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6370" windowHeight="11985" tabRatio="936" activeTab="3"/>
  </bookViews>
  <sheets>
    <sheet name="報告後の再測定" sheetId="1" r:id="rId1"/>
    <sheet name="報告前の再測定（プログラム修正前）" sheetId="2" r:id="rId2"/>
    <sheet name="プログラム修正点" sheetId="3" r:id="rId3"/>
    <sheet name="0031547" sheetId="4" r:id="rId4"/>
    <sheet name="0031548" sheetId="5" r:id="rId5"/>
    <sheet name="0031548報告結果" sheetId="6" r:id="rId6"/>
    <sheet name="0031549" sheetId="7" r:id="rId7"/>
    <sheet name="0031549報告結果" sheetId="8" r:id="rId8"/>
  </sheets>
  <definedNames>
    <definedName name="_xlnm._FilterDatabase" localSheetId="4" hidden="1">'0031548'!$A$829:$DQ$866</definedName>
  </definedNames>
  <calcPr calcId="144525" concurrentCalc="0"/>
</workbook>
</file>

<file path=xl/comments1.xml><?xml version="1.0" encoding="utf-8"?>
<comments xmlns="http://schemas.openxmlformats.org/spreadsheetml/2006/main">
  <authors>
    <author>HAYASHIYOSHITO</author>
  </authors>
  <commentList>
    <comment ref="CP474" authorId="0">
      <text>
        <r>
          <rPr>
            <sz val="9"/>
            <rFont val="ＭＳ Ｐゴシック"/>
            <charset val="128"/>
          </rPr>
          <t xml:space="preserve">どこの処理でR
</t>
        </r>
        <r>
          <rPr>
            <sz val="9"/>
            <rFont val="ＭＳ Ｐゴシック"/>
            <charset val="128"/>
          </rPr>
          <t>となったのか。</t>
        </r>
      </text>
    </comment>
    <comment ref="CP475" authorId="0">
      <text>
        <r>
          <rPr>
            <sz val="9"/>
            <rFont val="ＭＳ Ｐゴシック"/>
            <charset val="128"/>
          </rPr>
          <t xml:space="preserve">どこの処理でR
</t>
        </r>
        <r>
          <rPr>
            <sz val="9"/>
            <rFont val="ＭＳ Ｐゴシック"/>
            <charset val="128"/>
          </rPr>
          <t>となったのか。</t>
        </r>
      </text>
    </comment>
  </commentList>
</comments>
</file>

<file path=xl/sharedStrings.xml><?xml version="1.0" encoding="utf-8"?>
<sst xmlns="http://schemas.openxmlformats.org/spreadsheetml/2006/main" count="1185">
  <si>
    <t>■再測定の動作確認は、1/12のテスト結果を元とする</t>
  </si>
  <si>
    <t>BMの00003154800を再測定とする場合、BMのKEKKAより、再測定指示に必要な情報は以下の通り</t>
  </si>
  <si>
    <t>select SRIYMD,IRINO,KNSSU,BSKKBN,BSKLNE,BSKGOK,KNSGRP,CTRLNO,BSKSEQ,KNSSEQ from kekka where irino = '00003154800' order by knssu,kmkcd ;</t>
  </si>
  <si>
    <t>SRIYMD</t>
  </si>
  <si>
    <t>IRINO</t>
  </si>
  <si>
    <t>KNSSU</t>
  </si>
  <si>
    <t>BSKKBN</t>
  </si>
  <si>
    <t>BSKLNE</t>
  </si>
  <si>
    <t>BSKGOK</t>
  </si>
  <si>
    <t>KNSGRP</t>
  </si>
  <si>
    <t>CTRLNO</t>
  </si>
  <si>
    <t>BSKSEQ</t>
  </si>
  <si>
    <t>KNSSEQ</t>
  </si>
  <si>
    <t>00003154800</t>
  </si>
  <si>
    <t xml:space="preserve">    </t>
  </si>
  <si>
    <t xml:space="preserve">      </t>
  </si>
  <si>
    <t xml:space="preserve">80200           </t>
  </si>
  <si>
    <t>BIOM</t>
  </si>
  <si>
    <t xml:space="preserve">10  </t>
  </si>
  <si>
    <t>100400</t>
  </si>
  <si>
    <t>100003</t>
  </si>
  <si>
    <t>100100</t>
  </si>
  <si>
    <t>100001</t>
  </si>
  <si>
    <t>通常再測定指示は、初回の分析器SEQを指定することが多いらしい（CTRL結果によっては範囲だったりもする）ので初回の分析器SEQを使用して再測定指示を行う</t>
  </si>
  <si>
    <t>上再測定指示前の依頼情報、下再測定指示後の依頼情報</t>
  </si>
  <si>
    <t>select * from irai  where irino = '00003154800' order by kmkcd ;</t>
  </si>
  <si>
    <t>UTKYMD</t>
  </si>
  <si>
    <t>IRIKETFLG</t>
  </si>
  <si>
    <t>ZSSDINO</t>
  </si>
  <si>
    <t>KMKCD</t>
  </si>
  <si>
    <t>IRIHSMKBN</t>
  </si>
  <si>
    <t>IRIKBN</t>
  </si>
  <si>
    <t>KSKTKBN</t>
  </si>
  <si>
    <t>KNTNO</t>
  </si>
  <si>
    <t>KNTKETFLG</t>
  </si>
  <si>
    <t>CHKMJ</t>
  </si>
  <si>
    <t>STSRCD</t>
  </si>
  <si>
    <t>KMKRS</t>
  </si>
  <si>
    <t>OYAKMKCD</t>
  </si>
  <si>
    <t>SMPCD</t>
  </si>
  <si>
    <t>SETKMKCD</t>
  </si>
  <si>
    <t>SRINYCD</t>
  </si>
  <si>
    <t>SECCD</t>
  </si>
  <si>
    <t>SKCHKFLG</t>
  </si>
  <si>
    <t>BKFKKBN</t>
  </si>
  <si>
    <t>YSNLBL</t>
  </si>
  <si>
    <t>SKFLG</t>
  </si>
  <si>
    <t>TKFLG</t>
  </si>
  <si>
    <t>SJFLG</t>
  </si>
  <si>
    <t>JKTKFLG</t>
  </si>
  <si>
    <t>KJNO</t>
  </si>
  <si>
    <t>FKHKKNOHJKBN</t>
  </si>
  <si>
    <t>TBKJNO</t>
  </si>
  <si>
    <t>TBKJFLG</t>
  </si>
  <si>
    <t>HTKFKHMS</t>
  </si>
  <si>
    <t>TSKFLG</t>
  </si>
  <si>
    <t>TKTFLG</t>
  </si>
  <si>
    <t>BNCKBN</t>
  </si>
  <si>
    <t>NBNCKBN</t>
  </si>
  <si>
    <t>KNSKISYYMD</t>
  </si>
  <si>
    <t>KNSKRYYMD</t>
  </si>
  <si>
    <t>KNSKRYTME</t>
  </si>
  <si>
    <t>KKHKKFLG</t>
  </si>
  <si>
    <t>KKIRIFLG</t>
  </si>
  <si>
    <t>KKIRILOTNO</t>
  </si>
  <si>
    <t>KKTOUTKID</t>
  </si>
  <si>
    <t>ODRSSFLG</t>
  </si>
  <si>
    <t>YTIKSBR</t>
  </si>
  <si>
    <t>HHKJKFLG</t>
  </si>
  <si>
    <t>KSNDH</t>
  </si>
  <si>
    <t>TRKDH</t>
  </si>
  <si>
    <t xml:space="preserve"> </t>
  </si>
  <si>
    <t>0000401</t>
  </si>
  <si>
    <t>0</t>
  </si>
  <si>
    <t>A</t>
  </si>
  <si>
    <t>K</t>
  </si>
  <si>
    <t xml:space="preserve">00003154800  </t>
  </si>
  <si>
    <t xml:space="preserve">ﾅﾂ  </t>
  </si>
  <si>
    <t xml:space="preserve">023 </t>
  </si>
  <si>
    <t xml:space="preserve">TP              </t>
  </si>
  <si>
    <t xml:space="preserve">0054   </t>
  </si>
  <si>
    <t>0000000</t>
  </si>
  <si>
    <t xml:space="preserve">A </t>
  </si>
  <si>
    <t>00</t>
  </si>
  <si>
    <t>001</t>
  </si>
  <si>
    <t xml:space="preserve">   </t>
  </si>
  <si>
    <t>　　　　　　　　　　　　</t>
  </si>
  <si>
    <t xml:space="preserve">  </t>
  </si>
  <si>
    <t>2</t>
  </si>
  <si>
    <t>1000/01/01</t>
  </si>
  <si>
    <t xml:space="preserve">1              </t>
  </si>
  <si>
    <t>0000409</t>
  </si>
  <si>
    <t xml:space="preserve">BUN             </t>
  </si>
  <si>
    <t>005</t>
  </si>
  <si>
    <t>0000413</t>
  </si>
  <si>
    <t xml:space="preserve">ｸﾚｱﾁﾆﾝ          </t>
  </si>
  <si>
    <t>009</t>
  </si>
  <si>
    <t>0000417</t>
  </si>
  <si>
    <t xml:space="preserve">ALB/BCP         </t>
  </si>
  <si>
    <t>0000421</t>
  </si>
  <si>
    <t xml:space="preserve">NA              </t>
  </si>
  <si>
    <t>0000423</t>
  </si>
  <si>
    <t xml:space="preserve">K               </t>
  </si>
  <si>
    <t>0000425</t>
  </si>
  <si>
    <t xml:space="preserve">CL              </t>
  </si>
  <si>
    <t>0000454</t>
  </si>
  <si>
    <t xml:space="preserve">TG              </t>
  </si>
  <si>
    <t>0900013</t>
  </si>
  <si>
    <t xml:space="preserve">BUN/CRE         </t>
  </si>
  <si>
    <t>S</t>
  </si>
  <si>
    <t>1</t>
  </si>
  <si>
    <t>上再測定指示前の結果情報、下再測定指示後の結果情報</t>
  </si>
  <si>
    <t>select * from kekka where irino = '00003154800' order by knssu,kmkcd ;</t>
  </si>
  <si>
    <t>KNSKISYMD</t>
  </si>
  <si>
    <t>KNSSUEDA</t>
  </si>
  <si>
    <t>SSTCD</t>
  </si>
  <si>
    <t>TRID</t>
  </si>
  <si>
    <t>TRPOS</t>
  </si>
  <si>
    <t>ASYRCKID</t>
  </si>
  <si>
    <t>ASYRCKPOS</t>
  </si>
  <si>
    <t>BSKERRSTS</t>
  </si>
  <si>
    <t>SKTDH</t>
  </si>
  <si>
    <t>NBKMKCD</t>
  </si>
  <si>
    <t>TSTRFLG</t>
  </si>
  <si>
    <t>ZRCD</t>
  </si>
  <si>
    <t>JISKSBR</t>
  </si>
  <si>
    <t>KKFLG</t>
  </si>
  <si>
    <t>HSYKFLG</t>
  </si>
  <si>
    <t>HSKFLG</t>
  </si>
  <si>
    <t>HHKKFLG</t>
  </si>
  <si>
    <t>RAWDATA</t>
  </si>
  <si>
    <t>KNSKKA1</t>
  </si>
  <si>
    <t>KNSKKA2</t>
  </si>
  <si>
    <t>KNSKKA2KBN</t>
  </si>
  <si>
    <t>KKAHSKCD</t>
  </si>
  <si>
    <t>HJKKA</t>
  </si>
  <si>
    <t>SDI</t>
  </si>
  <si>
    <t>KKACMT1</t>
  </si>
  <si>
    <t>KKACMT2</t>
  </si>
  <si>
    <t>KKAJKCD</t>
  </si>
  <si>
    <t>PNCRGFLG</t>
  </si>
  <si>
    <t>KNSPNCRGFLG</t>
  </si>
  <si>
    <t>KKAKSFLG</t>
  </si>
  <si>
    <t>KKASSFLG</t>
  </si>
  <si>
    <t>IJKBNM</t>
  </si>
  <si>
    <t>IJKBNF</t>
  </si>
  <si>
    <t>IJKBNN</t>
  </si>
  <si>
    <t>TBIJKBNM</t>
  </si>
  <si>
    <t>TBIJKBNF</t>
  </si>
  <si>
    <t>TBIJKBNN</t>
  </si>
  <si>
    <t>NBDOLBL</t>
  </si>
  <si>
    <t>NBDOERR</t>
  </si>
  <si>
    <t>YKDOLBL</t>
  </si>
  <si>
    <t>YKDOERR</t>
  </si>
  <si>
    <t>ETCLBL</t>
  </si>
  <si>
    <t>ETCERR</t>
  </si>
  <si>
    <t>BTHNO</t>
  </si>
  <si>
    <t>PLTNO</t>
  </si>
  <si>
    <t>PLTSEQ</t>
  </si>
  <si>
    <t>DTNRTTS</t>
  </si>
  <si>
    <t>DTNRDH</t>
  </si>
  <si>
    <t>KNSKRDH</t>
  </si>
  <si>
    <t>HKKDH</t>
  </si>
  <si>
    <t>HKKKBDH</t>
  </si>
  <si>
    <t>ZKHKKYYMD</t>
  </si>
  <si>
    <t>ZKHKKYTME</t>
  </si>
  <si>
    <t>FRKKAFLG</t>
  </si>
  <si>
    <t>GZBSFLG</t>
  </si>
  <si>
    <t>HSIFLG</t>
  </si>
  <si>
    <t>KKAYSNFLG</t>
  </si>
  <si>
    <t>TNYRKFLG</t>
  </si>
  <si>
    <t>SIYFLG</t>
  </si>
  <si>
    <t>KNSFLG</t>
  </si>
  <si>
    <t>RENJICFLG</t>
  </si>
  <si>
    <t>SOUKN1FLG</t>
  </si>
  <si>
    <t>KANRENFLG</t>
  </si>
  <si>
    <t>BUNKKUFLG</t>
  </si>
  <si>
    <t>KESSEIFLG</t>
  </si>
  <si>
    <t>RIREKIFLG</t>
  </si>
  <si>
    <t>SYOUGOFLG</t>
  </si>
  <si>
    <t>KEISANFLG</t>
  </si>
  <si>
    <t>PER100FLG</t>
  </si>
  <si>
    <t>TOUSEKFLG</t>
  </si>
  <si>
    <t>KISYAKFLG</t>
  </si>
  <si>
    <t>KOUSEIFLG</t>
  </si>
  <si>
    <t>SYOUNGFLG</t>
  </si>
  <si>
    <t>SOUKN2FLG</t>
  </si>
  <si>
    <t>FUKAPTFLG</t>
  </si>
  <si>
    <t>YOBIFLG01</t>
  </si>
  <si>
    <t>TOBIFLG02</t>
  </si>
  <si>
    <t>YOBIFLG03</t>
  </si>
  <si>
    <t>YOBIFLG04</t>
  </si>
  <si>
    <t>YOBIFLG05</t>
  </si>
  <si>
    <t>SKRYCDA</t>
  </si>
  <si>
    <t>SKRYCDB</t>
  </si>
  <si>
    <t>SKRYCDC</t>
  </si>
  <si>
    <t>SKKKA</t>
  </si>
  <si>
    <t>5492500</t>
  </si>
  <si>
    <t xml:space="preserve">2MLT0040  </t>
  </si>
  <si>
    <t xml:space="preserve">54105     </t>
  </si>
  <si>
    <t xml:space="preserve">       </t>
  </si>
  <si>
    <t>R</t>
  </si>
  <si>
    <t xml:space="preserve">               </t>
  </si>
  <si>
    <t xml:space="preserve">                    </t>
  </si>
  <si>
    <t xml:space="preserve">        17.0</t>
  </si>
  <si>
    <t xml:space="preserve">                        </t>
  </si>
  <si>
    <t xml:space="preserve">17.0                    </t>
  </si>
  <si>
    <t xml:space="preserve">     </t>
  </si>
  <si>
    <t>3</t>
  </si>
  <si>
    <t>5</t>
  </si>
  <si>
    <t xml:space="preserve">1004    </t>
  </si>
  <si>
    <t>1000/01/01 0:00:01</t>
  </si>
  <si>
    <t xml:space="preserve">        17.0            </t>
  </si>
  <si>
    <t xml:space="preserve">010    </t>
  </si>
  <si>
    <t xml:space="preserve">     2.4            </t>
  </si>
  <si>
    <t xml:space="preserve">         2.4</t>
  </si>
  <si>
    <t xml:space="preserve">2.4                     </t>
  </si>
  <si>
    <t xml:space="preserve">0101 </t>
  </si>
  <si>
    <t xml:space="preserve">0 </t>
  </si>
  <si>
    <t>E</t>
  </si>
  <si>
    <t>4</t>
  </si>
  <si>
    <t xml:space="preserve">         2.4            </t>
  </si>
  <si>
    <t xml:space="preserve">002    </t>
  </si>
  <si>
    <t xml:space="preserve">     4.6            </t>
  </si>
  <si>
    <t xml:space="preserve">         4.6</t>
  </si>
  <si>
    <t xml:space="preserve">4.6                     </t>
  </si>
  <si>
    <t xml:space="preserve">         4.6            </t>
  </si>
  <si>
    <t xml:space="preserve">003    </t>
  </si>
  <si>
    <t xml:space="preserve">    0.27            </t>
  </si>
  <si>
    <t xml:space="preserve">        0.27</t>
  </si>
  <si>
    <t xml:space="preserve">0.27                    </t>
  </si>
  <si>
    <t xml:space="preserve">        0.27            </t>
  </si>
  <si>
    <t xml:space="preserve">007    </t>
  </si>
  <si>
    <t xml:space="preserve">     1.4            </t>
  </si>
  <si>
    <t xml:space="preserve">         1.4</t>
  </si>
  <si>
    <t xml:space="preserve">1.4                     </t>
  </si>
  <si>
    <t xml:space="preserve">         1.4            </t>
  </si>
  <si>
    <t xml:space="preserve">L </t>
  </si>
  <si>
    <t xml:space="preserve">087    </t>
  </si>
  <si>
    <t xml:space="preserve">      45            </t>
  </si>
  <si>
    <t xml:space="preserve">          45</t>
  </si>
  <si>
    <t xml:space="preserve">45                      </t>
  </si>
  <si>
    <t>100</t>
  </si>
  <si>
    <t xml:space="preserve">          45            </t>
  </si>
  <si>
    <t xml:space="preserve">h </t>
  </si>
  <si>
    <t xml:space="preserve">088    </t>
  </si>
  <si>
    <t xml:space="preserve">     1.5            </t>
  </si>
  <si>
    <t xml:space="preserve">         1.5</t>
  </si>
  <si>
    <t xml:space="preserve">1.5                     </t>
  </si>
  <si>
    <t xml:space="preserve">         1.5            </t>
  </si>
  <si>
    <t xml:space="preserve">089    </t>
  </si>
  <si>
    <t xml:space="preserve">      32            </t>
  </si>
  <si>
    <t xml:space="preserve">          32</t>
  </si>
  <si>
    <t xml:space="preserve">32                      </t>
  </si>
  <si>
    <t xml:space="preserve">          32            </t>
  </si>
  <si>
    <t xml:space="preserve">004    </t>
  </si>
  <si>
    <t xml:space="preserve">      31            </t>
  </si>
  <si>
    <t xml:space="preserve">          31</t>
  </si>
  <si>
    <t xml:space="preserve">31                      </t>
  </si>
  <si>
    <t xml:space="preserve">          31            </t>
  </si>
  <si>
    <t xml:space="preserve">17.037037           </t>
  </si>
  <si>
    <t xml:space="preserve">        </t>
  </si>
  <si>
    <t xml:space="preserve">B1             </t>
  </si>
  <si>
    <t xml:space="preserve">     2.3            </t>
  </si>
  <si>
    <t xml:space="preserve">         2.3</t>
  </si>
  <si>
    <t xml:space="preserve">2.3                     </t>
  </si>
  <si>
    <t>M</t>
  </si>
  <si>
    <t xml:space="preserve">         2.3            </t>
  </si>
  <si>
    <t xml:space="preserve">     4.4            </t>
  </si>
  <si>
    <t xml:space="preserve">         4.4</t>
  </si>
  <si>
    <t xml:space="preserve">4.4                     </t>
  </si>
  <si>
    <t xml:space="preserve">         4.4            </t>
  </si>
  <si>
    <t xml:space="preserve">2MLT0041  </t>
  </si>
  <si>
    <t xml:space="preserve">58624     </t>
  </si>
  <si>
    <t xml:space="preserve">      30            </t>
  </si>
  <si>
    <t xml:space="preserve">          30</t>
  </si>
  <si>
    <t xml:space="preserve">30                      </t>
  </si>
  <si>
    <t xml:space="preserve">          30            </t>
  </si>
  <si>
    <t xml:space="preserve">16.296296           </t>
  </si>
  <si>
    <t xml:space="preserve">        16.3</t>
  </si>
  <si>
    <t xml:space="preserve">16.3                    </t>
  </si>
  <si>
    <t xml:space="preserve">        16.3            </t>
  </si>
  <si>
    <t xml:space="preserve">     4.3            </t>
  </si>
  <si>
    <t xml:space="preserve">         4.3</t>
  </si>
  <si>
    <t xml:space="preserve">4.3                     </t>
  </si>
  <si>
    <t xml:space="preserve">         4.3            </t>
  </si>
  <si>
    <t xml:space="preserve">    0.26            </t>
  </si>
  <si>
    <t xml:space="preserve">        0.26</t>
  </si>
  <si>
    <t xml:space="preserve">0.26                    </t>
  </si>
  <si>
    <t xml:space="preserve">        0.26            </t>
  </si>
  <si>
    <t xml:space="preserve">16.538462           </t>
  </si>
  <si>
    <t xml:space="preserve">        16.5</t>
  </si>
  <si>
    <t xml:space="preserve">16.5                    </t>
  </si>
  <si>
    <t xml:space="preserve">        16.5            </t>
  </si>
  <si>
    <t>--ワークシート出力でエラー</t>
  </si>
  <si>
    <t>ERR</t>
  </si>
  <si>
    <t>CS202</t>
  </si>
  <si>
    <t>frmCS201</t>
  </si>
  <si>
    <t>SknGetKnsseq</t>
  </si>
  <si>
    <t xml:space="preserve">SEQデータ取得失敗：型 'DBNull' から型 'Integer' へのキャストが有効ではありません。 SQL：SELECT MAX(KNSSEQMAX) AS KNSSEQMAX, MAX(SYTRYMAX) AS SYTRYMAX, MAX(WSNO) AS WSNO FROM KNSSEQKNRI WHERE KNSKISYMD = '2024-01-11' AND WSSBT = '2MLT' </t>
  </si>
  <si>
    <t>select * from KNSSEQKNRI where WSSBT = '2MLT' ;</t>
  </si>
  <si>
    <t>-- を行って出力結果をINSERT文にして日付を2024-01/11に変えたものをINSERT</t>
  </si>
  <si>
    <t>INSERT INTO KEA00DBT.KNSSEQKNRI(KNSKISYMD,KNSGRP,TRAYKBN,WSSBT,WSNO,KNSSEQMAX,SYTRYMAX,KSNDH) VALUES ('2024-01-11','MBNCHU-2MLT     ','3','2MLT      ',0,500000,0,'2024-01-15 14:02:49');</t>
  </si>
  <si>
    <t>INSERT INTO KEA00DBT.KNSSEQKNRI(KNSKISYMD,KNSGRP,TRAYKBN,WSSBT,WSNO,KNSSEQMAX,SYTRYMAX,KSNDH) VALUES ('2024-01-11','SAIKEN-2MLT     ','1','2MLT      ',0,500000,0,'2024-01-15 14:02:49');</t>
  </si>
  <si>
    <t>INSERT INTO KEA00DBT.KNSSEQKNRI(KNSKISYMD,KNSGRP,TRAYKBN,WSSBT,WSNO,KNSSEQMAX,SYTRYMAX,KSNDH) VALUES ('2024-01-11','SAISOK-2MLT     ','2','2MLT      ',0,500000,0,'2024-01-15 14:02:49');</t>
  </si>
  <si>
    <t>INSERT INTO KEA00DBT.KNSSEQKNRI(KNSKISYMD,KNSGRP,TRAYKBN,WSSBT,WSNO,KNSSEQMAX,SYTRYMAX,KSNDH) VALUES ('2024-01-11','SYOKAI-2MLT     ','0','2MLT      ',0,500000,0,'2024-01-15 14:02:49');</t>
  </si>
  <si>
    <t>kea00sys@kea00apk:/apdata/today/file/NSWS/Send/TrInfo/Multi&gt; ls -l</t>
  </si>
  <si>
    <t>合計 40</t>
  </si>
  <si>
    <t>drwxrwxr-x 4 kea00sys users 4096  1月 19 10:27 ./</t>
  </si>
  <si>
    <t>drwxrwxr-x 8 kea00sys users 4096  8月 28 10:40 ../</t>
  </si>
  <si>
    <t>drwxrwxr-x 2 kea00sys users 4096  2月  5  2019 Err/</t>
  </si>
  <si>
    <t>drwxrwxr-x 2 kea00sys users 4096  2月  5  2019 Ok/</t>
  </si>
  <si>
    <t>-rwxr--r-- 1 nswkst   users 4138  1月 12 14:28 TR_240112142854_2MLT0040.dat*</t>
  </si>
  <si>
    <t>-rwxr--r-- 1 nswkst   users 4138  1月 12 15:29 TR_240112152946_2MLT0041.dat*</t>
  </si>
  <si>
    <t>-rwxr--r-- 1 nswkst   users 4138  1月 19 10:27 TR_240119102822_2MLT0001.dat*</t>
  </si>
  <si>
    <t>←作成されたトレー検体先付け情報ファイル</t>
  </si>
  <si>
    <t>kea00sys@kea00apk:/apdata/today/file/NSWS/Send/TrInfo/Multi&gt; cat TR_240119102822_2MLT0001.dat</t>
  </si>
  <si>
    <t>2MLT0001,20240111,20240111,00003154800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,2024/01/19 10:28</t>
  </si>
  <si>
    <t>トレー・ラック紐付け情報ファイルを作成する日設の変わりが開発機にはないので作成する</t>
  </si>
  <si>
    <t>Version:0.9 StartHTML:00000097 EndHTML:00085638 StartFragment:00000120 EndFragment:00085616</t>
  </si>
  <si>
    <t>SC</t>
  </si>
  <si>
    <t>TJ</t>
  </si>
  <si>
    <t>TJTNI</t>
  </si>
  <si>
    <t>SBTKBN</t>
  </si>
  <si>
    <t>BIRTHDAY</t>
  </si>
  <si>
    <t>BIRTHDAYKBN</t>
  </si>
  <si>
    <t>AGE</t>
  </si>
  <si>
    <t>AGEKBN</t>
  </si>
  <si>
    <t>SSTME</t>
  </si>
  <si>
    <t>SSYMD</t>
  </si>
  <si>
    <t>TNTME</t>
  </si>
  <si>
    <t>TNTNI</t>
  </si>
  <si>
    <t>TNRYO</t>
  </si>
  <si>
    <t>TNRYOTNI</t>
  </si>
  <si>
    <t>KNSJKFLG</t>
  </si>
  <si>
    <t>9</t>
  </si>
  <si>
    <t>Y</t>
  </si>
  <si>
    <t xml:space="preserve">2MLT0001  </t>
  </si>
  <si>
    <t xml:space="preserve">          </t>
  </si>
  <si>
    <t>上記より再検オーダーは報告していないもののみが対象となってる。報告済みのものについては、再検オーダーはでないようなので没</t>
  </si>
  <si>
    <t>再検までのオ－ダー情報は（テーブル、ファイル共に）1/12テストの状態をそのまま使用するので、再検までは電文を流せばよい感じにする</t>
  </si>
  <si>
    <t>delete from kekka where irino = '00003154800' ;</t>
  </si>
  <si>
    <t>delete from KENORDER where irino = '00003154800' and knssu = 4 ; -- (knssu = 1 初回、0000421、0000423のknssu = 2 自働再検、knssu = 2,3 再検、knssu = 4 再測定)</t>
  </si>
  <si>
    <t>delete from REALCHK where irino = '00003154800' and knssu = 4 ; -- (knssu = 1 初回、0000421、0000423のknssu = 2 自働再検、knssu = 2,3 再検、knssu = 4 再測定)</t>
  </si>
  <si>
    <t xml:space="preserve">update irai set KSKTKBN = 'A' , KNSSU = '1' , ODRSSFLG = '2' where irino = '00003154800' ; </t>
  </si>
  <si>
    <t>初回（2-1.0031548（低値あり）ー初回、自動再検分.txt）をながす</t>
  </si>
  <si>
    <t>再検（2-2.0031548（低値あり）ー再検分.txt）をながす</t>
  </si>
  <si>
    <t>UPDATE IRAI set ODRSSFLG = '2' WHERE IRINO = '00003154800' ;</t>
  </si>
  <si>
    <t>再検後の状態となっていることを確認する</t>
  </si>
  <si>
    <t>再測定指示の指示情報を確認</t>
  </si>
  <si>
    <t xml:space="preserve">13  </t>
  </si>
  <si>
    <t>130400</t>
  </si>
  <si>
    <t>130003</t>
  </si>
  <si>
    <t>130100</t>
  </si>
  <si>
    <t>130001</t>
  </si>
  <si>
    <t>select * from KENORDER where irino = '00003154800' order by knssu,kmkcd ;</t>
  </si>
  <si>
    <t xml:space="preserve">2MLT0002  </t>
  </si>
  <si>
    <t>kea00sys@kea00apk:/apdata/today/file/NSWS/Send/TrInfo/Multi&gt; ls -ltr</t>
  </si>
  <si>
    <t>合計 48</t>
  </si>
  <si>
    <t>-rwxr--r-- 1 nswkst   users 4138  1月 19 11:35 TR_240119113549_2MLT0002.dat*</t>
  </si>
  <si>
    <t>drwxrwxr-x 4 kea00sys users 4096  1月 19 11:35 ./</t>
  </si>
  <si>
    <t>kea00sys@kea00apk:/apdata/today/file/NSWS/Send/TrInfo/Multi&gt;</t>
  </si>
  <si>
    <t>kea00sys@kea00apk:/apdata/today/file/NSWS/Send/TrInfo/Multi&gt; cat TR_240119113549_2MLT0002.dat</t>
  </si>
  <si>
    <t>2MLT0002,20240111,20240111,00003154800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,2024/01/19 11:35</t>
  </si>
  <si>
    <t>トレー・ラック紐付け情報ファイルを作成する日設、トレイラック登録装置の変わりが開発機にはないので以下をマニュアルで作成する</t>
  </si>
  <si>
    <t>kea00sys@kea00apk:/apdata/today/file/NSWS/Recv/TrRk&gt; cat SP06_240111113549_2MLT0002.dat</t>
  </si>
  <si>
    <t>2MLT0002,20240111,54254,,,,,,,,,,,,,,,,,,,,2024/01/11 15:37:03</t>
  </si>
  <si>
    <t>供給ストッカーを起動して、以下Ok（赤字ファイル）であることを確認</t>
  </si>
  <si>
    <t>ea00sys@kea00apk:/apdata/today/file/NSWS/Recv/TrRk/Ok&gt; ls -l</t>
  </si>
  <si>
    <t>合計 168</t>
  </si>
  <si>
    <t>drwxrwxr-x  2 kea00sys users 69632  1月 19 12:05 ./</t>
  </si>
  <si>
    <t>drwxrwxr-x 12 kea00sys users 69632  1月 19 12:05 ../</t>
  </si>
  <si>
    <t>-rw-r--r--  1 kea00sys users   158  1月 12 12:51 'SP06_210608043611_1989991 .dat'</t>
  </si>
  <si>
    <t>-rw-r--r--  1 kea00sys users   158  1月 12 12:51 'SP06_230411023807_1MLT264 .dat'</t>
  </si>
  <si>
    <t>-rw-r--r--  1 kea00sys users    63  1月 19 12:04 SP06_240111113549_2MLT0002.dat</t>
  </si>
  <si>
    <t>-rw-r--r--  1 kea00sys users    68  1月 12 14:40 SP06_240112144233_2MLT0040.dat</t>
  </si>
  <si>
    <t>-rw-r--r--  1 kea00sys users    64  1月 12 15:36 SP06_240112153640_2MLT0041.dat</t>
  </si>
  <si>
    <t>-rwxr--r--  1 kea00sys users    63  1月 16 14:40 SP09_231109084508_2RAT0344.dat*</t>
  </si>
  <si>
    <t>kea00sys@kea00apk:/apdata/today/file/NSWS/Recv/TrRk/Ok&gt;</t>
  </si>
  <si>
    <t>ラックNoが設定されていることを確認</t>
  </si>
  <si>
    <t xml:space="preserve">54254     </t>
  </si>
  <si>
    <t>オーダー情報が作成されていることを確認</t>
  </si>
  <si>
    <t>kea00sys@kea00apk:/apdata/today/file/KEA00/kea00ap/order/Data&gt; ls -ltr | grep 54254</t>
  </si>
  <si>
    <t>-rw-r--r-- 1 kea00sys users    3141  1月 19 12:05 OD_54254_____001.dat</t>
  </si>
  <si>
    <t>-rw-r--r-- 1 kea00sys users    5847  1月 19 12:05 CH_54254_____001.dat</t>
  </si>
  <si>
    <t>kea00sys@kea00apk:/apdata/today/file/KEA00/kea00ap/order/Data&gt; cat OD_54254_____001.dat</t>
  </si>
  <si>
    <t>2024-01-11,2024-01-11,00003154800  , ,80200           ,0000401,2,0,0,A,S,2024-01-11,00003154800, ,0,5492500,2MLT0002  ,1,54254     ,1,0000401,A ,0,0054   ,    ,       ,023 ,00,001, ,   , ,　　　　　　　　　　　　,0,  ,  ,1              ,0,0,0,     ,     ,0,9,        , ,   ,Y,00:00:01,1000-01-01,    ,0,     ,0,500005,0,1,2024-01-19-12.05.36.238776</t>
  </si>
  <si>
    <t>2024-01-11,2024-01-11,00003154800  , ,80200           ,0000409,2,0,2,A,S,2024-01-11,00003154800, ,0,5492500,2MLT0002  ,1,54254     ,1,0000409,A ,0,0054   ,    ,       ,023 ,00,005, ,   , ,　　　　　　　　　　　　,0,  ,  ,1              ,0,0,0,     ,     ,0,9,        , ,   ,Y,00:00:01,1000-01-01,    ,0,     ,0,500005,0,1,2024-01-19-12.05.36.238776</t>
  </si>
  <si>
    <t>2024-01-11,2024-01-11,00003154800  , ,80200           ,0000413,2,0,0,A,S,2024-01-11,00003154800, ,0,5492500,2MLT0002  ,1,54254     ,1,0000413,A ,0,0054   ,    ,       ,023 ,00,009, ,   , ,　　　　　　　　　　　　,0,  ,  ,1              ,0,0,0,     ,     ,0,9,        , ,   ,Y,00:00:01,1000-01-01,    ,0,     ,0,500005,0,1,2024-01-19-12.05.36.238776</t>
  </si>
  <si>
    <t>2024-01-11,2024-01-11,00003154800  , ,80200           ,0000417,2,0,0,A,S,2024-01-11,00003154800, ,0,5492500,2MLT0002  ,1,54254     ,1,0000417,A ,0,0054   ,    ,       ,023 ,00,001, ,   , ,　　　　　　　　　　　　,0,  ,  ,1              ,0,0,0,     ,     ,0,9,        , ,   ,Y,00:00:01,1000-01-01,    ,0,     ,0,500005,0,1,2024-01-19-12.05.36.238776</t>
  </si>
  <si>
    <t>2024-01-11,2024-01-11,00003154800  , ,80200           ,0000421,2,0,0,A,S,2024-01-11,00003154800, ,0,5492500,2MLT0002  ,1,54254     ,1,0000421,A ,0,0054   ,    ,       ,023 ,00,001, ,   , ,　　　　　　　　　　　　,0,  ,  ,1              ,0,0,0,     ,     ,0,9,        , ,   ,Y,00:00:01,1000-01-01,    ,0,     ,0,500005,0,1,2024-01-19-12.05.36.238776</t>
  </si>
  <si>
    <t>2024-01-11,2024-01-11,00003154800  , ,80200           ,0000423,2,0,0,A,S,2024-01-11,00003154800, ,0,5492500,2MLT0002  ,1,54254     ,1,0000423,A ,0,0054   ,    ,       ,023 ,00,001, ,   , ,　　　　　　　　　　　　,0,  ,  ,1              ,0,0,0,     ,     ,0,9,        , ,   ,Y,00:00:01,1000-01-01,    ,0,     ,0,500005,0,1,2024-01-19-12.05.36.238776</t>
  </si>
  <si>
    <t>2024-01-11,2024-01-11,00003154800  , ,80200           ,0000425,2,0,0,A,S,2024-01-11,00003154800, ,0,5492500,2MLT0002  ,1,54254     ,1,0000425,A ,0,0054   ,    ,       ,023 ,00,001, ,   , ,　　　　　　　　　　　　,0,  ,  ,1              ,0,0,0,     ,     ,0,9,        , ,   ,Y,00:00:01,1000-01-01,    ,0,     ,0,500005,0,1,2024-01-19-12.05.36.238776</t>
  </si>
  <si>
    <t>2024-01-11,2024-01-11,00003154800  , ,80200           ,0000454,2,0,0,A,S,2024-01-11,00003154800, ,0,5492500,2MLT0002  ,1,54254     ,1,0000454,A ,0,0054   ,    ,       ,023 ,00,001, ,   , ,　　　　　　　　　　　　,0,  ,  ,1              ,0,0,0,     ,     ,0,9,        , ,   ,Y,00:00:01,1000-01-01,    ,0,     ,0,500005,0,1,2024-01-19-12.05.36.238776</t>
  </si>
  <si>
    <t>2024-01-11,2024-01-11,00003154800  , ,80200           ,0900013,2,0,2,A,S,2024-01-11,00003154800, ,0,5492500,2MLT0002  ,1,54254     ,1,0900013,A ,0,0054   ,    ,       ,023 ,00,001, ,   , ,　　　　　　　　　　　　,0,  ,  ,1              ,0,0,0,     ,     ,0,9,        , ,   ,Y,00:00:01,1000-01-01,    ,0,     ,0,500005,0,1,2024-01-19-12.05.36.238776</t>
  </si>
  <si>
    <t>kea00sys@kea00apk:/apdata/today/file/KEA00/kea00ap/order/Data&gt;</t>
  </si>
  <si>
    <t>以下初回を参考に、再測定電文を作成する</t>
  </si>
  <si>
    <t>com_10.log:1S 0101010000007005    00054105-05   &lt;ETX&gt;B7&lt;CR&gt;&lt;LF&gt;</t>
  </si>
  <si>
    <t>com_10.log:1e 010100320240112150121N0000007005                               **003154800     00054105-05     U  000000000 1.011087M      45L      3088M     1.5h      3089M      32L      3&lt;ETX&gt;D0&lt;CR&gt;&lt;LF&gt;</t>
  </si>
  <si>
    <t>com_10.log:1r 010100920240112150408N0000007005                               **003154800     00054105-05     U  000000000 1.011002M     4.6       4010M     2.4       4004M      31       4003M    0.27       4021M       5       5007M     1.4       4268M       0        269M       0        270M       0        &lt;ETX&gt;94&lt;CR&gt;&lt;LF&gt;</t>
  </si>
  <si>
    <t>com_10.log:1R 010100420240112151732N0000007005                               **003154800     00054105-05     U  000000000 1.011002M     4.4  R    4010M     2.3  R    4003M    0.27  R    1007M     1.4  R    4&lt;ETX&gt;1E&lt;CR&gt;&lt;LF&gt;</t>
  </si>
  <si>
    <t>↓</t>
  </si>
  <si>
    <t>時間とラック番号情報のみ変更したものを再測定電文とする</t>
  </si>
  <si>
    <r>
      <rPr>
        <sz val="11"/>
        <color theme="1"/>
        <rFont val="ＭＳ ゴシック"/>
        <charset val="134"/>
      </rPr>
      <t xml:space="preserve">com_10.log:1S 0101010000007005    </t>
    </r>
    <r>
      <rPr>
        <sz val="11"/>
        <color rgb="FFFF0000"/>
        <rFont val="ＭＳ ゴシック"/>
        <charset val="134"/>
      </rPr>
      <t>00054254-01</t>
    </r>
    <r>
      <rPr>
        <sz val="11"/>
        <color theme="1"/>
        <rFont val="ＭＳ ゴシック"/>
        <charset val="134"/>
      </rPr>
      <t xml:space="preserve">   &lt;ETX&gt;B7&lt;CR&gt;&lt;LF&gt;</t>
    </r>
  </si>
  <si>
    <r>
      <rPr>
        <sz val="11"/>
        <color theme="1"/>
        <rFont val="ＭＳ ゴシック"/>
        <charset val="134"/>
      </rPr>
      <t>com_10.log:1e 0101003202401121</t>
    </r>
    <r>
      <rPr>
        <sz val="11"/>
        <color rgb="FFFF0000"/>
        <rFont val="ＭＳ ゴシック"/>
        <charset val="134"/>
      </rPr>
      <t>8</t>
    </r>
    <r>
      <rPr>
        <sz val="11"/>
        <color theme="1"/>
        <rFont val="ＭＳ ゴシック"/>
        <charset val="134"/>
      </rPr>
      <t xml:space="preserve">0121N0000007005                               **003154800     </t>
    </r>
    <r>
      <rPr>
        <sz val="11"/>
        <color rgb="FFFF0000"/>
        <rFont val="ＭＳ ゴシック"/>
        <charset val="134"/>
      </rPr>
      <t>00054254-01</t>
    </r>
    <r>
      <rPr>
        <sz val="11"/>
        <color theme="1"/>
        <rFont val="ＭＳ ゴシック"/>
        <charset val="134"/>
      </rPr>
      <t xml:space="preserve">     U  000000000 1.011087M      45L      3088M     1.5h      3089M      32L      3&lt;ETX&gt;D0&lt;CR&gt;&lt;LF&gt;</t>
    </r>
  </si>
  <si>
    <r>
      <rPr>
        <sz val="11"/>
        <color theme="1"/>
        <rFont val="ＭＳ ゴシック"/>
        <charset val="134"/>
      </rPr>
      <t>com_10.log:1r 0101009202401121</t>
    </r>
    <r>
      <rPr>
        <sz val="11"/>
        <color rgb="FFFF0000"/>
        <rFont val="ＭＳ ゴシック"/>
        <charset val="134"/>
      </rPr>
      <t>8</t>
    </r>
    <r>
      <rPr>
        <sz val="11"/>
        <color theme="1"/>
        <rFont val="ＭＳ ゴシック"/>
        <charset val="134"/>
      </rPr>
      <t xml:space="preserve">0408N0000007005                               **003154800     </t>
    </r>
    <r>
      <rPr>
        <sz val="11"/>
        <color rgb="FFFF0000"/>
        <rFont val="ＭＳ ゴシック"/>
        <charset val="134"/>
      </rPr>
      <t>00054254-01</t>
    </r>
    <r>
      <rPr>
        <sz val="11"/>
        <color theme="1"/>
        <rFont val="ＭＳ ゴシック"/>
        <charset val="134"/>
      </rPr>
      <t xml:space="preserve">     U  000000000 1.011002M     4.6       4010M     2.4       4004M      31       4003M    0.27       4021M       5       5007M     1.4       4268M       0        269M       0        270M       0        &lt;ETX&gt;94&lt;CR&gt;&lt;LF&gt;</t>
    </r>
  </si>
  <si>
    <r>
      <rPr>
        <sz val="11"/>
        <color theme="1"/>
        <rFont val="ＭＳ ゴシック"/>
        <charset val="134"/>
      </rPr>
      <t>com_10.log:1R 0101004202401121</t>
    </r>
    <r>
      <rPr>
        <sz val="11"/>
        <color rgb="FFFF0000"/>
        <rFont val="ＭＳ ゴシック"/>
        <charset val="134"/>
      </rPr>
      <t>8</t>
    </r>
    <r>
      <rPr>
        <sz val="11"/>
        <color theme="1"/>
        <rFont val="ＭＳ ゴシック"/>
        <charset val="134"/>
      </rPr>
      <t xml:space="preserve">1732N0000007005                               **003154800     </t>
    </r>
    <r>
      <rPr>
        <sz val="11"/>
        <color rgb="FFFF0000"/>
        <rFont val="ＭＳ ゴシック"/>
        <charset val="134"/>
      </rPr>
      <t>00054254-01</t>
    </r>
    <r>
      <rPr>
        <sz val="11"/>
        <color theme="1"/>
        <rFont val="ＭＳ ゴシック"/>
        <charset val="134"/>
      </rPr>
      <t xml:space="preserve">     U  000000000 1.011002M     4.4  R    4010M     2.3  R    4003M    0.27  R    1007M     1.4  R    4&lt;ETX&gt;1E&lt;CR&gt;&lt;LF&gt;</t>
    </r>
  </si>
  <si>
    <t>上記電文を流した結果</t>
  </si>
  <si>
    <t>select * from irai where irino = '00003154800' AND SRIYMD = '2024-01-11' order by kmkcd ;</t>
  </si>
  <si>
    <t>select * from kekka where irino = '00003154800' AND SRIYMD = '2024-01-11' order by knssu,kmkcd ;</t>
  </si>
  <si>
    <t>初回電解質でない分</t>
  </si>
  <si>
    <t>初回電解分</t>
  </si>
  <si>
    <t>初回電解質でない分の自動再検</t>
  </si>
  <si>
    <t>再測定電解質分</t>
  </si>
  <si>
    <t>再検電解質分</t>
  </si>
  <si>
    <t>再検電解質でない分</t>
  </si>
  <si>
    <t>X</t>
  </si>
  <si>
    <t>再測定電解質でない分の初回</t>
  </si>
  <si>
    <t>再測定電解質でない分の自動再検</t>
  </si>
  <si>
    <t>kea00sys@kea00apk:/apdata/today/file/KEA00/kea00ap/kekka/Data/out&gt; ls -ltr | grep 54254</t>
  </si>
  <si>
    <t>-rw-r--r-- 1 kea00sys users    1336  1月 19 12:39 54254_____001_001705635564.dat</t>
  </si>
  <si>
    <t>-rw-r--r-- 1 kea00sys users    3947  1月 19 12:39 54254_____001_001705635570.dat</t>
  </si>
  <si>
    <t>-rw-r--r-- 1 kea00sys users    2163  1月 19 12:39 54254_____001_001705635575.dat</t>
  </si>
  <si>
    <t>kea00sys@kea00apk:/apdata/today/file/KEA00/kea00ap/kekka/Data/out&gt; cat 54254_____001_001705635564.dat</t>
  </si>
  <si>
    <r>
      <rPr>
        <sz val="11"/>
        <color theme="1"/>
        <rFont val="ＭＳ ゴシック"/>
        <charset val="134"/>
      </rPr>
      <t>2024-01-11,2024-01-11,00003154800  , ,80200           ,0000421,2,0,0,A,S,2024-01-11,00003154800, ,0,5492500,2MLT0002  ,1,54254,1,0000421,A ,0,0054   ,BIOM,13,130003,7005,L ,2024-01-12 18:01:21,087,R,023 ,00,001, ,   , ,　　　　　　　　　　　　,0,  ,  ,1              ,0,0,0, , , ,      45,,,,,45,,,,3,0,0,0,0,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,4,0,2,0,0,0,0,1,0,0,2,0,0,0,0,1,0,1,1,1,,,,2024-01-19 12:39:24</t>
    </r>
  </si>
  <si>
    <r>
      <rPr>
        <sz val="11"/>
        <color theme="1"/>
        <rFont val="ＭＳ ゴシック"/>
        <charset val="134"/>
      </rPr>
      <t>2024-01-11,2024-01-11,00003154800  , ,80200           ,0000423,2,0,0,A,S,2024-01-11,00003154800, ,0,5492500,2MLT0002  ,1,54254,1,0000423,A ,0,0054   ,BIOM,13,130003,7005,h ,2024-01-12 18:01:21,088,R,023 ,00,001, ,   , ,　　　　　　　　　　　　,0,  ,  ,1              ,0,0,0, , , ,     1.5,,,,,1.5,,,,3,0,0,0,0,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,4,0,2,0,0,0,0,1,0,0,2,0,0,0,0,1,0,1,1,1,,,,2024-01-19 12:39:24</t>
    </r>
  </si>
  <si>
    <r>
      <rPr>
        <sz val="11"/>
        <color theme="1"/>
        <rFont val="ＭＳ ゴシック"/>
        <charset val="134"/>
      </rPr>
      <t>2024-01-11,2024-01-11,00003154800  , ,80200           ,0000425,2,0,0,A,S,2024-01-11,00003154800, ,0,5492500,2MLT0002  ,1,54254,1,0000425,A ,0,0054   ,BIOM,13,130003,7005,L ,2024-01-12 18:01:21,089,R,023 ,00,001, ,   , ,　　　　　　　　　　　　,0,  ,  ,1              ,0,0,0, , , ,      32,,,,,32,,,,3,0,0,0,0,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,4,0,2,0,0,0,0,1,0,0,1,0,0,0,0,1,0,1,1,1,,,,2024-01-19 12:39:24</t>
    </r>
  </si>
  <si>
    <t>kea00sys@kea00apk:/apdata/today/file/KEA00/kea00ap/kekka/Data/out&gt;</t>
  </si>
  <si>
    <t>kea00sys@kea00apk:/apdata/today/file/KEA00/kea00ap/kekka/Data/out&gt; cat 54254_____001_001705635570.dat</t>
  </si>
  <si>
    <t>2024-01-11,2024-01-11,00003154800  , ,80200           ,0000409,2,0,2,A,S,2024-01-11,00003154800, ,0,5492500,2MLT0002  ,1,54254,1,0000409,A ,0,0054   ,BIOM,13,130400,7005,  ,2024-01-12 18:04:08,002,R,023 ,00,005, ,   , ,　　　　　　　　　　　　,0,  ,  ,1              ,0,0,0, , , ,     4.6,,,,,4.6,,,,3,0,0,0,0, , , , , , ,,,,,,,1,500005,0,1,7,,2024-01-19 12:39:30,,,,,,0,0,1,1, ,1,A,1,0,2,0,1,0,0,1,0,0,1,0,0,0,0,1,0,1,1,1,,,,2024-01-19 12:39:30</t>
  </si>
  <si>
    <t>2024-01-11,2024-01-11,00003154800  , ,80200           ,0000401,2,0,0,A,S,2024-01-11,00003154800, ,0,5492500,2MLT0002  ,1,54254,1,0000401,A ,0,0054   ,BIOM,13,130400,7005,  ,2024-01-12 18:04:08,010,R,023 ,00,001, ,   , ,　　　　　　　　　　　　,0,  ,  ,1              ,0,0,0, , , ,     2.4,,,,,2.4,,,,3,0,0,0,0, , , , , , ,,,,,,,1,500005,0,3,7,,2024-01-19 12:39:30,,,,,,0,0,1,1, ,1,A,4,1,2,0,1,0,0,1,0,0,1,0,0,0,0,1,0,1,1,1,,,,2024-01-19 12:39:30</t>
  </si>
  <si>
    <t>2024-01-11,2024-01-11,00003154800  , ,80200           ,0000454,2,0,0,A,S,2024-01-11,00003154800, ,0,5492500,2MLT0002  ,1,54254,1,0000454,A ,0,0054   ,BIOM,13,130400,7005,  ,2024-01-12 18:04:08,004,R,023 ,00,001, ,   , ,　　　　　　　　　　　　,0,  ,  ,1              ,0,0,0, , , ,      31,,,,,31,,,,3,0,0,0,0, , , , , , ,,,,,,,1,500005,0,2,15,,2024-01-19 12:39:30,,,,,,0,0,1,1, ,1,X,1,0,0,0,1,0,0,1,0,0,1,0,0,0,0,1,0,1,1,1,,,,2024-01-19 12:39:30</t>
  </si>
  <si>
    <t>2024-01-11,2024-01-11,00003154800  , ,80200           ,0000413,2,0,0,A,S,2024-01-11,00003154800, ,0,5492500,2MLT0002  ,1,54254,1,0000413,A ,0,0054   ,BIOM,13,130400,7005,  ,2024-01-12 18:04:08,003,R,023 ,00,009, ,   , ,　　　　　　　　　　　　,0,  ,  ,1              ,0,0,0, , , ,    0.27,,,,,0.27,,,,3,0,0,0,0, , , , , , ,,,,,,,1,500005,0,2,15,,2024-01-19 12:39:30,,,,,,0,0,1,1, ,1,A,4,0,2,0,1,0,0,1,0,0,1,0,0,0,0,1,0,1,1,1,,,,2024-01-19 12:39:30</t>
  </si>
  <si>
    <t>2024-01-11,2024-01-11,1300000005, ,,,1,0, , ,A,,, ,0,,,0,54254,1,,, ,,BIOM,13,130500,7005,  ,2024-01-12 18:04:08,021, ,023,,, ,, ,, ,,,B1, , ,0, , , ,       5,,,,,       5,,,, , , , , , , , , , , ,,,,,,,1,0,0,0,0,,2024-01-19 12:39:30,,,,,, , , , , , ,H, , , , , , , , , , , , , , , , , , , , ,,,,2024-01-19 12:39:30</t>
  </si>
  <si>
    <t>2024-01-11,2024-01-11,00003154800  , ,80200           ,0000417,2,0,0,A,S,2024-01-11,00003154800, ,0,5492500,2MLT0002  ,1,54254,1,0000417,A ,0,0054   ,BIOM,13,130400,7005,  ,2024-01-12 18:04:08,007,R,023 ,00,001, ,   , ,　　　　　　　　　　　　,0,  ,  ,1              ,0,0,0, , , ,     1.4,,,,,1.4,,,,3,0,0,0,0, , , , , , ,,,,,,,1,500005,0,3,7,,2024-01-19 12:39:30,,,,,,0,0,1,1, ,1,A,4,1,2,0,1,0,0,1,0,0,1,0,0,0,0,1,0,1,1,1,,,,2024-01-19 12:39:30</t>
  </si>
  <si>
    <t>2024-01-11,2024-01-11,130000000 , ,,NYUBI00,1,0, , ,A,,, ,0,,,0,54254,1,,, ,,BIOM,13,130100,7005,  ,2024-01-12 18:04:08,268, ,023,,, ,, ,, ,,,B1, , ,0, , , ,       0,,,,,       0,,,, , , , , , , , , , , ,,,,,,,1,0,0,0,0,,2024-01-19 12:39:30,,,,,, , , , , , ,H, , , , , , , , , , , , , , , , , , , , ,,,,2024-01-19 12:39:30</t>
  </si>
  <si>
    <t>2024-01-11,2024-01-11,130000000 , ,,YOUKETS,1,0, , ,A,,, ,0,,,0,54254,1,,, ,,BIOM,13,130100,7005,  ,2024-01-12 18:04:08,269, ,023,,, ,, ,, ,,,B1, , ,0, , , ,       0,,,,,       0,,,, , , , , , , , , , , ,,,,,,,1,0,0,0,0,,2024-01-19 12:39:30,,,,,, , , , , , ,H, , , , , , , , , , , , , , , , , , , , ,,,,2024-01-19 12:39:30</t>
  </si>
  <si>
    <t>2024-01-11,2024-01-11,130000000 , ,,OUDAN00,1,0, , ,A,,, ,0,,,0,54254,1,,, ,,BIOM,13,130100,7005,  ,2024-01-12 18:04:08,270, ,023,,, ,, ,, ,,,B1, , ,0, , , ,       0,,,,,       0,,,, , , , , , , , , , , ,,,,,,,1,0,0,0,0,,2024-01-19 12:39:30,,,,,, , , , , , ,H, , , , , , , , , , , , , , , , , , , , ,,,,2024-01-19 12:39:30</t>
  </si>
  <si>
    <t>2024-01-11,2024-01-11,00003154800  , ,80200           ,0900013,2,0,2,A,S,2024-01-11,00003154800, ,0,5492500,2MLT0002  ,1,54254,1,0900013,A ,0,0054   ,BIOM,13,130100,7005,  ,2024-01-12 18:04:08,,R,023 ,00,001, ,   , ,　　　　　　　　　　　　,0,  ,  ,,0,0,0, , , ,17.037037,,,,,17.0,,,,3,0,0,0,0, , , , , , ,,,,,,,1,500005,0,3,7,,2024-01-19 12:39:30,,,,,,0,0,1,1, ,1,A,1,0,2,0,1,0,0,0,0,0,1,0,0,0,0,1,0,1,1,1,,,,2024-01-19 12:39:30</t>
  </si>
  <si>
    <t>kea00sys@kea00apk:/apdata/today/file/KEA00/kea00ap/kekka/Data/out&gt; cat 54254_____001_001705635575.dat</t>
  </si>
  <si>
    <t>2024-01-11,2024-01-11,00003154800  , ,80200           ,0000409,3,0,2,A,K,2024-01-11,00003154800, ,0,5492500,2MLT0002  ,1,54254,1,0000409,A ,0,0054   ,BIOM,13,130400,7005,  ,2024-01-12 18:17:32,002,R,023 ,00,005, ,   , ,　　　　　　　　　　　　,0,  ,  ,B1,0,0,0, , , ,     4.4,,,,,4.4,,,,3,0,0,0,0, , , , , , ,,,,,,,1,500005,0,1,8,,2024-01-19 12:39:35,,,,,,0,0,1,1, ,1,A,4,0,2,0,0,0,0,1,0,0,1,0,0,0,0,1,0,1,1,1,,,,2024-01-19 12:39:35</t>
  </si>
  <si>
    <t>2024-01-11,2024-01-11,00003154800  , ,80200           ,0000401,3,0,0,A,K,2024-01-11,00003154800, ,0,5492500,2MLT0002  ,1,54254,1,0000401,A ,0,0054   ,BIOM,13,130400,7005,  ,2024-01-12 18:17:32,010,R,023 ,00,001, ,   , ,　　　　　　　　　　　　,0,  ,  ,B1,0,0,0, , , ,     2.3,,,,,2.3,,,,3,0,0,0,0, , , , , , ,,,,,,,1,500005,0,3,8,,2024-01-19 12:39:35,,,,,,0,0,1,1, ,1,A,4,1,2,0,0,0,0,1,0,0,1,0,0,0,0,1,0,1,1,1,,,,2024-01-19 12:39:35</t>
  </si>
  <si>
    <t>2024-01-11,2024-01-11,00003154800  , ,80200           ,0000413,3,0,0,A,K,2024-01-11,00003154800, ,0,5492500,2MLT0002  ,1,54254,1,0000413,A ,0,0054   ,BIOM,13,130100,7005,  ,2024-01-12 18:17:32,003,R,023 ,00,009, ,   , ,　　　　　　　　　　　　,0,  ,  ,B1,0,0,0, , , ,    0.27,,,,,0.27,,,,3,0,0,0,0, , , , , , ,,,,,,,1,500005,0,1,2,,2024-01-19 12:39:35,,,,,,0,0,1,1, ,1,A,4,0,2,0,0,0,0,1,0,0,1,0,0,0,0,1,0,1,1,1,,,,2024-01-19 12:39:35</t>
  </si>
  <si>
    <t>2024-01-11,2024-01-11,00003154800  , ,80200           ,0000417,3,0,0,A,K,2024-01-11,00003154800, ,0,5492500,2MLT0002  ,1,54254,1,0000417,A ,0,0054   ,BIOM,13,130400,7005,  ,2024-01-12 18:17:32,007,R,023 ,00,001, ,   , ,　　　　　　　　　　　　,0,  ,  ,B1,0,0,0, , , ,     1.4,,,,,1.4,,,,3,0,0,0,0, , , , , , ,,,,,,,1,500005,0,3,8,,2024-01-19 12:39:35,,,,,,0,0,1,1, ,1,A,4,1,2,0,0,0,0,1,0,0,1,0,0,0,0,1,0,1,1,1,,,,2024-01-19 12:39:35</t>
  </si>
  <si>
    <t>2024-01-11,2024-01-11,00003154800  , ,80200           ,0900013,3,0,2,A,K,2024-01-11,00003154800, ,0,5492500,2MLT0002  ,1,54254,1,0900013,A ,0,0054   ,BIOM,13,130400,7005,  ,2024-01-12 18:17:32,,R,023 ,00,001, ,   , ,　　　　　　　　　　　　,0,  ,  ,,0,0,0, , , ,16.296296,,,,,16.3,,,,3,0,0,0,0, , , , , , ,,,,,,,1,500005,0,3,8,,2024-01-19 12:39:35,,,,,,0,0,1,1, ,1,A,1,0,2,0,0,0,0,0,0,0,1,0,0,0,0,1,0,1,1,1,,,,2024-01-19 12:39:35</t>
  </si>
  <si>
    <t>再測定に対応するにあたり、プログラムの以下赤字の条件を修正しました。</t>
  </si>
  <si>
    <t>■再測定対応への修正点</t>
  </si>
  <si>
    <t>①検査結果情報テーブル,依頼テーブルのUPDATEでは、当初初回のみのチェックということで、knssu（検査回数）が1のものに対応していたが、再測定の場合1とは限らないため、kkaysnflg(結果優先フラグ)が'1'のものを対象とするように修正。</t>
  </si>
  <si>
    <t>②依頼テーブルでは、検査工程区分がA:通常のオーダ（初回）のもののみを対象としていたが、S:再測定オーダも対象とするように修正。</t>
  </si>
  <si>
    <t>/home/kea00sys/appl/src/kns/comm/kns_common.c</t>
  </si>
  <si>
    <t xml:space="preserve">    285     //  設定値以下の項目があった場合</t>
  </si>
  <si>
    <t xml:space="preserve">    286     if (nFlg != 0) {</t>
  </si>
  <si>
    <t xml:space="preserve">    287         for (nLoop=0;nLoop&lt;nKekkaNum;nLoop++) {</t>
  </si>
  <si>
    <t xml:space="preserve">    288             /* 保留あつかいのフラグは変えない */</t>
  </si>
  <si>
    <r>
      <t xml:space="preserve">    289             if (pKekka[nLoop].knsflg != 'H' &amp;&amp; </t>
    </r>
    <r>
      <rPr>
        <sz val="11"/>
        <color rgb="FFFF0000"/>
        <rFont val="ＭＳ ゴシック"/>
        <charset val="134"/>
      </rPr>
      <t>pKekka[nLoop].kkaysnflg == '1'</t>
    </r>
    <r>
      <rPr>
        <sz val="11"/>
        <color theme="1"/>
        <rFont val="ＭＳ ゴシック"/>
        <charset val="134"/>
      </rPr>
      <t xml:space="preserve">){ </t>
    </r>
    <r>
      <rPr>
        <sz val="11"/>
        <color rgb="FFFF0000"/>
        <rFont val="ＭＳ ゴシック"/>
        <charset val="134"/>
      </rPr>
      <t>// 結果優先フラグが'1'のものを対象とする</t>
    </r>
  </si>
  <si>
    <t xml:space="preserve">    290                 pKekka[nLoop].knsflg = 'R';</t>
  </si>
  <si>
    <t xml:space="preserve">    291                 strncat( pKekka[nLoop].skrycda, "100", sizeof(pKekka[nLoop].skrycda) ); // Add Hayashi</t>
  </si>
  <si>
    <t xml:space="preserve">    292             }</t>
  </si>
  <si>
    <t xml:space="preserve">    293         }</t>
  </si>
  <si>
    <t xml:space="preserve">    294     }</t>
  </si>
  <si>
    <t>/home/kea00sys/appl/src/kns/DD401/src/KekkaIrai.sqc</t>
  </si>
  <si>
    <t>1204     // 検査結果情報テーブルの更新</t>
  </si>
  <si>
    <r>
      <rPr>
        <sz val="11"/>
        <color theme="1"/>
        <rFont val="ＭＳ ゴシック"/>
        <charset val="134"/>
      </rPr>
      <t>1205     sprintf(update_kekka,"UPDATE KEKKA SET KNSFLG = 'R',</t>
    </r>
    <r>
      <rPr>
        <sz val="11"/>
        <color rgb="FFFF0000"/>
        <rFont val="ＭＳ ゴシック"/>
        <charset val="134"/>
      </rPr>
      <t>SKRYCDA = '200'</t>
    </r>
    <r>
      <rPr>
        <sz val="11"/>
        <color theme="1"/>
        <rFont val="ＭＳ ゴシック"/>
        <charset val="134"/>
      </rPr>
      <t xml:space="preserve"> WHERE IRINO = '%s' AND KNSGRP = ( SELECT DISTINCT KNSGRP FROM KEKKA WHERE IRINO =      '%s' AND KNSFLG = 'R' AND </t>
    </r>
    <r>
      <rPr>
        <sz val="11"/>
        <color rgb="FFFF0000"/>
        <rFont val="ＭＳ ゴシック"/>
        <charset val="134"/>
      </rPr>
      <t>KKAYSNFLG = '1'</t>
    </r>
    <r>
      <rPr>
        <sz val="11"/>
        <color theme="1"/>
        <rFont val="ＭＳ ゴシック"/>
        <charset val="134"/>
      </rPr>
      <t xml:space="preserve"> AND SKRYCDA = '100' AND SRIYMD = '%s') AND KNSFLG IN ('A','S','X') AND </t>
    </r>
    <r>
      <rPr>
        <sz val="11"/>
        <color rgb="FFFF0000"/>
        <rFont val="ＭＳ ゴシック"/>
        <charset val="134"/>
      </rPr>
      <t>KKAYSNFLG = '1'</t>
    </r>
    <r>
      <rPr>
        <sz val="11"/>
        <color theme="1"/>
        <rFont val="ＭＳ ゴシック"/>
        <charset val="134"/>
      </rPr>
      <t xml:space="preserve"> AND SRIYMD = '%s'",kekka-     &gt;irino, kekka-&gt;irino, kekka-&gt;sriymd, kekka-&gt;sriymd) ;</t>
    </r>
  </si>
  <si>
    <t>1206</t>
  </si>
  <si>
    <t>1207     EXEC SQL EXECUTE IMMEDIATE :update_kekka ;</t>
  </si>
  <si>
    <t>1208</t>
  </si>
  <si>
    <t>1209     // 依頼テーブルの更新</t>
  </si>
  <si>
    <r>
      <rPr>
        <sz val="11"/>
        <color theme="1"/>
        <rFont val="ＭＳ ゴシック"/>
        <charset val="134"/>
      </rPr>
      <t xml:space="preserve">1210     sprintf(update_irai,"UPDATE IRAI SET KSKTKBN = 'K', ODRSSFLG = '1', KNSSU = KNSSU + 1, KSNDH = CURRENT TIMESTAMP WHERE IRINO = '%s' AND KNSGRP = ( SEL     ECT DISTINCT KNSGRP FROM KEKKA WHERE IRINO = '%s' AND KNSFLG = 'R' AND </t>
    </r>
    <r>
      <rPr>
        <sz val="11"/>
        <color rgb="FFFF0000"/>
        <rFont val="ＭＳ ゴシック"/>
        <charset val="134"/>
      </rPr>
      <t>KKAYSNFLG = '1'</t>
    </r>
    <r>
      <rPr>
        <sz val="11"/>
        <color theme="1"/>
        <rFont val="ＭＳ ゴシック"/>
        <charset val="134"/>
      </rPr>
      <t xml:space="preserve"> AND SKRYCDA = '100' AND SRIYMD = '%s') AND </t>
    </r>
    <r>
      <rPr>
        <sz val="11"/>
        <color rgb="FFFF0000"/>
        <rFont val="ＭＳ ゴシック"/>
        <charset val="134"/>
      </rPr>
      <t>KSKTKBN IN ('A','S')</t>
    </r>
    <r>
      <rPr>
        <sz val="11"/>
        <color theme="1"/>
        <rFont val="ＭＳ ゴシック"/>
        <charset val="134"/>
      </rPr>
      <t xml:space="preserve"> AND      SRIYMD = '%s'",kekka-&gt;irino, kekka-&gt;irino, kekka-&gt;sriymd, kekka-&gt;sriymd) ;</t>
    </r>
  </si>
  <si>
    <t>低値無のパターン</t>
  </si>
  <si>
    <t>低値なしなので、電文を流せばよい感じにする</t>
  </si>
  <si>
    <t>delete from kekka where irino = '00003154700' ;</t>
  </si>
  <si>
    <t>delete from KENORDER where irino = '00003154700' and TRID not in  ('2MLT0040','2MLT0041') ; -- (再測定をやり直すので前回の再測定分の削除、初回再検は使いまわすのでそのまま)</t>
  </si>
  <si>
    <t>delete from REALCHK where irino = '00003154700' and TRID not in  ('2MLT0040','2MLT0041')  ; -- (再測定をやり直すので前回の再測定分の削除、初回再検は使いまわすのでそのまま)</t>
  </si>
  <si>
    <t xml:space="preserve">update irai set KSKTKBN = 'A' , KNSSU = '1' , ODRSSFLG = '2' where irino = '00003154700' ; </t>
  </si>
  <si>
    <t>select * from KENORDER where irino = '00003154700' order by knssu,kmkcd ;</t>
  </si>
  <si>
    <t xml:space="preserve">00003154700  </t>
  </si>
  <si>
    <t>00003154700</t>
  </si>
  <si>
    <t>0013067</t>
  </si>
  <si>
    <t>select * from REALCHK where irino = '00003154700' order by knssu,kmkcd ;</t>
  </si>
  <si>
    <t>RENJICPARA</t>
  </si>
  <si>
    <t>SOUKN1PARA</t>
  </si>
  <si>
    <t>KANRENPARA</t>
  </si>
  <si>
    <t>BUNKKUPARA</t>
  </si>
  <si>
    <t>KESSEIPARA</t>
  </si>
  <si>
    <t>RIREKIPARA</t>
  </si>
  <si>
    <t>SYOUGOPARA</t>
  </si>
  <si>
    <t>KEISANPARA</t>
  </si>
  <si>
    <t>PER100PARA</t>
  </si>
  <si>
    <t>TOUSEKPARA</t>
  </si>
  <si>
    <t>KISYAKPARA</t>
  </si>
  <si>
    <t>KOUSEIPARA</t>
  </si>
  <si>
    <t>SYOUNGPARA</t>
  </si>
  <si>
    <t>SOUKN2PARA</t>
  </si>
  <si>
    <t>FUKAPTPARA</t>
  </si>
  <si>
    <t>YOBIPARA01</t>
  </si>
  <si>
    <t>YOBIPARA02</t>
  </si>
  <si>
    <t>YOBIPARA03</t>
  </si>
  <si>
    <t>YOBIPARA04</t>
  </si>
  <si>
    <t>YOBIPARA05</t>
  </si>
  <si>
    <t>180200           0000401000 0000000 1                  9.8-99999999999999999.92006030621001231001004  200603290000180200           0000401000 0000000 2 999999999999999999.9                 4.92006030621001231001004  200603290000</t>
  </si>
  <si>
    <t>4   ![0000417]!</t>
  </si>
  <si>
    <t>000040200004030000417000046800129230012924001292600135510013708</t>
  </si>
  <si>
    <t>41</t>
  </si>
  <si>
    <t>0000402![0000403]/([0000401]-[0000403])!0000468![0000417]/([0000401]-[0000417])!0012923!([0000401])!0012926![0000417]/([0000401]-[0000417])!0013708![0000403]/([0000401]-[0000403])!</t>
  </si>
  <si>
    <t>180200           0000409000 5492500 1                 29.9-99999999999999999.92023040121001231bmladmin202304110000180200           0000409000 5492500 2 999999999999999999.9                 4.62023040121001231bmladmin202304110000</t>
  </si>
  <si>
    <t>000041300129270900013</t>
  </si>
  <si>
    <t>01</t>
  </si>
  <si>
    <t>0012927!([0000409])!0900013!([0000409]/[0000413])!</t>
  </si>
  <si>
    <t>180200           0000413000 5492500 1                 2.99-9999999999999999.992023030121001231bmladmin202303010000180200           0000413000 5492500 2 99999999999999999.99                0.312023030121001231bmladmin202303010000</t>
  </si>
  <si>
    <t>00001460000409000053800005790002696000322900129280900013</t>
  </si>
  <si>
    <t>0000146![0000413]!0000538!if(A&lt;1:-99:if(S=9:-9:(194*pow([0000413]:-1.094)*pow(A:-0.287)*if(S=0:1:0.739))))!0000579!if(A&lt;1:-99:if(S=9:-9:(0.741*175*pow(A:-0.203)*pow([0000413]:-1.154)*if(S=0:1:0.742))))!0002696!if(A&lt;1:-99:if(S=9:-9:(194*pow([0000413]:-1.094)*pow(A:-0.287)*if(S=0:1:0.739))))!0003229!([0000413]*0.9744)+0.247!0012928!([0000413])!0900013!([0000409]/[0000413])!</t>
  </si>
  <si>
    <t>180200           0000417000 5492500 1                  5.9-99999999999999999.92023040121001231bmladmin202304110000180200           0000417000 5492500 2 999999999999999999.9                 2.12023040121001231bmladmin202304110000</t>
  </si>
  <si>
    <t>5   ![0000401]!</t>
  </si>
  <si>
    <t>000040100004270000468001292400129260013334</t>
  </si>
  <si>
    <t>0000468![0000417]/([0000401]-[0000417])!0012924!([0000417])!0012926![0000417]/([0000401]-[0000417])!0013334![0000427]+if([0000417]&lt;4.0:1:0)*(4-[0000417])!</t>
  </si>
  <si>
    <t>180200           0000421000 5492500 1                  159-99999999999999999992023040121001231bmladmin202304110000180200           0000421000 5492500 2 99999999999999999999                 1312023040121001231bmladmin202304110000</t>
  </si>
  <si>
    <t>000042300004250012930</t>
  </si>
  <si>
    <t>0012930!([0000421])!</t>
  </si>
  <si>
    <t>180200           0000423000 5492500 1                  5.9-99999999999999999.92023040121001231bmladmin202304110000180200           0000423000 5492500 2 999999999999999999.9                 3.12023040121001231bmladmin202304110000</t>
  </si>
  <si>
    <t>000042100004250012931</t>
  </si>
  <si>
    <t>21</t>
  </si>
  <si>
    <t>0012931!([0000423])!</t>
  </si>
  <si>
    <t>180200           0000425000 5492500 1                  119-99999999999999999992023040121001231bmladmin202304110000180200           0000425000 5492500 2 99999999999999999999                  862023040121001231bmladmin202304110000</t>
  </si>
  <si>
    <t>000042100004230012932</t>
  </si>
  <si>
    <t>0012932!([0000425])!</t>
  </si>
  <si>
    <t>180200           0000454000 0000000 1                 1000-99999999999999999992006030621001231001004  200603290000180200           0000454000 0000000 2 99999999999999999999                  212006030621001231001004  200603290000</t>
  </si>
  <si>
    <t>0000451000045300004600000795000312400038450006720000707200115930012132001293600131120013940</t>
  </si>
  <si>
    <t>11</t>
  </si>
  <si>
    <t>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t>
  </si>
  <si>
    <t>180200           0013067000 5492500 1                  209-99999999999999999992023040121001231bmladmin202304110000180200           0013067000 5492500 2 99999999999999999999                  152023040121001231bmladmin202304110000</t>
  </si>
  <si>
    <t>00134170013605</t>
  </si>
  <si>
    <t>0013417!([0013067]*2.84)!0013605!([0013067])!</t>
  </si>
  <si>
    <t>180200           0900013000 0000000 1                 64.9-99999999999999999.92021101021001231001004  202111120000180200           0900013000 0000000 2 999999999999999999.9                 4.12021101021001231001004  202111120000</t>
  </si>
  <si>
    <t>00004090000413</t>
  </si>
  <si>
    <t>初回（1-1.0031547（低値なし）ー初回.txt）をながす</t>
  </si>
  <si>
    <t>[1S 0101010000007004    00054105-04   ]</t>
  </si>
  <si>
    <t>[1e 010100320240112150115N0000007004                               **003154700     00054105-04     U  000000000 1.011087M     146h      1088M     5.3h      1089M     111h      1]</t>
  </si>
  <si>
    <t>[1r 010101020240112150413N0000007004                               **003154700     00054105-04     U  000000000 1.011002M    14.6       4010M     7.3       4004M     100       4003M    0.88       4021M      16       5019M      67       6007M     4.4       4268M       1        269M       0        270M       1        ]</t>
  </si>
  <si>
    <t>以上のテキストデータが送信対象となります。</t>
  </si>
  <si>
    <t>2024/01/26 09:25:13.597 Listenを開始しました。(172.25.32.166:10005)</t>
  </si>
  <si>
    <t>2024/01/26 09:25:25.310 クライアント(10.1.181.12:36478)と接続しました。</t>
  </si>
  <si>
    <t>------------------------------------------------------------------------------------------------------------------------------------------------------------------------------------------------------------------------------------------------------------------------</t>
  </si>
  <si>
    <t>2024/01/26 09:25:25.321 送信→&lt;ENQ&gt;</t>
  </si>
  <si>
    <t>2024/01/26 09:25:25.413 受信←&lt;ACK&gt;</t>
  </si>
  <si>
    <t>2024/01/26 09:25:25.422 送信→&lt;STX&gt;1S 0101010000007004    00054105-04   &lt;ETX&gt;B5&lt;CR&gt;&lt;LF&gt;</t>
  </si>
  <si>
    <t>2024/01/26 09:25:25.486 受信←&lt;ACK&gt;</t>
  </si>
  <si>
    <t>2024/01/26 09:25:25.489 送信→&lt;EOT&gt;</t>
  </si>
  <si>
    <t>2024/01/26 09:25:25.578 受信←&lt;ENQ&gt;</t>
  </si>
  <si>
    <t>2024/01/26 09:25:25.582 送信→&lt;ACK&gt;</t>
  </si>
  <si>
    <t>2024/01/26 09:25:25.627 受信←&lt;STX&gt;1O 0101012N0000007004               **003154700     00054105-04     U            1.011010M268 269 270 002M003M007M087M088M089M004M019M &lt;ETX&gt;B9&lt;CR&gt;&lt;LF&gt;</t>
  </si>
  <si>
    <t>2024/01/26 09:25:25.630 送信→&lt;ACK&gt;</t>
  </si>
  <si>
    <t>2024/01/26 09:25:30.636 受信←&lt;EOT&gt;</t>
  </si>
  <si>
    <t>2024/01/26 09:25:30.646 送信→&lt;ENQ&gt;</t>
  </si>
  <si>
    <t>2024/01/26 09:25:30.743 受信←&lt;ACK&gt;</t>
  </si>
  <si>
    <t>2024/01/26 09:25:30.750 送信→&lt;STX&gt;1e 010100320240112150115N0000007004                               **003154700     00054105-04     U  000000000 1.011087M     146h      1088M     5.3h      1089M     111h      1&lt;ETX&gt;24&lt;CR&gt;&lt;LF&gt;</t>
  </si>
  <si>
    <t>2024/01/26 09:25:30.810 受信←&lt;ACK&gt;</t>
  </si>
  <si>
    <t>2024/01/26 09:25:30.818 送信→&lt;EOT&gt;</t>
  </si>
  <si>
    <t>2024/01/26 09:25:30.868 受信←&lt;ENQ&gt;</t>
  </si>
  <si>
    <t>2024/01/26 09:25:30.874 送信→&lt;ACK&gt;</t>
  </si>
  <si>
    <t>2024/01/26 09:25:30.932 受信←&lt;STX&gt;1O 0101000N2000007004               **003154700     00054105-04     U            1.011 &lt;ETX&gt;6E&lt;CR&gt;&lt;LF&gt;</t>
  </si>
  <si>
    <t>2024/01/26 09:25:30.938 送信→&lt;ACK&gt;</t>
  </si>
  <si>
    <t>2024/01/26 09:25:35.944 受信←&lt;EOT&gt;</t>
  </si>
  <si>
    <t>2024/01/26 09:25:35.956 送信→&lt;ENQ&gt;</t>
  </si>
  <si>
    <t>2024/01/26 09:25:36.063 受信←&lt;ACK&gt;</t>
  </si>
  <si>
    <t>2024/01/26 09:25:36.068 送信→&lt;STX&gt;1r 010101020240112150413N0000007004                               **003154700     00054105-04     U  000000000 1.011002M    14.6       4010M     7.3       4004M     100       4003M    0.88       4021M      16       5019M      67       6007M     4.4       4268M       1        269M       0        270M       1        &lt;ETX&gt;EF&lt;CR&gt;&lt;LF&gt;</t>
  </si>
  <si>
    <t>2024/01/26 09:25:36.128 受信←&lt;ACK&gt;</t>
  </si>
  <si>
    <t>2024/01/26 09:25:36.136 送信→&lt;EOT&gt;</t>
  </si>
  <si>
    <t>2024/01/26 09:25:36.313 受信←&lt;ENQ&gt;</t>
  </si>
  <si>
    <t>2024/01/26 09:25:36.319 送信→&lt;ACK&gt;</t>
  </si>
  <si>
    <t>2024/01/26 09:25:36.378 受信←&lt;STX&gt;1O 0101000N2000007004               **003154700     00054105-04     U            1.011 &lt;ETX&gt;6E&lt;CR&gt;&lt;LF&gt;</t>
  </si>
  <si>
    <t>2024/01/26 09:25:36.383 送信→&lt;ACK&gt;</t>
  </si>
  <si>
    <t>2024/01/26 09:25:41.387 受信←&lt;EOT&gt;</t>
  </si>
  <si>
    <t>2024/01/26 09:25:41.399 クライアントとの接続を閉じました。</t>
  </si>
  <si>
    <t>2024/01/26 09:25:41.402 Listenerを閉じました。</t>
  </si>
  <si>
    <t>select * from irai where irino = '00003154700' AND SRIYMD = '2024-01-11' order by kmkcd ;</t>
  </si>
  <si>
    <t xml:space="preserve">ﾌﾀ  </t>
  </si>
  <si>
    <t xml:space="preserve">ALP/IFCC        </t>
  </si>
  <si>
    <t>select * from kekka where irino = '00003154700' AND SRIYMD = '2024-01-11' order by knssu,kmkcd ;</t>
  </si>
  <si>
    <t xml:space="preserve">     7.3            </t>
  </si>
  <si>
    <t xml:space="preserve">         7.3</t>
  </si>
  <si>
    <t xml:space="preserve">7.3                     </t>
  </si>
  <si>
    <t xml:space="preserve">1 </t>
  </si>
  <si>
    <t xml:space="preserve">         7.3            </t>
  </si>
  <si>
    <t xml:space="preserve">    14.6            </t>
  </si>
  <si>
    <t xml:space="preserve">        14.6</t>
  </si>
  <si>
    <t xml:space="preserve">14.6                    </t>
  </si>
  <si>
    <t xml:space="preserve">        14.6            </t>
  </si>
  <si>
    <t xml:space="preserve">    0.88            </t>
  </si>
  <si>
    <t xml:space="preserve">        0.88</t>
  </si>
  <si>
    <t xml:space="preserve">0.88                    </t>
  </si>
  <si>
    <t>7</t>
  </si>
  <si>
    <t xml:space="preserve">        0.88            </t>
  </si>
  <si>
    <t xml:space="preserve">     146            </t>
  </si>
  <si>
    <t xml:space="preserve">         146</t>
  </si>
  <si>
    <t xml:space="preserve">146                     </t>
  </si>
  <si>
    <t xml:space="preserve">         146            </t>
  </si>
  <si>
    <t xml:space="preserve">     5.3            </t>
  </si>
  <si>
    <t xml:space="preserve">         5.3</t>
  </si>
  <si>
    <t xml:space="preserve">5.3                     </t>
  </si>
  <si>
    <t xml:space="preserve">         5.3            </t>
  </si>
  <si>
    <t xml:space="preserve">     111            </t>
  </si>
  <si>
    <t xml:space="preserve">         111</t>
  </si>
  <si>
    <t xml:space="preserve">111                     </t>
  </si>
  <si>
    <t xml:space="preserve">         111            </t>
  </si>
  <si>
    <t xml:space="preserve">     100            </t>
  </si>
  <si>
    <t xml:space="preserve">         100</t>
  </si>
  <si>
    <t xml:space="preserve">100                     </t>
  </si>
  <si>
    <t xml:space="preserve">         100            </t>
  </si>
  <si>
    <t>130600</t>
  </si>
  <si>
    <t xml:space="preserve">019    </t>
  </si>
  <si>
    <t xml:space="preserve">      67            </t>
  </si>
  <si>
    <t xml:space="preserve">          67</t>
  </si>
  <si>
    <t xml:space="preserve">67                      </t>
  </si>
  <si>
    <t xml:space="preserve">          67            </t>
  </si>
  <si>
    <t xml:space="preserve">16.590909           </t>
  </si>
  <si>
    <t xml:space="preserve">        16.6</t>
  </si>
  <si>
    <t xml:space="preserve">16.6                    </t>
  </si>
  <si>
    <t xml:space="preserve">        16.6            </t>
  </si>
  <si>
    <t>select SRIYMD,IRINO,KNSSU,BSKKBN,BSKLNE,BSKGOK,KNSGRP,CTRLNO,BSKSEQ,KNSSEQ from kekka where irino = '00003154700' order by knssu,kmkcd ;</t>
  </si>
  <si>
    <t>２．低値あり、電解質あり、自動再検ありのパターン</t>
  </si>
  <si>
    <t>delete from KENORDER where irino = '00003154800' and TRID not in  ('2MLT0040','2MLT0041') ; -- (再測定をやり直すので前回の再測定分の削除、初回再検は使いまわすのでそのまま)</t>
  </si>
  <si>
    <t>delete from REALCHK where irino = '00003154800' and TRID not in  ('2MLT0040','2MLT0041')  ; -- (再測定をやり直すので前回の再測定分の削除、初回再検は使いまわすのでそのまま)</t>
  </si>
  <si>
    <t>select * from REALCHK where irino = '00003154800' order by knssu,kmkcd ;</t>
  </si>
  <si>
    <t>２－１．初回（2-1.0031548（低値あり）ー初回、自動再検分.txt）をながす</t>
  </si>
  <si>
    <t>[1S 0101010000007005    00054105-05   ]</t>
  </si>
  <si>
    <t>[1e 010100320240112150121N0000007005                               **003154800     00054105-05     U  000000000 1.011087M      45L      3088M     1.5h      3089M      32L      3]</t>
  </si>
  <si>
    <t>[1r 010100920240112150408N0000007005                               **003154800     00054105-05     U  000000000 1.011002M     4.6       4010M     2.4       4004M      31       4003M    0.27       4021M       5       5007M     1.4       4268M       0        269M       0        270M       0        ]</t>
  </si>
  <si>
    <t>[1R 010100420240112151732N0000007005                               **003154800     00054105-05     U  000000000 1.011002M     4.4  R    4010M     2.3  R    4003M    0.27  R    1007M     1.4  R    4]</t>
  </si>
  <si>
    <t>2024/01/25 04:03:02.514 Listenを開始しました。(172.25.32.166:10005)</t>
  </si>
  <si>
    <t>2024/01/25 04:03:16.971 クライアント(10.1.181.12:36445)と接続しました。</t>
  </si>
  <si>
    <t>2024/01/25 04:03:16.980 送信→&lt;ENQ&gt;</t>
  </si>
  <si>
    <t>2024/01/25 04:03:17.036 受信←&lt;ACK&gt;</t>
  </si>
  <si>
    <t>2024/01/25 04:03:17.039 送信→&lt;STX&gt;1S 0101010000007005    00054105-05   &lt;ETX&gt;B7&lt;CR&gt;&lt;LF&gt;</t>
  </si>
  <si>
    <t>2024/01/25 04:03:17.097 受信←&lt;ACK&gt;</t>
  </si>
  <si>
    <t>2024/01/25 04:03:17.100 送信→&lt;EOT&gt;</t>
  </si>
  <si>
    <t>2024/01/25 04:03:17.156 受信←&lt;ENQ&gt;</t>
  </si>
  <si>
    <t>2024/01/25 04:03:17.161 送信→&lt;ACK&gt;</t>
  </si>
  <si>
    <t>2024/01/25 04:03:17.215 受信←&lt;STX&gt;1O 0101011N0000007005               **003154800     00054105-05     U            1.011010M268 269 270 002M003M007M087M088M089M004M &lt;ETX&gt;D4&lt;CR&gt;&lt;LF&gt;</t>
  </si>
  <si>
    <t>2024/01/25 04:03:17.217 送信→&lt;ACK&gt;</t>
  </si>
  <si>
    <t>2024/01/25 04:03:22.221 受信←&lt;EOT&gt;</t>
  </si>
  <si>
    <t>2024/01/25 04:03:22.227 送信→&lt;ENQ&gt;</t>
  </si>
  <si>
    <t>2024/01/25 04:03:22.325 受信←&lt;ACK&gt;</t>
  </si>
  <si>
    <t>2024/01/25 04:03:22.329 送信→&lt;STX&gt;1e 010100320240112150121N0000007005                               **003154800     00054105-05     U  000000000 1.011087M      45L      3088M     1.5h      3089M      32L      3&lt;ETX&gt;D0&lt;CR&gt;&lt;LF&gt;</t>
  </si>
  <si>
    <t>2024/01/25 04:03:22.455 受信←&lt;ACK&gt;</t>
  </si>
  <si>
    <t>2024/01/25 04:03:22.460 送信→&lt;EOT&gt;</t>
  </si>
  <si>
    <t>2024/01/25 04:03:22.533 受信←&lt;ENQ&gt;</t>
  </si>
  <si>
    <t>2024/01/25 04:03:22.538 送信→&lt;ACK&gt;</t>
  </si>
  <si>
    <t>2024/01/25 04:03:22.593 受信←&lt;STX&gt;1O 0101000N2000007005               **003154800     00054105-05     U            1.011 &lt;ETX&gt;71&lt;CR&gt;&lt;LF&gt;</t>
  </si>
  <si>
    <t>2024/01/25 04:03:22.598 送信→&lt;ACK&gt;</t>
  </si>
  <si>
    <t>2024/01/25 04:03:27.603 受信←&lt;EOT&gt;</t>
  </si>
  <si>
    <t>2024/01/25 04:03:27.613 送信→&lt;ENQ&gt;</t>
  </si>
  <si>
    <t>2024/01/25 04:03:27.672 受信←&lt;ACK&gt;</t>
  </si>
  <si>
    <t>2024/01/25 04:03:27.683 送信→&lt;STX&gt;1r 010100920240112150408N0000007005                               **003154800     00054105-05     U  000000000 1.011002M     4.6       4010M     2.4       4004M      31       4003M    0.27       4021M       5       5007M     1.4       4268M       0        269M       0        270M       0        &lt;ETX&gt;94&lt;CR&gt;&lt;LF&gt;</t>
  </si>
  <si>
    <t>2024/01/25 04:03:27.741 受信←&lt;ACK&gt;</t>
  </si>
  <si>
    <t>2024/01/25 04:03:27.749 送信→&lt;EOT&gt;</t>
  </si>
  <si>
    <t>2024/01/25 04:03:27.933 受信←&lt;ENQ&gt;</t>
  </si>
  <si>
    <t>2024/01/25 04:03:27.936 送信→&lt;ACK&gt;</t>
  </si>
  <si>
    <t>2024/01/25 04:03:27.992 受信←&lt;STX&gt;1O 0101004N1000007005               **003154800     00054105-05     U            1.011002 010 003 007  &lt;ETX&gt;41&lt;CR&gt;&lt;LF&gt;</t>
  </si>
  <si>
    <t>2024/01/25 04:03:27.996 送信→&lt;ACK&gt;</t>
  </si>
  <si>
    <t>2024/01/25 04:03:33.000 受信←&lt;EOT&gt;</t>
  </si>
  <si>
    <t>2024/01/25 04:03:33.014 送信→&lt;ENQ&gt;</t>
  </si>
  <si>
    <t>2024/01/25 04:03:33.119 受信←&lt;ACK&gt;</t>
  </si>
  <si>
    <t>2024/01/25 04:03:33.125 送信→&lt;STX&gt;1R 010100420240112151732N0000007005                               **003154800     00054105-05     U  000000000 1.011002M     4.4  R    4010M     2.3  R    4003M    0.27  R    1007M     1.4  R    4&lt;ETX&gt;1E&lt;CR&gt;&lt;LF&gt;</t>
  </si>
  <si>
    <t>2024/01/25 04:03:33.179 受信←&lt;ACK&gt;</t>
  </si>
  <si>
    <t>2024/01/25 04:03:33.182 送信→&lt;EOT&gt;</t>
  </si>
  <si>
    <t>2024/01/25 04:03:33.191 クライアントとの接続を閉じました。</t>
  </si>
  <si>
    <t>2024/01/25 04:03:33.198 Listenerを閉じました。</t>
  </si>
  <si>
    <t>200</t>
  </si>
  <si>
    <t>２－２．再検（2-2.0031548（低値あり）ー再検分.txt）をながす（オーダー情報ファイルやKENODERは設定されている状態なのでこのまま流す）</t>
  </si>
  <si>
    <t>[1S 0101010000007013    00058624-03   ]</t>
  </si>
  <si>
    <t>[1e 010100320240112154437N0000007013                               **003154800     00058624-03     U  000000000 1.011087M      45L      1088M     1.5h      1089M      32L      1]</t>
  </si>
  <si>
    <t>[1r 010100920240112154726N0000007013                               **003154800     00058624-03     U  000000000 1.011002M     4.3       4010M     2.4       4004M      30       4003M    0.26       4021M       5       5007M     1.4       4268M       0        269M       0        270M       0        ]</t>
  </si>
  <si>
    <t>2024/01/25 04:06:48.385 Listenを開始しました。(172.25.32.166:10005)</t>
  </si>
  <si>
    <t>2024/01/25 04:07:00.890 クライアント(10.1.181.12:36447)と接続しました。</t>
  </si>
  <si>
    <t>2024/01/25 04:07:00.900 送信→&lt;ENQ&gt;</t>
  </si>
  <si>
    <t>2024/01/25 04:07:00.970 受信←&lt;ACK&gt;</t>
  </si>
  <si>
    <t>2024/01/25 04:07:00.972 送信→&lt;STX&gt;1S 0101010000007013    00058624-03   &lt;ETX&gt;BE&lt;CR&gt;&lt;LF&gt;</t>
  </si>
  <si>
    <t>2024/01/25 04:07:01.017 受信←&lt;ACK&gt;</t>
  </si>
  <si>
    <t>2024/01/25 04:07:01.022 送信→&lt;EOT&gt;</t>
  </si>
  <si>
    <t>2024/01/25 04:07:01.098 受信←&lt;ENQ&gt;</t>
  </si>
  <si>
    <t>2024/01/25 04:07:01.102 送信→&lt;ACK&gt;</t>
  </si>
  <si>
    <t>2024/01/25 04:07:01.170 受信←&lt;STX&gt;1O 0101011N0000007013               **003154800     00058624-03     U            1.011010M268 269 270 002M003M007M087M088M089M004M &lt;ETX&gt;DB&lt;CR&gt;&lt;LF&gt;</t>
  </si>
  <si>
    <t>2024/01/25 04:07:01.174 送信→&lt;ACK&gt;</t>
  </si>
  <si>
    <t>2024/01/25 04:07:06.180 受信←&lt;EOT&gt;</t>
  </si>
  <si>
    <t>2024/01/25 04:07:06.185 送信→&lt;ENQ&gt;</t>
  </si>
  <si>
    <t>2024/01/25 04:07:06.266 受信←&lt;ACK&gt;</t>
  </si>
  <si>
    <t>2024/01/25 04:07:06.272 送信→&lt;STX&gt;1e 010100320240112154437N0000007013                               **003154800     00058624-03     U  000000000 1.011087M      45L      1088M     1.5h      1089M      32L      1&lt;ETX&gt;DF&lt;CR&gt;&lt;LF&gt;</t>
  </si>
  <si>
    <t>2024/01/25 04:07:06.317 受信←&lt;ACK&gt;</t>
  </si>
  <si>
    <t>2024/01/25 04:07:06.320 送信→&lt;EOT&gt;</t>
  </si>
  <si>
    <t>2024/01/25 04:07:06.376 受信←&lt;ENQ&gt;</t>
  </si>
  <si>
    <t>2024/01/25 04:07:06.380 送信→&lt;ACK&gt;</t>
  </si>
  <si>
    <t>2024/01/25 04:07:06.426 受信←&lt;STX&gt;1O 0101000N2000007013               **003154800     00058624-03     U            1.011 &lt;ETX&gt;78&lt;CR&gt;&lt;LF&gt;</t>
  </si>
  <si>
    <t>2024/01/25 04:07:06.430 送信→&lt;ACK&gt;</t>
  </si>
  <si>
    <t>2024/01/25 04:07:11.435 受信←&lt;EOT&gt;</t>
  </si>
  <si>
    <t>2024/01/25 04:07:11.446 送信→&lt;ENQ&gt;</t>
  </si>
  <si>
    <t>2024/01/25 04:07:11.544 受信←&lt;ACK&gt;</t>
  </si>
  <si>
    <t>2024/01/25 04:07:11.547 送信→&lt;STX&gt;1r 010100920240112154726N0000007013                               **003154800     00058624-03     U  000000000 1.011002M     4.3       4010M     2.4       4004M      30       4003M    0.26       4021M       5       5007M     1.4       4268M       0        269M       0        270M       0        &lt;ETX&gt;9D&lt;CR&gt;&lt;LF&gt;</t>
  </si>
  <si>
    <t>2024/01/25 04:07:11.690 受信←&lt;ACK&gt;</t>
  </si>
  <si>
    <t>2024/01/25 04:07:11.698 送信→&lt;EOT&gt;</t>
  </si>
  <si>
    <t>2024/01/25 04:07:11.849 受信←&lt;ENQ&gt;</t>
  </si>
  <si>
    <t>2024/01/25 04:07:11.852 送信→&lt;ACK&gt;</t>
  </si>
  <si>
    <t>2024/01/25 04:07:11.915 受信←&lt;STX&gt;1O 0101000N2000007013               **003154800     00058624-03     U            1.011 &lt;ETX&gt;78&lt;CR&gt;&lt;LF&gt;</t>
  </si>
  <si>
    <t>2024/01/25 04:07:11.919 送信→&lt;ACK&gt;</t>
  </si>
  <si>
    <t>2024/01/25 04:07:16.925 受信←&lt;EOT&gt;</t>
  </si>
  <si>
    <t>2024/01/25 04:07:16.941 クライアントとの接続を閉じました。</t>
  </si>
  <si>
    <t>2024/01/25 04:07:16.944 Listenerを閉じました。</t>
  </si>
  <si>
    <t>再測定としたことで結果入力画面はクリアされた状態で見える</t>
  </si>
  <si>
    <t>　　　⇒</t>
  </si>
  <si>
    <t>ワークシート出力_0031548_再測定.pdf</t>
  </si>
  <si>
    <t xml:space="preserve">2MLT0008  </t>
  </si>
  <si>
    <t>トレー検体先付け情報ファイルが作成されていることを確認</t>
  </si>
  <si>
    <t>kea00sys@kea00apk:/apdata/today/file/NSWS/Send/TrInfo/Multi&gt; ls -ltr *2MLT0008*</t>
  </si>
  <si>
    <t>-rwxr--r-- 1 nswkst users 4138  1月 25 16:14 TR_240125161538_2MLT0008.dat*</t>
  </si>
  <si>
    <t>kea00sys@kea00apk:/apdata/today/file/NSWS/Send/TrInfo/Multi&gt; cat TR_240125161538_2MLT0008.dat</t>
  </si>
  <si>
    <t>2MLT0008,20240111,20240111,00003154800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,2024/01/25 16:15</t>
  </si>
  <si>
    <t>kea00sys@kea00apk:/apdata/today/file/NSWS/Recv/TrRk&gt; cat SP06_240111113549_2MLT0008.dat</t>
  </si>
  <si>
    <t>2MLT0008,20240111,54288,,,,,,,,,,,,,,,,,,,,2024/01/11 15:37:03</t>
  </si>
  <si>
    <t>kea00sys@kea00apk:/apdata/today/file/NSWS/Recv/TrRk/Ok&gt; ls -l *2MLT0008*</t>
  </si>
  <si>
    <t>-rw-r--r-- 1 kea00sys users 63  1月 25 16:23 SP06_240111113549_2MLT0008.dat</t>
  </si>
  <si>
    <t>オーダー情報がされていることを確認</t>
  </si>
  <si>
    <t>kea00sys@kea00apk:/apdata/today/file/KEA00/kea00ap/order/Data&gt; ls -l *54288*</t>
  </si>
  <si>
    <t>-rw-r--r-- 1 kea00sys users 5846  1月 25 16:24 CH_54288_____001.dat</t>
  </si>
  <si>
    <t>-rw-r--r-- 1 kea00sys users 3141  1月 25 16:24 OD_54288_____001.dat</t>
  </si>
  <si>
    <t>kea00sys@kea00apk:/apdata/today/file/KEA00/kea00ap/order/Data&gt; cat OD_54288_____001.dat</t>
  </si>
  <si>
    <t>2024-01-11,2024-01-11,00003154800  , ,80200           ,0000401,4,0,0,A,S,2024-01-11,00003154800, ,0,5492500,2MLT0008  ,1,54288     ,1,0000401,A ,0,0054   ,    ,       ,023 ,00,001, ,   , ,　　　　　　　　　　　　,0,  ,  ,1              ,0,0,0,     ,     ,0,9,        , ,   ,Y,00:00:01,1000-01-01,    ,0,     ,0,500005,0,1,2024-01-25-16.24.14.892267</t>
  </si>
  <si>
    <t>2024-01-11,2024-01-11,00003154800  , ,80200           ,0000409,4,0,2,A,S,2024-01-11,00003154800, ,0,5492500,2MLT0008  ,1,54288     ,1,0000409,A ,0,0054   ,    ,       ,023 ,00,005, ,   , ,　　　　　　　　　　　　,0,  ,  ,1              ,0,0,0,     ,     ,0,9,        , ,   ,Y,00:00:01,1000-01-01,    ,0,     ,0,500005,0,1,2024-01-25-16.24.14.892267</t>
  </si>
  <si>
    <t>2024-01-11,2024-01-11,00003154800  , ,80200           ,0000413,4,0,0,A,S,2024-01-11,00003154800, ,0,5492500,2MLT0008  ,1,54288     ,1,0000413,A ,0,0054   ,    ,       ,023 ,00,009, ,   , ,　　　　　　　　　　　　,0,  ,  ,1              ,0,0,0,     ,     ,0,9,        , ,   ,Y,00:00:01,1000-01-01,    ,0,     ,0,500005,0,1,2024-01-25-16.24.14.892267</t>
  </si>
  <si>
    <t>2024-01-11,2024-01-11,00003154800  , ,80200           ,0000417,4,0,0,A,S,2024-01-11,00003154800, ,0,5492500,2MLT0008  ,1,54288     ,1,0000417,A ,0,0054   ,    ,       ,023 ,00,001, ,   , ,　　　　　　　　　　　　,0,  ,  ,1              ,0,0,0,     ,     ,0,9,        , ,   ,Y,00:00:01,1000-01-01,    ,0,     ,0,500005,0,1,2024-01-25-16.24.14.892267</t>
  </si>
  <si>
    <t>2024-01-11,2024-01-11,00003154800  , ,80200           ,0000421,4,0,0,A,S,2024-01-11,00003154800, ,0,5492500,2MLT0008  ,1,54288     ,1,0000421,A ,0,0054   ,    ,       ,023 ,00,001, ,   , ,　　　　　　　　　　　　,0,  ,  ,1              ,0,0,0,     ,     ,0,9,        , ,   ,Y,00:00:01,1000-01-01,    ,0,     ,0,500005,0,1,2024-01-25-16.24.14.892267</t>
  </si>
  <si>
    <t>2024-01-11,2024-01-11,00003154800  , ,80200           ,0000423,4,0,0,A,S,2024-01-11,00003154800, ,0,5492500,2MLT0008  ,1,54288     ,1,0000423,A ,0,0054   ,    ,       ,023 ,00,001, ,   , ,　　　　　　　　　　　　,0,  ,  ,1              ,0,0,0,     ,     ,0,9,        , ,   ,Y,00:00:01,1000-01-01,    ,0,     ,0,500005,0,1,2024-01-25-16.24.14.892267</t>
  </si>
  <si>
    <t>2024-01-11,2024-01-11,00003154800  , ,80200           ,0000425,3,0,0,A,S,2024-01-11,00003154800, ,0,5492500,2MLT0008  ,1,54288     ,1,0000425,A ,0,0054   ,    ,       ,023 ,00,001, ,   , ,　　　　　　　　　　　　,0,  ,  ,1              ,0,0,0,     ,     ,0,9,        , ,   ,Y,00:00:01,1000-01-01,    ,0,     ,0,500005,0,1,2024-01-25-16.24.14.892267</t>
  </si>
  <si>
    <t>2024-01-11,2024-01-11,00003154800  , ,80200           ,0000454,3,0,0,A,S,2024-01-11,00003154800, ,0,5492500,2MLT0008  ,1,54288     ,1,0000454,A ,0,0054   ,    ,       ,023 ,00,001, ,   , ,　　　　　　　　　　　　,0,  ,  ,1              ,0,0,0,     ,     ,0,9,        , ,   ,Y,00:00:01,1000-01-01,    ,0,     ,0,500005,0,1,2024-01-25-16.24.14.892267</t>
  </si>
  <si>
    <t>2024-01-11,2024-01-11,00003154800  , ,80200           ,0900013,4,0,2,A,S,2024-01-11,00003154800, ,0,5492500,2MLT0008  ,1,54288     ,1,0900013,A ,0,0054   ,    ,       ,023 ,00,001, ,   , ,　　　　　　　　　　　　,0,  ,  ,1              ,0,0,0,     ,     ,0,9,        , ,   ,Y,00:00:01,1000-01-01,    ,0,     ,0,500005,0,1,2024-01-25-16.24.14.892267</t>
  </si>
  <si>
    <t>kea00sys@kea00apk:/apdata/today/file/KEA00/kea00ap/order/Data&gt; cat CH_54288_____001.dat</t>
  </si>
  <si>
    <t>2024-01-11,2024-01-11,00003154800  , ,80200           ,0000401,4,0,2024-01-11,00003154800, ,0,2MLT0008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,1,2024-01-25-16.14.56.986694</t>
  </si>
  <si>
    <t>2024-01-11,2024-01-11,00003154800  , ,80200           ,0000409,4,0,2024-01-11,00003154800, ,0,2MLT0008  ,1,          ,0,    ,       ,1, ,1, ,1, , ,1, , ,1, , , , , , , , , ,180200           0000409000 5492500 1                 29.9-99999999999999999.92023040121001231bmladmin202304110000180200           0000409000 5492500 2 999999999999999999.9                 4.62023040121001231bmladmin202304110000, ,000041300129270900013, ,01, , ,0012927!([0000409])!0900013!([0000409]/[0000413])!, , , , , , , , , , , ,1,2024-01-25-16.14.57.387129</t>
  </si>
  <si>
    <t>2024-01-11,2024-01-11,00003154800  , ,80200           ,0000413,4,0,2024-01-11,00003154800, ,0,2MLT0008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,2,2024-01-25-16.14.57.666929</t>
  </si>
  <si>
    <t>2024-01-11,2024-01-11,00003154800  , ,80200           ,0000417,4,0,2024-01-11,00003154800, ,0,2MLT0008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,1,2024-01-25-16.14.56.826800</t>
  </si>
  <si>
    <t>2024-01-11,2024-01-11,00003154800  , ,80200           ,0000421,4,0,2024-01-11,00003154800, ,0,2MLT0008  ,1,          ,0,    ,       ,1, ,1, ,1, , ,1, , ,1, , , , , , , , , ,180200           0000421000 5492500 1                  159-99999999999999999992023040121001231bmladmin202304110000180200           0000421000 5492500 2 99999999999999999999                 1312023040121001231bmladmin202304110000, ,000042300004250012930, ,01, , ,0012930!([0000421])!, , , , , , , , , , , ,0,2024-01-25-16.14.57.547234</t>
  </si>
  <si>
    <t>2024-01-11,2024-01-11,00003154800  , ,80200           ,0000423,4,0,2024-01-11,00003154800, ,0,2MLT0008  ,1,          ,0,    ,       ,1, ,1, ,1, , ,1, , ,1, , , , , , , , , ,180200           0000423000 5492500 1                  5.9-99999999999999999.92023040121001231bmladmin202304110000180200           0000423000 5492500 2 999999999999999999.9                 3.12023040121001231bmladmin202304110000, ,000042100004250012931, ,21, , ,0012931!([0000423])!, , , , , , , , , , , ,1,2024-01-25-16.14.57.267239</t>
  </si>
  <si>
    <t>2024-01-11,2024-01-11,00003154800  , ,80200           ,0000425,3,0,2024-01-11,00003154800, ,0,2MLT0008  ,1,          ,0,    ,       ,1, ,1, ,1, , ,1, , ,1, , , , , , , , , ,180200           0000425000 5492500 1                  119-99999999999999999992023040121001231bmladmin202304110000180200           0000425000 5492500 2 99999999999999999999                  862023040121001231bmladmin202304110000, ,000042100004230012932, ,01, , ,0012932!([0000425])!, , , , , , , , , , , ,0,2024-01-25-16.14.57.866848</t>
  </si>
  <si>
    <t>2024-01-11,2024-01-11,00003154800  , ,80200           ,0000454,3,0,2024-01-11,00003154800, ,0,2MLT0008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,0,2024-01-25-16.14.58.026903</t>
  </si>
  <si>
    <t>2024-01-11,2024-01-11,00003154800  , ,80200           ,0900013,4,0,2024-01-11,00003154800, ,0,2MLT0008  ,1,          ,0,    ,       ,1, ,1, ,1, , , , , ,1, , , , , , , , , ,180200           0900013000 0000000 1                 64.9-99999999999999999.92021101021001231001004  202111120000180200           0900013000 0000000 2 999999999999999999.9                 4.12021101021001231001004  202111120000, ,00004090000413, ,01, , ,, , , , , , , , , , , ,1,2024-01-25-16.14.57.126657</t>
  </si>
  <si>
    <t>ASYRCKIDが設定されていることを確認</t>
  </si>
  <si>
    <t xml:space="preserve">54288     </t>
  </si>
  <si>
    <r>
      <rPr>
        <sz val="11"/>
        <color theme="1"/>
        <rFont val="ＭＳ ゴシック"/>
        <charset val="134"/>
      </rPr>
      <t xml:space="preserve">com_10.log:1S 0101010000007005    </t>
    </r>
    <r>
      <rPr>
        <sz val="11"/>
        <color rgb="FFFF0000"/>
        <rFont val="ＭＳ ゴシック"/>
        <charset val="134"/>
      </rPr>
      <t>00054288-01</t>
    </r>
    <r>
      <rPr>
        <sz val="11"/>
        <color theme="1"/>
        <rFont val="ＭＳ ゴシック"/>
        <charset val="134"/>
      </rPr>
      <t xml:space="preserve">   &lt;ETX&gt;B7&lt;CR&gt;&lt;LF&gt;</t>
    </r>
  </si>
  <si>
    <r>
      <rPr>
        <sz val="11"/>
        <color theme="1"/>
        <rFont val="ＭＳ ゴシック"/>
        <charset val="134"/>
      </rPr>
      <t>com_10.log:1e 0101003202401121</t>
    </r>
    <r>
      <rPr>
        <sz val="11"/>
        <color rgb="FFFF0000"/>
        <rFont val="ＭＳ ゴシック"/>
        <charset val="134"/>
      </rPr>
      <t>8</t>
    </r>
    <r>
      <rPr>
        <sz val="11"/>
        <color theme="1"/>
        <rFont val="ＭＳ ゴシック"/>
        <charset val="134"/>
      </rPr>
      <t xml:space="preserve">0121N0000007005                               **003154800     </t>
    </r>
    <r>
      <rPr>
        <sz val="11"/>
        <color rgb="FFFF0000"/>
        <rFont val="ＭＳ ゴシック"/>
        <charset val="134"/>
      </rPr>
      <t>00054288-01</t>
    </r>
    <r>
      <rPr>
        <sz val="11"/>
        <color theme="1"/>
        <rFont val="ＭＳ ゴシック"/>
        <charset val="134"/>
      </rPr>
      <t xml:space="preserve">     U  000000000 1.011087M      45L      3088M     1.5h      3089M      32L      3&lt;ETX&gt;D0&lt;CR&gt;&lt;LF&gt;</t>
    </r>
  </si>
  <si>
    <r>
      <rPr>
        <sz val="11"/>
        <color theme="1"/>
        <rFont val="ＭＳ ゴシック"/>
        <charset val="134"/>
      </rPr>
      <t>com_10.log:1r 0101009202401121</t>
    </r>
    <r>
      <rPr>
        <sz val="11"/>
        <color rgb="FFFF0000"/>
        <rFont val="ＭＳ ゴシック"/>
        <charset val="134"/>
      </rPr>
      <t>8</t>
    </r>
    <r>
      <rPr>
        <sz val="11"/>
        <color theme="1"/>
        <rFont val="ＭＳ ゴシック"/>
        <charset val="134"/>
      </rPr>
      <t xml:space="preserve">0408N0000007005                               **003154800     </t>
    </r>
    <r>
      <rPr>
        <sz val="11"/>
        <color rgb="FFFF0000"/>
        <rFont val="ＭＳ ゴシック"/>
        <charset val="134"/>
      </rPr>
      <t>00054288-01</t>
    </r>
    <r>
      <rPr>
        <sz val="11"/>
        <color theme="1"/>
        <rFont val="ＭＳ ゴシック"/>
        <charset val="134"/>
      </rPr>
      <t xml:space="preserve">     U  000000000 1.011002M     4.6       4010M     2.4       4004M      31       4003M    0.27       4021M       5       5007M     1.4       4268M       0        269M       0        270M       0        &lt;ETX&gt;94&lt;CR&gt;&lt;LF&gt;</t>
    </r>
  </si>
  <si>
    <r>
      <rPr>
        <sz val="11"/>
        <color theme="1"/>
        <rFont val="ＭＳ ゴシック"/>
        <charset val="134"/>
      </rPr>
      <t>com_10.log:1R 0101004202401121</t>
    </r>
    <r>
      <rPr>
        <sz val="11"/>
        <color rgb="FFFF0000"/>
        <rFont val="ＭＳ ゴシック"/>
        <charset val="134"/>
      </rPr>
      <t>8</t>
    </r>
    <r>
      <rPr>
        <sz val="11"/>
        <color theme="1"/>
        <rFont val="ＭＳ ゴシック"/>
        <charset val="134"/>
      </rPr>
      <t xml:space="preserve">1732N0000007005                               **003154800     </t>
    </r>
    <r>
      <rPr>
        <sz val="11"/>
        <color rgb="FFFF0000"/>
        <rFont val="ＭＳ ゴシック"/>
        <charset val="134"/>
      </rPr>
      <t>00054288-01</t>
    </r>
    <r>
      <rPr>
        <sz val="11"/>
        <color theme="1"/>
        <rFont val="ＭＳ ゴシック"/>
        <charset val="134"/>
      </rPr>
      <t xml:space="preserve">     U  000000000 1.011002M     4.4  R    4010M     2.3  R    4003M    0.27  R    1007M     1.4  R    4&lt;ETX&gt;1E&lt;CR&gt;&lt;LF&gt;</t>
    </r>
  </si>
  <si>
    <t>２－３．再測定分として、「2-3.0031548（低値あり）ー再測定分 初回、自動再検分.txt」をながす</t>
  </si>
  <si>
    <t>[1S 0101010000007005    00054288-01   ]</t>
  </si>
  <si>
    <t>[1e 010100320240112180121N0000007005                               **003154800     00054288-01     U  000000000 1.011087M      45L      3088M     1.5h      3089M      32L      3]</t>
  </si>
  <si>
    <t>[1r 010100920240112180408N0000007005                               **003154800     00054288-01     U  000000000 1.011002M     4.6       4010M     2.4       4004M      31       4003M    0.27       4021M       5       5007M     1.4       4268M       0        269M       0        270M       0        ]</t>
  </si>
  <si>
    <t>[1R 010100420240112181732N0000007005                               **003154800     00054288-01     U  000000000 1.011002M     4.4  R    4010M     2.3  R    4003M    0.27  R    1007M     1.4  R    4]</t>
  </si>
  <si>
    <t>2024/01/25 04:28:59.878 Listenを開始しました。(172.25.32.166:10005)</t>
  </si>
  <si>
    <t>2024/01/25 04:30:32.563 クライアント(10.1.181.12:36455)と接続しました。</t>
  </si>
  <si>
    <t>2024/01/25 04:30:32.571 送信→&lt;ENQ&gt;</t>
  </si>
  <si>
    <t>2024/01/25 04:30:32.640 受信←&lt;ACK&gt;</t>
  </si>
  <si>
    <t>2024/01/25 04:30:32.644 送信→&lt;STX&gt;1S 0101010000007005    00054288-01   &lt;ETX&gt;BF&lt;CR&gt;&lt;LF&gt;</t>
  </si>
  <si>
    <t>2024/01/25 04:30:32.697 受信←&lt;ACK&gt;</t>
  </si>
  <si>
    <t>2024/01/25 04:30:32.703 送信→&lt;EOT&gt;</t>
  </si>
  <si>
    <t>2024/01/25 04:30:32.767 受信←&lt;ENQ&gt;</t>
  </si>
  <si>
    <t>2024/01/25 04:30:32.774 送信→&lt;ACK&gt;</t>
  </si>
  <si>
    <t>2024/01/25 04:30:32.828 受信←&lt;STX&gt;1O 0101011N0000007005               **003154800     00054288-01     U            1.011010M268 269 270 002M003M007M087M088M089M004M &lt;ETX&gt;DC&lt;CR&gt;&lt;LF&gt;</t>
  </si>
  <si>
    <t>2024/01/25 04:30:32.831 送信→&lt;ACK&gt;</t>
  </si>
  <si>
    <t>2024/01/25 04:30:37.838 受信←&lt;EOT&gt;</t>
  </si>
  <si>
    <t>2024/01/25 04:30:37.848 送信→&lt;ENQ&gt;</t>
  </si>
  <si>
    <t>2024/01/25 04:30:37.946 受信←&lt;ACK&gt;</t>
  </si>
  <si>
    <t>2024/01/25 04:30:37.955 送信→&lt;STX&gt;1e 010100320240112180121N0000007005                               **003154800     00054288-01     U  000000000 1.011087M      45L      3088M     1.5h      3089M      32L      3&lt;ETX&gt;DB&lt;CR&gt;&lt;LF&gt;</t>
  </si>
  <si>
    <t>2024/01/25 04:30:38.024 受信←&lt;ACK&gt;</t>
  </si>
  <si>
    <t>2024/01/25 04:30:38.028 送信→&lt;EOT&gt;</t>
  </si>
  <si>
    <t>2024/01/25 04:30:38.080 受信←&lt;ENQ&gt;</t>
  </si>
  <si>
    <t>2024/01/25 04:30:38.086 送信→&lt;ACK&gt;</t>
  </si>
  <si>
    <t>2024/01/25 04:30:38.140 受信←&lt;STX&gt;1O 0101000N2000007005               **003154800     00054288-01     U            1.011 &lt;ETX&gt;79&lt;CR&gt;&lt;LF&gt;</t>
  </si>
  <si>
    <t>2024/01/25 04:30:38.148 送信→&lt;ACK&gt;</t>
  </si>
  <si>
    <t>2024/01/25 04:30:43.151 受信←&lt;EOT&gt;</t>
  </si>
  <si>
    <t>2024/01/25 04:30:43.158 送信→&lt;ENQ&gt;</t>
  </si>
  <si>
    <t>2024/01/25 04:30:43.254 受信←&lt;ACK&gt;</t>
  </si>
  <si>
    <t>2024/01/25 04:30:43.261 送信→&lt;STX&gt;1r 010100920240112180408N0000007005                               **003154800     00054288-01     U  000000000 1.011002M     4.6       4010M     2.4       4004M      31       4003M    0.27       4021M       5       5007M     1.4       4268M       0        269M       0        270M       0        &lt;ETX&gt;9F&lt;CR&gt;&lt;LF&gt;</t>
  </si>
  <si>
    <t>2024/01/25 04:30:43.344 受信←&lt;ACK&gt;</t>
  </si>
  <si>
    <t>2024/01/25 04:30:43.352 送信→&lt;EOT&gt;</t>
  </si>
  <si>
    <t>2024/01/25 04:30:43.689 受信←&lt;ENQ&gt;</t>
  </si>
  <si>
    <t>2024/01/25 04:30:43.698 送信→&lt;ACK&gt;</t>
  </si>
  <si>
    <t>2024/01/25 04:30:43.744 受信←&lt;STX&gt;1O 0101004N1000007005               **003154800     00054288-01     U            1.011002 010 003 007  &lt;ETX&gt;49&lt;CR&gt;&lt;LF&gt;</t>
  </si>
  <si>
    <t>2024/01/25 04:30:43.747 送信→&lt;ACK&gt;</t>
  </si>
  <si>
    <t>2024/01/25 04:30:48.753 受信←&lt;EOT&gt;</t>
  </si>
  <si>
    <t>2024/01/25 04:30:48.767 送信→&lt;ENQ&gt;</t>
  </si>
  <si>
    <t>2024/01/25 04:30:48.842 受信←&lt;ACK&gt;</t>
  </si>
  <si>
    <t>2024/01/25 04:30:48.848 送信→&lt;STX&gt;1R 010100420240112181732N0000007005                               **003154800     00054288-01     U  000000000 1.011002M     4.4  R    4010M     2.3  R    4003M    0.27  R    1007M     1.4  R    4&lt;ETX&gt;29&lt;CR&gt;&lt;LF&gt;</t>
  </si>
  <si>
    <t>2024/01/25 04:30:48.914 受信←&lt;ACK&gt;</t>
  </si>
  <si>
    <t>2024/01/25 04:30:48.921 送信→&lt;EOT&gt;</t>
  </si>
  <si>
    <t>2024/01/25 04:30:48.938 クライアントとの接続を閉じました。</t>
  </si>
  <si>
    <t>2024/01/25 04:30:48.942 Listenerを閉じました。</t>
  </si>
  <si>
    <t>再測定の再検オーダーを再度出せるかを試す。</t>
  </si>
  <si>
    <t>ワークシート出力_0031548_再測定後再検.pdf</t>
  </si>
  <si>
    <t xml:space="preserve">2MLT0009  </t>
  </si>
  <si>
    <t>kea00sys@kea00apk:/apdata/today/file/NSWS/Send/TrInfo/Multi&gt; ls -l *2MLT0009*</t>
  </si>
  <si>
    <t>-rwxr--r-- 1 nswkst users 4138  1月 25 16:37 TR_240125163739_2MLT0009.dat*</t>
  </si>
  <si>
    <t>kea00sys@kea00apk:/apdata/today/file/NSWS/Send/TrInfo/Multi&gt; cat TR_240125163739_2MLT0009.dat</t>
  </si>
  <si>
    <t>2MLT0009,20240111,20240111,00003154800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,2024/01/25 16:37</t>
  </si>
  <si>
    <t>kea00sys@kea00apk:/apdata/today/file/NSWS/Recv/TrRk&gt; cat SP06_240111113549_2MLT0009.dat</t>
  </si>
  <si>
    <t>2MLT0009,20240111,54299,,,,,,,,,,,,,,,,,,,,2024/01/11 15:37:03</t>
  </si>
  <si>
    <t>kea00sys@kea00apk:/apdata/today/file/NSWS/Recv/TrRk/Ok&gt; ls -l *2MLT0009*</t>
  </si>
  <si>
    <t>-rw-r--r-- 1 kea00sys users 63  1月 25 16:46 SP06_240111113549_2MLT0009.dat</t>
  </si>
  <si>
    <t>kea00sys@kea00apk:/apdata/today/file/KEA00/kea00ap/order/Data&gt; ls -l *54299*</t>
  </si>
  <si>
    <t>-rw-r--r-- 1 kea00sys users 5846  1月 25 16:47 CH_54299_____001.dat</t>
  </si>
  <si>
    <t>-rw-r--r-- 1 kea00sys users 3141  1月 25 16:47 OD_54299_____001.dat</t>
  </si>
  <si>
    <t>kea00sys@kea00apk:/apdata/today/file/KEA00/kea00ap/order/Data&gt; cat OD_54299_____001.dat</t>
  </si>
  <si>
    <t>2024-01-11,2024-01-11,00003154800  , ,80200           ,0000401,6,0,0,A,K,2024-01-11,00003154800, ,0,5492500,2MLT0009  ,1,54299     ,1,0000401,A ,0,0054   ,    ,       ,023 ,00,001, ,   , ,　　　　　　　　　　　　,0,  ,  ,1              ,0,0,0,     ,     ,0,9,        , ,   ,Y,00:00:01,1000-01-01,    ,0,     ,0,500101,0,1,2024-01-25-16.47.26.364523</t>
  </si>
  <si>
    <t>2024-01-11,2024-01-11,00003154800  , ,80200           ,0000409,6,0,2,A,K,2024-01-11,00003154800, ,0,5492500,2MLT0009  ,1,54299     ,1,0000409,A ,0,0054   ,    ,       ,023 ,00,005, ,   , ,　　　　　　　　　　　　,0,  ,  ,1              ,0,0,0,     ,     ,0,9,        , ,   ,Y,00:00:01,1000-01-01,    ,0,     ,0,500101,0,1,2024-01-25-16.47.26.364523</t>
  </si>
  <si>
    <t>2024-01-11,2024-01-11,00003154800  , ,80200           ,0000413,6,0,0,A,K,2024-01-11,00003154800, ,0,5492500,2MLT0009  ,1,54299     ,1,0000413,A ,0,0054   ,    ,       ,023 ,00,009, ,   , ,　　　　　　　　　　　　,0,  ,  ,1              ,0,0,0,     ,     ,0,9,        , ,   ,Y,00:00:01,1000-01-01,    ,0,     ,0,500101,0,1,2024-01-25-16.47.26.364523</t>
  </si>
  <si>
    <t>2024-01-11,2024-01-11,00003154800  , ,80200           ,0000417,6,0,0,A,K,2024-01-11,00003154800, ,0,5492500,2MLT0009  ,1,54299     ,1,0000417,A ,0,0054   ,    ,       ,023 ,00,001, ,   , ,　　　　　　　　　　　　,0,  ,  ,1              ,0,0,0,     ,     ,0,9,        , ,   ,Y,00:00:01,1000-01-01,    ,0,     ,0,500101,0,1,2024-01-25-16.47.26.364523</t>
  </si>
  <si>
    <t>2024-01-11,2024-01-11,00003154800  , ,80200           ,0000421,6,0,0,A,K,2024-01-11,00003154800, ,0,5492500,2MLT0009  ,1,54299     ,1,0000421,A ,0,0054   ,    ,       ,023 ,00,001, ,   , ,　　　　　　　　　　　　,0,  ,  ,1              ,0,0,0,     ,     ,0,9,        , ,   ,Y,00:00:01,1000-01-01,    ,0,     ,0,500101,0,1,2024-01-25-16.47.26.364523</t>
  </si>
  <si>
    <t>2024-01-11,2024-01-11,00003154800  , ,80200           ,0000423,6,0,0,A,K,2024-01-11,00003154800, ,0,5492500,2MLT0009  ,1,54299     ,1,0000423,A ,0,0054   ,    ,       ,023 ,00,001, ,   , ,　　　　　　　　　　　　,0,  ,  ,1              ,0,0,0,     ,     ,0,9,        , ,   ,Y,00:00:01,1000-01-01,    ,0,     ,0,500101,0,1,2024-01-25-16.47.26.364523</t>
  </si>
  <si>
    <t>2024-01-11,2024-01-11,00003154800  , ,80200           ,0000425,4,0,0,A,K,2024-01-11,00003154800, ,0,5492500,2MLT0009  ,1,54299     ,1,0000425,A ,0,0054   ,    ,       ,023 ,00,001, ,   , ,　　　　　　　　　　　　,0,  ,  ,1              ,0,0,0,     ,     ,0,9,        , ,   ,Y,00:00:01,1000-01-01,    ,0,     ,0,500101,0,1,2024-01-25-16.47.26.364523</t>
  </si>
  <si>
    <t>2024-01-11,2024-01-11,00003154800  , ,80200           ,0000454,4,0,0,A,K,2024-01-11,00003154800, ,0,5492500,2MLT0009  ,1,54299     ,1,0000454,A ,0,0054   ,    ,       ,023 ,00,001, ,   , ,　　　　　　　　　　　　,0,  ,  ,1              ,0,0,0,     ,     ,0,9,        , ,   ,Y,00:00:01,1000-01-01,    ,0,     ,0,500101,0,1,2024-01-25-16.47.26.364523</t>
  </si>
  <si>
    <t>2024-01-11,2024-01-11,00003154800  , ,80200           ,0900013,6,0,2,A,K,2024-01-11,00003154800, ,0,5492500,2MLT0009  ,1,54299     ,1,0900013,A ,0,0054   ,    ,       ,023 ,00,001, ,   , ,　　　　　　　　　　　　,0,  ,  ,1              ,0,0,0,     ,     ,0,9,        , ,   ,Y,00:00:01,1000-01-01,    ,0,     ,0,500101,0,1,2024-01-25-16.47.26.364523</t>
  </si>
  <si>
    <t>kea00sys@kea00apk:/apdata/today/file/KEA00/kea00ap/order/Data&gt; cat CH_54299_____001.dat</t>
  </si>
  <si>
    <t>2024-01-11,2024-01-11,00003154800  , ,80200           ,0000401,6,0,2024-01-11,00003154800, ,0,2MLT0009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,1,2024-01-25-16.36.59.044101</t>
  </si>
  <si>
    <t>2024-01-11,2024-01-11,00003154800  , ,80200           ,0000409,6,0,2024-01-11,00003154800, ,0,2MLT0009  ,1,          ,0,    ,       ,1, ,1, ,1, , ,1, , ,1, , , , , , , , , ,180200           0000409000 5492500 1                 29.9-99999999999999999.92023040121001231bmladmin202304110000180200           0000409000 5492500 2 999999999999999999.9                 4.62023040121001231bmladmin202304110000, ,000041300129270900013, ,01, , ,0012927!([0000409])!0900013!([0000409]/[0000413])!, , , , , , , , , , , ,1,2024-01-25-16.36.57.904355</t>
  </si>
  <si>
    <t>2024-01-11,2024-01-11,00003154800  , ,80200           ,0000413,6,0,2024-01-11,00003154800, ,0,2MLT0009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,2,2024-01-25-16.36.58.644283</t>
  </si>
  <si>
    <t>2024-01-11,2024-01-11,00003154800  , ,80200           ,0000417,6,0,2024-01-11,00003154800, ,0,2MLT0009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,1,2024-01-25-16.36.58.384295</t>
  </si>
  <si>
    <t>2024-01-11,2024-01-11,00003154800  , ,80200           ,0000421,6,0,2024-01-11,00003154800, ,0,2MLT0009  ,1,          ,0,    ,       ,1, ,1, ,1, , ,1, , ,1, , , , , , , , , ,180200           0000421000 5492500 1                  159-99999999999999999992023040121001231bmladmin202304110000180200           0000421000 5492500 2 99999999999999999999                 1312023040121001231bmladmin202304110000, ,000042300004250012930, ,01, , ,0012930!([0000421])!, , , , , , , , , , , ,0,2024-01-25-16.36.58.525193</t>
  </si>
  <si>
    <t>2024-01-11,2024-01-11,00003154800  , ,80200           ,0000423,6,0,2024-01-11,00003154800, ,0,2MLT0009  ,1,          ,0,    ,       ,1, ,1, ,1, , ,1, , ,1, , , , , , , , , ,180200           0000423000 5492500 1                  5.9-99999999999999999.92023040121001231bmladmin202304110000180200           0000423000 5492500 2 999999999999999999.9                 3.12023040121001231bmladmin202304110000, ,000042100004250012931, ,21, , ,0012931!([0000423])!, , , , , , , , , , , ,1,2024-01-25-16.36.58.784346</t>
  </si>
  <si>
    <t>2024-01-11,2024-01-11,00003154800  , ,80200           ,0000425,4,0,2024-01-11,00003154800, ,0,2MLT0009  ,1,          ,0,    ,       ,1, ,1, ,1, , ,1, , ,1, , , , , , , , , ,180200           0000425000 5492500 1                  119-99999999999999999992023040121001231bmladmin202304110000180200           0000425000 5492500 2 99999999999999999999                  862023040121001231bmladmin202304110000, ,000042100004230012932, ,01, , ,0012932!([0000425])!, , , , , , , , , , , ,0,2024-01-25-16.36.58.904468</t>
  </si>
  <si>
    <t>2024-01-11,2024-01-11,00003154800  , ,80200           ,0000454,4,0,2024-01-11,00003154800, ,0,2MLT0009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,0,2024-01-25-16.36.58.205228</t>
  </si>
  <si>
    <t>2024-01-11,2024-01-11,00003154800  , ,80200           ,0900013,6,0,2024-01-11,00003154800, ,0,2MLT0009  ,1,          ,0,    ,       ,1, ,1, ,1, , , , , ,1, , , , , , , , , ,180200           0900013000 0000000 1                 64.9-99999999999999999.92021101021001231001004  202111120000180200           0900013000 0000000 2 999999999999999999.9                 4.12021101021001231001004  202111120000, ,00004090000413, ,01, , ,, , , , , , , , , , , ,1,2024-01-25-16.36.58.064323</t>
  </si>
  <si>
    <t>２－４．再測定分の再検として、「2-4.0031548（低値あり）ー再測定分 再検分.txt」をながす</t>
  </si>
  <si>
    <t>[1S 0101010000007013    00054299-01   ]</t>
  </si>
  <si>
    <t>[1e 010100320240112154437N0000007013                               **003154800     00054299-01     U  000000000 1.011087M      45L      1088M     1.5h      1089M      32L      1]</t>
  </si>
  <si>
    <t>[1r 010100920240112154726N0000007013                               **003154800     00054299-01     U  000000000 1.011002M     4.3       4010M     2.4       4004M      30       4003M    0.26       4021M       5       5007M     1.4       4268M       0        269M       0        270M       0        ]</t>
  </si>
  <si>
    <t>2024/01/25 04:59:42.508 Listenを開始しました。(172.25.32.166:10005)</t>
  </si>
  <si>
    <t>2024/01/25 05:00:39.768 クライアント(10.1.181.12:36465)と接続しました。</t>
  </si>
  <si>
    <t>2024/01/25 05:00:39.776 送信→&lt;ENQ&gt;</t>
  </si>
  <si>
    <t>2024/01/25 05:00:39.831 受信←&lt;ACK&gt;</t>
  </si>
  <si>
    <t>2024/01/25 05:00:39.833 送信→&lt;STX&gt;1S 0101010000007013    00054299-01   &lt;ETX&gt;C0&lt;CR&gt;&lt;LF&gt;</t>
  </si>
  <si>
    <t>2024/01/25 05:00:39.892 受信←&lt;ACK&gt;</t>
  </si>
  <si>
    <t>2024/01/25 05:00:39.896 送信→&lt;EOT&gt;</t>
  </si>
  <si>
    <t>2024/01/25 05:00:39.963 受信←&lt;ENQ&gt;</t>
  </si>
  <si>
    <t>2024/01/25 05:00:39.967 送信→&lt;ACK&gt;</t>
  </si>
  <si>
    <t>2024/01/25 05:00:40.009 受信←&lt;STX&gt;1O 0101011N0000007013               **003154800     00054299-01     U            1.011010M268 269 270 002M003M007M087M088M089M004M &lt;ETX&gt;DD&lt;CR&gt;&lt;LF&gt;</t>
  </si>
  <si>
    <t>2024/01/25 05:00:40.016 送信→&lt;ACK&gt;</t>
  </si>
  <si>
    <t>2024/01/25 05:00:45.019 受信←&lt;EOT&gt;</t>
  </si>
  <si>
    <t>2024/01/25 05:00:45.026 送信→&lt;ENQ&gt;</t>
  </si>
  <si>
    <t>2024/01/25 05:00:45.086 受信←&lt;ACK&gt;</t>
  </si>
  <si>
    <t>2024/01/25 05:00:45.088 送信→&lt;STX&gt;1e 010100320240112154437N0000007013                               **003154800     00054299-01     U  000000000 1.011087M      45L      1088M     1.5h      1089M      32L      1&lt;ETX&gt;E1&lt;CR&gt;&lt;LF&gt;</t>
  </si>
  <si>
    <t>2024/01/25 05:00:45.153 受信←&lt;ACK&gt;</t>
  </si>
  <si>
    <t>2024/01/25 05:00:45.158 送信→&lt;EOT&gt;</t>
  </si>
  <si>
    <t>2024/01/25 05:00:46.237 受信←&lt;ENQ&gt;</t>
  </si>
  <si>
    <t>2024/01/25 05:00:46.245 送信→&lt;ACK&gt;</t>
  </si>
  <si>
    <t>2024/01/25 05:00:46.300 受信←&lt;STX&gt;1O 0101000N2000007013               **003154800     00054299-01     U            1.011 &lt;ETX&gt;7A&lt;CR&gt;&lt;LF&gt;</t>
  </si>
  <si>
    <t>2024/01/25 05:00:46.302 送信→&lt;ACK&gt;</t>
  </si>
  <si>
    <t>2024/01/25 05:00:51.307 受信←&lt;EOT&gt;</t>
  </si>
  <si>
    <t>2024/01/25 05:00:51.316 送信→&lt;ENQ&gt;</t>
  </si>
  <si>
    <t>2024/01/25 05:00:51.405 受信←&lt;ACK&gt;</t>
  </si>
  <si>
    <t>2024/01/25 05:00:51.415 送信→&lt;STX&gt;1r 010100920240112154726N0000007013                               **003154800     00054299-01     U  000000000 1.011002M     4.3       4010M     2.4       4004M      30       4003M    0.26       4021M       5       5007M     1.4       4268M       0        269M       0        270M       0        &lt;ETX&gt;9F&lt;CR&gt;&lt;LF&gt;</t>
  </si>
  <si>
    <t>2024/01/25 05:00:51.486 受信←&lt;ACK&gt;</t>
  </si>
  <si>
    <t>2024/01/25 05:00:51.495 送信→&lt;EOT&gt;</t>
  </si>
  <si>
    <t>2024/01/25 05:00:51.757 受信←&lt;ENQ&gt;</t>
  </si>
  <si>
    <t>2024/01/25 05:00:51.764 送信→&lt;ACK&gt;</t>
  </si>
  <si>
    <t>2024/01/25 05:00:51.825 受信←&lt;STX&gt;1O 0101000N2000007013               **003154800     00054299-01     U            1.011 &lt;ETX&gt;7A&lt;CR&gt;&lt;LF&gt;</t>
  </si>
  <si>
    <t>2024/01/25 05:00:51.832 送信→&lt;ACK&gt;</t>
  </si>
  <si>
    <t>2024/01/25 05:00:56.837 受信←&lt;EOT&gt;</t>
  </si>
  <si>
    <t>2024/01/25 05:00:56.849 クライアントとの接続を閉じました。</t>
  </si>
  <si>
    <t>2024/01/25 05:00:56.852 Listenerを閉じました。</t>
  </si>
  <si>
    <t xml:space="preserve">54299     </t>
  </si>
  <si>
    <t>NG照会画面を確定させる。</t>
  </si>
  <si>
    <t>X:報告可能となっていることを確認</t>
  </si>
  <si>
    <t>0031548を強制報告とする</t>
  </si>
  <si>
    <t>明日、実行して報告を確認する。</t>
  </si>
  <si>
    <t>S:報告可能となっていることを確認</t>
  </si>
  <si>
    <t>報告指示を実行する</t>
  </si>
  <si>
    <t>依頼発生元区分が＊以外は報告されていることを確認</t>
  </si>
  <si>
    <t>kea00sys@kea00apk:/apdata/today/file/kekka&gt; ls -ltr</t>
  </si>
  <si>
    <t>drwxr-xr-x 14 kea00sys users 4096  7月  5  2023 ../</t>
  </si>
  <si>
    <t>-rw-r--r--  1 kea00sys users 1024  9月 12 16:47 202309120001.dat</t>
  </si>
  <si>
    <t>drwxr-xr-x  2 kea00sys users 4096  9月 12 16:54 old/</t>
  </si>
  <si>
    <t>-rw-r--r--  1 kea00sys users 1024  9月 25 16:48 202309250001.dat</t>
  </si>
  <si>
    <t>-rw-r--r--  1 kea00sys users 1024  9月 25 16:58 202309250002.dat</t>
  </si>
  <si>
    <t>-rw-r--r--  1 kea00sys users 1024  9月 28 09:32 202309280001.dat</t>
  </si>
  <si>
    <t>-rw-r--r--  1 kea00sys users 1024  1月 11 15:18 202401110001.dat</t>
  </si>
  <si>
    <t>-rw-r--r--  1 kea00sys users 1024  1月 12 16:16 202401120001.dat</t>
  </si>
  <si>
    <t>-rw-r--r--  1 kea00sys users 4096  1月 12 16:16 202401120002.dat</t>
  </si>
  <si>
    <t>-rw-r--r--  1 kea00sys users 4096  1月 12 16:16 202401120003.dat</t>
  </si>
  <si>
    <t>drwxrwxr-x  3 kea00sys users 4096  1月 26 10:47 ./</t>
  </si>
  <si>
    <t>-rw-r--r--  1 kea00sys users 2048  1月 26 10:47 202401260001.dat</t>
  </si>
  <si>
    <t>kea00sys@kea00apk:/apdata/today/file/kekka&gt; cat 202401260001.dat</t>
  </si>
  <si>
    <t xml:space="preserve">R120240111003001548000000421003001548000000421      45            0101    333   001                031005450000502300   0001                            20240111003001548000000423003001548000000423     1.5            0101    333   001                031005450000502300   0001                            20240111003001548000000425003001548000000425      32            0101    333   001                030005450000502300   0001                            20240111003001548000000401003001548000000401     2.4            0101    333   001                031005450000502300   0001                            20240111003001548000000454003001548000000454      31                    333   001                030005450000502300   0001                            20240111003001548000000413003001548000000413    0.27            0101    333   009                030005450000502300   0001                                                                                </t>
  </si>
  <si>
    <t xml:space="preserve">R120240111003001548000000417003001548000000417     1.4            0101    333   001                030005450000502300   0001                                                                                                                                                                                                                                                                                                                                                                                                                                                                                                                                                                                                                                                                                                                                                                                                                                                              </t>
  </si>
  <si>
    <t>kea00sys@kea00apk:/apdata/today/file/kekka&gt;</t>
  </si>
  <si>
    <t xml:space="preserve">20240111003001548000000421003001548000000421      45            0101    333   001                031005450000502300   0001                            
 20230823999001001000000891999001001010000891     4.9         0020101    333   011                0300644111501023 0   0001                                                                                                                                                                                                                                                                                                                                                                                                                                                                                                                                                                                                                                                                                                        </t>
  </si>
  <si>
    <t xml:space="preserve">20240111003001548000000423003001548000000423     1.5            0101    333   001                031005450000502300   0001                            
 20230823999001001000000891999001001010000891     4.9         0020101    333   011                0300644111501023 0   0001                                                                                                                                                                                                                                                                                                                                                                                                                                                                                                                                                                                                                                                                                                        </t>
  </si>
  <si>
    <t xml:space="preserve">20240111003001548000000425003001548000000425      32            0101    333   001                030005450000502300   0001                            
 20230823999001001000000891999001001010000891     4.9         0020101    333   011                0300644111501023 0   0001                                                                                                                                                                                                                                                                                                                                                                                                                                                                                                                                                                                                                                                                                                        </t>
  </si>
  <si>
    <t xml:space="preserve">20240111003001548000000401003001548000000401     2.4            0101    333   001                031005450000502300   0001                            </t>
  </si>
  <si>
    <t xml:space="preserve">20240111003001548000000454003001548000000454      31                    333   001                030005450000502300   0001                            </t>
  </si>
  <si>
    <t xml:space="preserve">20240111003001548000000413003001548000000413    0.27            0101    333   009                030005450000502300   0001                                                                                </t>
  </si>
  <si>
    <t xml:space="preserve">20240111003001548000000417003001548000000417     1.4            0101    333   001                030005450000502300   0001                                                                                                                                                                                                                                                                                                                                                                                                                                                                                                                                                                                                                                                                                                                                                                                                                                                              </t>
  </si>
  <si>
    <t>// 報告データ構造体</t>
  </si>
  <si>
    <t>typedef struct {</t>
  </si>
  <si>
    <t xml:space="preserve">    char    cUTKYMD[8];     // ＢＭＬ受付年月日</t>
  </si>
  <si>
    <t xml:space="preserve">                            // [YYYYMMDD]に変換して設定</t>
  </si>
  <si>
    <t xml:space="preserve">    char    cIRINO[11];     // 依頼書Ｎｏ．</t>
  </si>
  <si>
    <t xml:space="preserve">                            // 左から11桁を↓のように変換</t>
  </si>
  <si>
    <t xml:space="preserve">                            // (変換前)[1][2][3][4][5][6][7][8][9][10][11]</t>
  </si>
  <si>
    <t xml:space="preserve">                            // (変換後)[3][4][5] 0  0 [6][7][8][9][10][11]</t>
  </si>
  <si>
    <t xml:space="preserve">    char    cKMKCD[7];      // 項目コード</t>
  </si>
  <si>
    <t xml:space="preserve">    char    cKNTNO[11];     // 検体Ｎｏ．</t>
  </si>
  <si>
    <t xml:space="preserve">    char    cOYAKMKCD[7];   // 親項目コード</t>
  </si>
  <si>
    <t xml:space="preserve">    char    cKNSKKA1[8];    // 検査結果１</t>
  </si>
  <si>
    <t xml:space="preserve">                            // 右から8桁を設定（ｾﾞﾛｻﾌﾟﾚｽあり）</t>
  </si>
  <si>
    <t xml:space="preserve">    char    cKNSKKA2[8];    // 検査結果２</t>
  </si>
  <si>
    <t xml:space="preserve">                            // 左から8桁を設定（2バイト文字に注意する）</t>
  </si>
  <si>
    <t xml:space="preserve">    char    cKNSKKA2KBN;    // 結果２区分</t>
  </si>
  <si>
    <t xml:space="preserve">                            // 左から1桁を設定</t>
  </si>
  <si>
    <t xml:space="preserve">    char    cKKAHSKCD[3];   // 結果補足コード</t>
  </si>
  <si>
    <t xml:space="preserve">    char    cKKACMT1[4];    // 結果コメント１</t>
  </si>
  <si>
    <t xml:space="preserve">                            // 右から4桁を設定</t>
  </si>
  <si>
    <t xml:space="preserve">    char    cKKACMT2[4];    // 結果コメント２</t>
  </si>
  <si>
    <t xml:space="preserve">    char    cIJKBNM;        // 異常値区分（男）</t>
  </si>
  <si>
    <t xml:space="preserve">    char    cIJKBNF;        // 異常値区分（女）</t>
  </si>
  <si>
    <t xml:space="preserve">    char    cIJKBNN;        // 異常値区分（不明）</t>
  </si>
  <si>
    <t xml:space="preserve">    char    cSDI[3];        // 指数（ＳＤ１）</t>
  </si>
  <si>
    <t xml:space="preserve">    char    cKJNO[3];       // 基準値Ｎｏ．</t>
  </si>
  <si>
    <t xml:space="preserve">    char    cLABOARVDT[8];  // ラボ着日</t>
  </si>
  <si>
    <t xml:space="preserve">                            // 空白を設定</t>
  </si>
  <si>
    <t xml:space="preserve">    char    cKNSENDDT[8];   // 検査完了予定日</t>
  </si>
  <si>
    <t xml:space="preserve">    char    cEXTKKADBIDCD;  // 拡張結果DB識別ｺｰﾄﾞ</t>
  </si>
  <si>
    <t xml:space="preserve">                            // [0]を設定</t>
  </si>
  <si>
    <t xml:space="preserve">    char    cKKAJKCD;       // 結果状況コード</t>
  </si>
  <si>
    <t xml:space="preserve">    char    cPNCRGFLG;      // パニックレンジフラグ</t>
  </si>
  <si>
    <t xml:space="preserve">    char    cSMPCD[4];      // ＷＳコード</t>
  </si>
  <si>
    <t xml:space="preserve">    char    cKNSSEQ[6];     // 検査ＳＥＱ</t>
  </si>
  <si>
    <t xml:space="preserve">                            // 数値を文字列に変換後、右から6桁を設定。</t>
  </si>
  <si>
    <t xml:space="preserve">                            // （ｾﾞﾛｻﾌﾟﾚｽなし）</t>
  </si>
  <si>
    <t xml:space="preserve">    char    cZRCD[3];       // 推定材料コード</t>
  </si>
  <si>
    <t xml:space="preserve">                            // 右から3桁設定</t>
  </si>
  <si>
    <t xml:space="preserve">    char    cKKAKSFLG;      // 結果換算フラグ</t>
  </si>
  <si>
    <t xml:space="preserve">    char    cKKASSFLG;      // 結果修正フラグ</t>
  </si>
  <si>
    <t xml:space="preserve">    char    cHSYKFLG;       // 非照会フラグ</t>
  </si>
  <si>
    <t xml:space="preserve">    char    cHSKFLG;        // 非請求区分</t>
  </si>
  <si>
    <t xml:space="preserve">    char    cHHKKFLG;       // 非報告フラグ</t>
  </si>
  <si>
    <t xml:space="preserve">    char    cKNSIDCD;       // 検査識別コード</t>
  </si>
  <si>
    <t xml:space="preserve">    char    cLBCD[3];       // 検査実施ラボコード</t>
  </si>
  <si>
    <t xml:space="preserve">    char    cRESERVE[28];   // 予約フィールド</t>
  </si>
  <si>
    <t>} GD105Rec;</t>
  </si>
  <si>
    <t>３．低値あり、電解質なし、マイナス値あり、自動再検なしのパターン</t>
  </si>
  <si>
    <t>delete from kekka where irino = '00003154900' ;</t>
  </si>
  <si>
    <t>delete from KENORDER where irino = '00003154900' and trid = '2MLT0002' ; -- (再測定をやり直すので前回の再測定分の削除、初回再検は使いまわすのでそのまま)</t>
  </si>
  <si>
    <t>delete from REALCHK where irino = '00003154900' and trid = '2MLT0002' ; -- (再測定をやり直すので前回の再測定分の削除、初回再検は使いまわすのでそのまま)</t>
  </si>
  <si>
    <t xml:space="preserve">update irai set KSKTKBN = 'A' , KNSSU = '1' , ODRSSFLG = '2' where irino = '00003154900' ; </t>
  </si>
  <si>
    <t>select * from KENORDER where irino = '00003154900' order by knssu,kmkcd ;</t>
  </si>
  <si>
    <t xml:space="preserve">00003154900  </t>
  </si>
  <si>
    <t>00003154900</t>
  </si>
  <si>
    <t xml:space="preserve">54162     </t>
  </si>
  <si>
    <t>select * from REALCHK where irino = '00003154900' order by knssu,kmkcd ;</t>
  </si>
  <si>
    <t>３－１．初回（3-1.0031549（低値あり）ー初回.txt）をながす</t>
  </si>
  <si>
    <t>[1S 0101010000007006    00054162-01   ]</t>
  </si>
  <si>
    <t>[1r 010101020240112150446N0000007006                               **003154900     00054162-01     U  000000000 1.011002M    14.6       4010M     7.2       4004M      96       4003M    0.84       4021M      82       5019M      -2       6007M     4.1       4268M       1        269M       1        270M       1        ]</t>
  </si>
  <si>
    <t>2024/01/26 09:58:56.798 Listenを開始しました。(172.25.32.166:10005)</t>
  </si>
  <si>
    <t>2024/01/26 09:58:59.522 クライアント(10.1.181.12:36489)と接続しました。</t>
  </si>
  <si>
    <t>2024/01/26 09:58:59.526 送信→&lt;ENQ&gt;</t>
  </si>
  <si>
    <t>2024/01/26 09:58:59.631 受信←&lt;ACK&gt;</t>
  </si>
  <si>
    <t>2024/01/26 09:58:59.634 送信→&lt;STX&gt;1S 0101010000007006    00054162-01   &lt;ETX&gt;B7&lt;CR&gt;&lt;LF&gt;</t>
  </si>
  <si>
    <t>2024/01/26 09:58:59.688 受信←&lt;ACK&gt;</t>
  </si>
  <si>
    <t>2024/01/26 09:58:59.689 送信→&lt;EOT&gt;</t>
  </si>
  <si>
    <t>2024/01/26 09:58:59.792 受信←&lt;ENQ&gt;</t>
  </si>
  <si>
    <t>2024/01/26 09:58:59.796 送信→&lt;ACK&gt;</t>
  </si>
  <si>
    <t>2024/01/26 09:58:59.845 受信←&lt;STX&gt;1O 0101009N0000007006               **003154900     00054162-01     U            1.011010M268 269 270 002M003M007M004M019M &lt;ETX&gt;FC&lt;CR&gt;&lt;LF&gt;</t>
  </si>
  <si>
    <t>2024/01/26 09:58:59.847 送信→&lt;ACK&gt;</t>
  </si>
  <si>
    <t>2024/01/26 09:59:04.852 受信←&lt;EOT&gt;</t>
  </si>
  <si>
    <t>2024/01/26 09:59:04.862 送信→&lt;ENQ&gt;</t>
  </si>
  <si>
    <t>2024/01/26 09:59:04.963 受信←&lt;ACK&gt;</t>
  </si>
  <si>
    <t>2024/01/26 09:59:04.968 送信→&lt;STX&gt;1r 010101020240112150446N0000007006                               **003154900     00054162-01     U  000000000 1.011002M    14.6       4010M     7.2       4004M      96       4003M    0.84       4021M      82       5019M      -2       6007M     4.1       4268M       1        269M       1        270M       1        &lt;ETX&gt;E5&lt;CR&gt;&lt;LF&gt;</t>
  </si>
  <si>
    <t>2024/01/26 09:59:05.037 受信←&lt;ACK&gt;</t>
  </si>
  <si>
    <t>2024/01/26 09:59:05.043 送信→&lt;EOT&gt;</t>
  </si>
  <si>
    <t>2024/01/26 09:59:05.222 受信←&lt;ENQ&gt;</t>
  </si>
  <si>
    <t>2024/01/26 09:59:05.226 送信→&lt;ACK&gt;</t>
  </si>
  <si>
    <t>2024/01/26 09:59:05.284 受信←&lt;STX&gt;1O 0101000N2000007006               **003154900     00054162-01     U            1.011 &lt;ETX&gt;72&lt;CR&gt;&lt;LF&gt;</t>
  </si>
  <si>
    <t>2024/01/26 09:59:05.289 送信→&lt;ACK&gt;</t>
  </si>
  <si>
    <t>2024/01/26 09:59:10.292 受信←&lt;EOT&gt;</t>
  </si>
  <si>
    <t>2024/01/26 09:59:10.301 クライアントとの接続を閉じました。</t>
  </si>
  <si>
    <t>2024/01/26 09:59:10.304 Listenerを閉じました。</t>
  </si>
  <si>
    <t>select * from irai where irino = '00003154900' AND SRIYMD = '2024-01-11' order by kmkcd ;</t>
  </si>
  <si>
    <t xml:space="preserve">ｶｻ  </t>
  </si>
  <si>
    <t>select * from kekka where irino = '00003154900' AND SRIYMD = '2024-01-11' order by knssu,kmkcd ;</t>
  </si>
  <si>
    <t xml:space="preserve">     7.2            </t>
  </si>
  <si>
    <t xml:space="preserve">         7.2</t>
  </si>
  <si>
    <t xml:space="preserve">7.2                     </t>
  </si>
  <si>
    <t xml:space="preserve">         7.2            </t>
  </si>
  <si>
    <t xml:space="preserve">    0.84            </t>
  </si>
  <si>
    <t xml:space="preserve">        0.84</t>
  </si>
  <si>
    <t xml:space="preserve">0.84                    </t>
  </si>
  <si>
    <t xml:space="preserve">        0.84            </t>
  </si>
  <si>
    <t xml:space="preserve">     4.1            </t>
  </si>
  <si>
    <t xml:space="preserve">         4.1</t>
  </si>
  <si>
    <t xml:space="preserve">4.1                     </t>
  </si>
  <si>
    <t xml:space="preserve">         4.1            </t>
  </si>
  <si>
    <t xml:space="preserve">      96            </t>
  </si>
  <si>
    <t xml:space="preserve">          96</t>
  </si>
  <si>
    <t xml:space="preserve">96                      </t>
  </si>
  <si>
    <t xml:space="preserve">          96            </t>
  </si>
  <si>
    <t xml:space="preserve">      -2            </t>
  </si>
  <si>
    <t xml:space="preserve">          -2</t>
  </si>
  <si>
    <t xml:space="preserve">-2                      </t>
  </si>
  <si>
    <t xml:space="preserve">          -2            </t>
  </si>
  <si>
    <t xml:space="preserve">17.380952           </t>
  </si>
  <si>
    <t xml:space="preserve">        17.4</t>
  </si>
  <si>
    <t xml:space="preserve">17.4                    </t>
  </si>
  <si>
    <t xml:space="preserve">        17.4            </t>
  </si>
  <si>
    <t>３－２．再検（3-2.0031549（低値あり）ー再検分.txt）をながす（オーダー情報ファイルやKENODERは設定されている状態なのでこのまま流す）</t>
  </si>
  <si>
    <t>[1S 0101010000007014    00058624-04   ]</t>
  </si>
  <si>
    <t>[1r 010101020240112154832N0000007014                               **003154900     00058624-04     U  000000000 1.011002M    14.8       4010M     7.2       4004M      96       4003M    0.85       4021M      82       5019M      -2       6007M     4.1       4268M       1        269M       1        270M       1        ]</t>
  </si>
  <si>
    <t>2024/01/26 10:07:55.364 Listenを開始しました。(172.25.32.166:10005)</t>
  </si>
  <si>
    <t>2024/01/26 10:09:14.086 クライアント(10.1.181.12:36493)と接続しました。</t>
  </si>
  <si>
    <t>2024/01/26 10:09:14.097 送信→&lt;ENQ&gt;</t>
  </si>
  <si>
    <t>2024/01/26 10:09:14.161 受信←&lt;ACK&gt;</t>
  </si>
  <si>
    <t>2024/01/26 10:09:14.167 送信→&lt;STX&gt;1S 0101010000007014    00058624-04   &lt;ETX&gt;C0&lt;CR&gt;&lt;LF&gt;</t>
  </si>
  <si>
    <t>2024/01/26 10:09:14.231 受信←&lt;ACK&gt;</t>
  </si>
  <si>
    <t>2024/01/26 10:09:14.236 送信→&lt;EOT&gt;</t>
  </si>
  <si>
    <t>2024/01/26 10:09:14.318 受信←&lt;ENQ&gt;</t>
  </si>
  <si>
    <t>2024/01/26 10:09:14.323 送信→&lt;ACK&gt;</t>
  </si>
  <si>
    <t>2024/01/26 10:09:14.370 受信←&lt;STX&gt;1O 0101009N0000007014               **003154900     00058624-04     U            1.011010M268 269 270 002M003M007M004M019M &lt;ETX&gt;05&lt;CR&gt;&lt;LF&gt;</t>
  </si>
  <si>
    <t>2024/01/26 10:09:14.374 送信→&lt;ACK&gt;</t>
  </si>
  <si>
    <t>2024/01/26 10:09:19.380 受信←&lt;EOT&gt;</t>
  </si>
  <si>
    <t>2024/01/26 10:09:19.391 送信→&lt;ENQ&gt;</t>
  </si>
  <si>
    <t>2024/01/26 10:09:19.447 受信←&lt;ACK&gt;</t>
  </si>
  <si>
    <t>2024/01/26 10:09:19.452 送信→&lt;STX&gt;1r 010101020240112154832N0000007014                               **003154900     00058624-04     U  000000000 1.011002M    14.8       4010M     7.2       4004M      96       4003M    0.85       4021M      82       5019M      -2       6007M     4.1       4268M       1        269M       1        270M       1        &lt;ETX&gt;F4&lt;CR&gt;&lt;LF&gt;</t>
  </si>
  <si>
    <t>2024/01/26 10:09:19.519 受信←&lt;ACK&gt;</t>
  </si>
  <si>
    <t>2024/01/26 10:09:19.525 送信→&lt;EOT&gt;</t>
  </si>
  <si>
    <t>2024/01/26 10:09:19.712 受信←&lt;ENQ&gt;</t>
  </si>
  <si>
    <t>2024/01/26 10:09:19.716 送信→&lt;ACK&gt;</t>
  </si>
  <si>
    <t>2024/01/26 10:09:19.768 受信←&lt;STX&gt;1O 0101000N2000007014               **003154900     00058624-04     U            1.011 &lt;ETX&gt;7B&lt;CR&gt;&lt;LF&gt;</t>
  </si>
  <si>
    <t>2024/01/26 10:09:19.774 送信→&lt;ACK&gt;</t>
  </si>
  <si>
    <t>2024/01/26 10:09:24.778 受信←&lt;EOT&gt;</t>
  </si>
  <si>
    <t>2024/01/26 10:09:24.787 クライアントとの接続を閉じました。</t>
  </si>
  <si>
    <t>2024/01/26 10:09:24.790 Listenerを閉じました。</t>
  </si>
  <si>
    <t xml:space="preserve">    14.8            </t>
  </si>
  <si>
    <t xml:space="preserve">        14.8</t>
  </si>
  <si>
    <t xml:space="preserve">14.8                    </t>
  </si>
  <si>
    <t xml:space="preserve">        14.8            </t>
  </si>
  <si>
    <t xml:space="preserve">    0.85            </t>
  </si>
  <si>
    <t xml:space="preserve">        0.85</t>
  </si>
  <si>
    <t xml:space="preserve">0.85                    </t>
  </si>
  <si>
    <t xml:space="preserve">        0.85            </t>
  </si>
  <si>
    <t xml:space="preserve">17.411765           </t>
  </si>
  <si>
    <t>UPDATE IRAI set ODRSSFLG = '2' WHERE IRINO = '00003154900' ;</t>
  </si>
  <si>
    <t>select SRIYMD,IRINO,KNSSU,BSKKBN,BSKLNE,BSKGOK,KNSGRP,CTRLNO,BSKSEQ,KNSSEQ from kekka where irino = '00003154900' order by knssu,kmkcd ;</t>
  </si>
  <si>
    <t>２検体を、更新します。よろしいですか。と出力された。この２検体は、0031548、0031549の２つを意味していると考えられた。0031548は報告済みなのにおかしいと思い確認したところ、報告対象外のものが更新されていた。</t>
  </si>
  <si>
    <t>これは、問題なしと考えられる。</t>
  </si>
  <si>
    <t xml:space="preserve">2MLT0010  </t>
  </si>
  <si>
    <t>kea00sys@kea00apk:/apdata/today/file/NSWS/Send/TrInfo/Multi&gt; ls -l  *2MLT0010*</t>
  </si>
  <si>
    <t>-rwxr--r-- 1 nswkst users 4138  1月 26 11:36 TR_240126113700_2MLT0010.dat*</t>
  </si>
  <si>
    <t>kea00sys@kea00apk:/apdata/today/file/NSWS/Send/TrInfo/Multi&gt; cat TR_240126113700_2MLT0010.dat</t>
  </si>
  <si>
    <t>2MLT0010,20240111,20240111,00003154800  ,00003154800  ,1  ,20240111,00003154900  ,00003154900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,2024/01/26 11:37</t>
  </si>
  <si>
    <t>kea00sys@kea00apk:/apdata/today/file/NSWS/Recv/TrRk&gt; cat SP06_240111113549_2MLT0010.dat</t>
  </si>
  <si>
    <t>2MLT0010,20240111,54300,,,,,,,,,,,,,,,,,,,,2024/01/11 15:37:03</t>
  </si>
  <si>
    <t>kea00sys@kea00apk:/apdata/today/file/NSWS/Recv/TrRk/Ok&gt; ls -l  *2MLT0010*</t>
  </si>
  <si>
    <t>-rw-r--r-- 1 kea00sys users 63  1月 26 11:49 SP06_240111113549_2MLT0010.dat</t>
  </si>
  <si>
    <t>kea00sys@kea00apk:/apdata/today/file/KEA00/kea00ap/order/Data&gt; ls -l *54300*</t>
  </si>
  <si>
    <t>-rw-r--r-- 1 kea00sys users 1017  1月 26 11:50 CH_54300_____001.dat</t>
  </si>
  <si>
    <t>-rw-r--r-- 1 kea00sys users 4850  1月 26 11:50 CH_54300_____002.dat</t>
  </si>
  <si>
    <t>-rw-r--r-- 1 kea00sys users  698  1月 26 11:50 OD_54300_____001.dat</t>
  </si>
  <si>
    <t>-rw-r--r-- 1 kea00sys users 2443  1月 26 11:50 OD_54300_____002.dat</t>
  </si>
  <si>
    <t>赤字が0031549のものが0031549のもの</t>
  </si>
  <si>
    <t>kea00sys@kea00apk:/apdata/today/file/KEA00/kea00ap/order/Data&gt; cat OD_54300_____001.dat</t>
  </si>
  <si>
    <t>2024-01-11,2024-01-11,00003154800  , ,80200           ,0000409,7,0,2,A,S,2024-01-11,00003154800, ,0,5492500,2MLT0010  ,1,54300     ,1,0000409,A ,0,0054   ,    ,       ,023 ,00,005, ,   , ,　　　　　　　　　　　　,0,  ,  ,1              ,0,0,0,     ,     ,0,9,        , ,   ,Y,00:00:01,1000-01-01,    ,0,     ,0,500005,0,1,2024-01-26-11.50.05.565372</t>
  </si>
  <si>
    <t>2024-01-11,2024-01-11,00003154800  , ,80200           ,0900013,7,0,2,A,S,2024-01-11,00003154800, ,0,5492500,2MLT0010  ,1,54300     ,1,0900013,A ,0,0054   ,    ,       ,023 ,00,001, ,   , ,　　　　　　　　　　　　,0,  ,  ,1              ,0,0,0,     ,     ,0,9,        , ,   ,Y,00:00:01,1000-01-01,    ,0,     ,0,500005,0,1,2024-01-26-11.50.05.565372</t>
  </si>
  <si>
    <t>kea00sys@kea00apk:/apdata/today/file/KEA00/kea00ap/order/Data&gt; cat OD_54300_____002.dat</t>
  </si>
  <si>
    <t>2024-01-11,2024-01-11,00003154900  , ,80200           ,0000401,3,0,0,A,S,2024-01-11,00003154900, ,0,5492500,2MLT0010  ,2,54300     ,2,0000401,A ,0,0054   ,    ,       ,023 ,00,001, ,   , ,　　　　　　　　　　　　,0,  ,  ,1              ,0,0,0,     ,     ,0,9,        , ,   ,Y,00:00:01,1000-01-01,    ,0,     ,0,500006,0,1,2024-01-26-11.50.05.565372</t>
  </si>
  <si>
    <t>2024-01-11,2024-01-11,00003154900  , ,80200           ,0000409,3,0,2,A,S,2024-01-11,00003154900, ,0,5492500,2MLT0010  ,2,54300     ,2,0000409,A ,0,0054   ,    ,       ,023 ,00,005, ,   , ,　　　　　　　　　　　　,0,  ,  ,1              ,0,0,0,     ,     ,0,9,        , ,   ,Y,00:00:01,1000-01-01,    ,0,     ,0,500006,0,1,2024-01-26-11.50.05.565372</t>
  </si>
  <si>
    <t>2024-01-11,2024-01-11,00003154900  , ,80200           ,0000413,3,0,0,A,S,2024-01-11,00003154900, ,0,5492500,2MLT0010  ,2,54300     ,2,0000413,A ,0,0054   ,    ,       ,023 ,00,009, ,   , ,　　　　　　　　　　　　,0,  ,  ,1              ,0,0,0,     ,     ,0,9,        , ,   ,Y,00:00:01,1000-01-01,    ,0,     ,0,500006,0,1,2024-01-26-11.50.05.565372</t>
  </si>
  <si>
    <t>2024-01-11,2024-01-11,00003154900  , ,80200           ,0000417,3,0,0,A,S,2024-01-11,00003154900, ,0,5492500,2MLT0010  ,2,54300     ,2,0000417,A ,0,0054   ,    ,       ,023 ,00,001, ,   , ,　　　　　　　　　　　　,0,  ,  ,1              ,0,0,0,     ,     ,0,9,        , ,   ,Y,00:00:01,1000-01-01,    ,0,     ,0,500006,0,1,2024-01-26-11.50.05.565372</t>
  </si>
  <si>
    <t>2024-01-11,2024-01-11,00003154900  , ,80200           ,0000454,3,0,0,A,S,2024-01-11,00003154900, ,0,5492500,2MLT0010  ,2,54300     ,2,0000454,A ,0,0054   ,    ,       ,023 ,00,001, ,   , ,　　　　　　　　　　　　,0,  ,  ,1              ,0,0,0,     ,     ,0,9,        , ,   ,Y,00:00:01,1000-01-01,    ,0,     ,0,500006,0,1,2024-01-26-11.50.05.565372</t>
  </si>
  <si>
    <t>2024-01-11,2024-01-11,00003154900  , ,80200           ,0013067,4,0,0,A,S,2024-01-11,00003154900, ,0,5492500,2MLT0010  ,2,54300     ,2,0013067,A ,0,0054   ,    ,       ,023 ,00,001, ,   , ,　　　　　　　　　　　　,0,  ,  ,1              ,0,0,0,     ,     ,0,9,        , ,   ,Y,00:00:01,1000-01-01,    ,0,     ,0,500006,0,1,2024-01-26-11.50.05.565372</t>
  </si>
  <si>
    <t>2024-01-11,2024-01-11,00003154900  , ,80200           ,0900013,3,0,2,A,S,2024-01-11,00003154900, ,0,5492500,2MLT0010  ,2,54300     ,2,0900013,A ,0,0054   ,    ,       ,023 ,00,001, ,   , ,　　　　　　　　　　　　,0,  ,  ,1              ,0,0,0,     ,     ,0,9,        , ,   ,Y,00:00:01,1000-01-01,    ,0,     ,0,500006,0,1,2024-01-26-11.50.05.565372</t>
  </si>
  <si>
    <t>kea00sys@kea00apk:/apdata/today/file/KEA00/kea00ap/order/Data&gt; cat CH_54300_____001.dat</t>
  </si>
  <si>
    <t>2024-01-11,2024-01-11,00003154800  , ,80200           ,0000409,7,0,2024-01-11,00003154800, ,0,2MLT0010  ,1,          ,0,    ,       ,1, ,1, ,1, , ,1, , ,1, , , , , , , , , ,180200           0000409000 5492500 1                 29.9-99999999999999999.92023040121001231bmladmin202304110000180200           0000409000 5492500 2 999999999999999999.9                 4.62023040121001231bmladmin202304110000, ,000041300129270900013, ,01, , ,0012927!([0000409])!0900013!([0000409]/[0000413])!, , , , , , , , , , , ,1,2024-01-26-11.36.19.963799</t>
  </si>
  <si>
    <t>2024-01-11,2024-01-11,00003154800  , ,80200           ,0900013,7,0,2024-01-11,00003154800, ,0,2MLT0010  ,1,          ,0,    ,       ,1, ,1, ,1, , , , , ,1, , , , , , , , , ,180200           0900013000 0000000 1                 64.9-99999999999999999.92021101021001231001004  202111120000180200           0900013000 0000000 2 999999999999999999.9                 4.12021101021001231001004  202111120000, ,00004090000413, ,01, , ,, , , , , , , , , , , ,1,2024-01-26-11.36.19.803640</t>
  </si>
  <si>
    <t>kea00sys@kea00apk:/apdata/today/file/KEA00/kea00ap/order/Data&gt; cat CH_54300_____002.dat</t>
  </si>
  <si>
    <t>2024-01-11,2024-01-11,00003154900  , ,80200           ,0000401,3,0,2024-01-11,00003154900, ,0,2MLT0010  ,2,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,1,2024-01-26-11.36.20.752167</t>
  </si>
  <si>
    <t>2024-01-11,2024-01-11,00003154900  , ,80200           ,0000409,3,0,2024-01-11,00003154900, ,0,2MLT0010  ,2,          ,0,    ,       ,1, ,1, ,1, , ,1, , ,1, , , , , , , , , ,180200           0000409000 5492500 1                 29.9-99999999999999999.92023040121001231bmladmin202304110000180200           0000409000 5492500 2 999999999999999999.9                 4.62023040121001231bmladmin202304110000, ,000041300129270900013, ,01, , ,0012927!([0000409])!0900013!([0000409]/[0000413])!, , , , , , , , , , , ,1,2024-01-26-11.36.20.342964</t>
  </si>
  <si>
    <t>2024-01-11,2024-01-11,00003154900  , ,80200           ,0000413,3,0,2024-01-11,00003154900, ,0,2MLT0010  ,2,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,2,2024-01-26-11.36.20.222960</t>
  </si>
  <si>
    <t>2024-01-11,2024-01-11,00003154900  , ,80200           ,0000417,3,0,2024-01-11,00003154900, ,0,2MLT0010  ,2,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,1,2024-01-26-11.36.20.464067</t>
  </si>
  <si>
    <t>2024-01-11,2024-01-11,00003154900  , ,80200           ,0000454,3,0,2024-01-11,00003154900, ,0,2MLT0010  ,2,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,0,2024-01-26-11.36.20.863309</t>
  </si>
  <si>
    <t>2024-01-11,2024-01-11,00003154900  , ,80200           ,0013067,4,0,2024-01-11,00003154900, ,0,2MLT0010  ,2,          ,0,    ,       ,1, ,1, ,1, , ,1, , ,1, , , , , , , , , ,180200           0013067000 5492500 1                  209-99999999999999999992023040121001231bmladmin202304110000180200           0013067000 5492500 2 99999999999999999999                  152023040121001231bmladmin202304110000, ,00134170013605, ,01, , ,0013417!([0013067]*2.84)!0013605!([0013067])!, , , , , , , , , , , ,0,2024-01-26-11.36.20.089605</t>
  </si>
  <si>
    <t>2024-01-11,2024-01-11,00003154900  , ,80200           ,0900013,3,0,2024-01-11,00003154900, ,0,2MLT0010  ,2,          ,0,    ,       ,1, ,1, ,1, , , , , ,1, , , , , , , , , ,180200           0900013000 0000000 1                 64.9-99999999999999999.92021101021001231001004  202111120000180200           0900013000 0000000 2 999999999999999999.9                 4.12021101021001231001004  202111120000, ,00004090000413, ,01, , ,, , , , , , , , , , , ,1,2024-01-26-11.36.20.602891</t>
  </si>
  <si>
    <t xml:space="preserve">54300     </t>
  </si>
  <si>
    <t>com_10.log:1S 0101010000007014    00058624-04   &lt;ETX&gt;C0&lt;CR&gt;&lt;LF&gt;</t>
  </si>
  <si>
    <t>com_10.log:1r 010101020240112154832N0000007014                               **003154900     00058624-04     U  000000000 1.011002M    14.8       4010M     7.2       4004M      96       4003M    0.85       4021M      82       5019M      -2       6007M     4.1       4268M       1        269M       1        270M       1        &lt;ETX&gt;F4&lt;CR&gt;&lt;LF&gt;</t>
  </si>
  <si>
    <r>
      <rPr>
        <sz val="11"/>
        <color theme="1"/>
        <rFont val="ＭＳ ゴシック"/>
        <charset val="134"/>
      </rPr>
      <t xml:space="preserve">com_10.log:1S 0101010000007014    </t>
    </r>
    <r>
      <rPr>
        <sz val="11"/>
        <color rgb="FFFF0000"/>
        <rFont val="ＭＳ ゴシック"/>
        <charset val="134"/>
      </rPr>
      <t>00054300-02</t>
    </r>
    <r>
      <rPr>
        <sz val="11"/>
        <color theme="1"/>
        <rFont val="ＭＳ ゴシック"/>
        <charset val="134"/>
      </rPr>
      <t xml:space="preserve">   &lt;ETX&gt;C0&lt;CR&gt;&lt;LF&gt;</t>
    </r>
  </si>
  <si>
    <r>
      <rPr>
        <sz val="11"/>
        <color theme="1"/>
        <rFont val="ＭＳ ゴシック"/>
        <charset val="134"/>
      </rPr>
      <t>com_10.log:1r 0101010202401121</t>
    </r>
    <r>
      <rPr>
        <sz val="11"/>
        <color rgb="FFFF0000"/>
        <rFont val="ＭＳ ゴシック"/>
        <charset val="134"/>
      </rPr>
      <t>8</t>
    </r>
    <r>
      <rPr>
        <sz val="11"/>
        <color theme="1"/>
        <rFont val="ＭＳ ゴシック"/>
        <charset val="134"/>
      </rPr>
      <t xml:space="preserve">4832N0000007014                               **003154900     </t>
    </r>
    <r>
      <rPr>
        <sz val="11"/>
        <color rgb="FFFF0000"/>
        <rFont val="ＭＳ ゴシック"/>
        <charset val="134"/>
      </rPr>
      <t>00054300-02</t>
    </r>
    <r>
      <rPr>
        <sz val="11"/>
        <color theme="1"/>
        <rFont val="ＭＳ ゴシック"/>
        <charset val="134"/>
      </rPr>
      <t xml:space="preserve">     U  000000000 1.011002M    14.8       4010M     7.2       4004M      96       4003M    0.85       4021M      82       5019M      -2       6007M     4.1       4268M       1        269M       1        270M       1        &lt;ETX&gt;F4&lt;CR&gt;&lt;LF&gt;</t>
    </r>
  </si>
  <si>
    <t>３－３．再測定分として、「3-3.0031549（低値あり）ー再測定分 初回.txt」をながす</t>
  </si>
  <si>
    <t>[1S 0101010000007006    00054300-02   ]</t>
  </si>
  <si>
    <t>[1r 010101020240112180446N0000007006                               **003154900     00054300-02     U  000000000 1.011002M    14.6       4010M     7.2       4004M      96       4003M    0.84       4021M      82       5019M      -2       6007M     4.1       4268M       1        269M       1        270M       1        ]</t>
  </si>
  <si>
    <t>2024/01/26 12:08:26.477 Listenを開始しました。(172.25.32.166:10005)</t>
  </si>
  <si>
    <t>2024/01/26 12:08:28.516 クライアント(10.1.181.12:36530)と接続しました。</t>
  </si>
  <si>
    <t>2024/01/26 12:08:28.524 送信→&lt;ENQ&gt;</t>
  </si>
  <si>
    <t>2024/01/26 12:08:28.582 受信←&lt;ACK&gt;</t>
  </si>
  <si>
    <t>2024/01/26 12:08:28.586 送信→&lt;STX&gt;1S 0101010000007006    00054300-02   &lt;ETX&gt;B2&lt;CR&gt;&lt;LF&gt;</t>
  </si>
  <si>
    <t>2024/01/26 12:08:28.644 受信←&lt;ACK&gt;</t>
  </si>
  <si>
    <t>2024/01/26 12:08:28.645 送信→&lt;EOT&gt;</t>
  </si>
  <si>
    <t>2024/01/26 12:08:28.703 受信←&lt;ENQ&gt;</t>
  </si>
  <si>
    <t>2024/01/26 12:08:28.705 送信→&lt;ACK&gt;</t>
  </si>
  <si>
    <t>2024/01/26 12:08:28.772 受信←&lt;STX&gt;1O 0101009N0000007006               **003154900     00054300-02     U            1.011010M268 269 270 002M003M007M004M019M &lt;ETX&gt;F7&lt;CR&gt;&lt;LF&gt;</t>
  </si>
  <si>
    <t>2024/01/26 12:08:28.774 送信→&lt;ACK&gt;</t>
  </si>
  <si>
    <t>2024/01/26 12:08:33.777 受信←&lt;EOT&gt;</t>
  </si>
  <si>
    <t>2024/01/26 12:08:33.785 送信→&lt;ENQ&gt;</t>
  </si>
  <si>
    <t>2024/01/26 12:08:33.881 受信←&lt;ACK&gt;</t>
  </si>
  <si>
    <t>2024/01/26 12:08:33.884 送信→&lt;STX&gt;1r 010101020240112180446N0000007006                               **003154900     00054300-02     U  000000000 1.011002M    14.6       4010M     7.2       4004M      96       4003M    0.84       4021M      82       5019M      -2       6007M     4.1       4268M       1        269M       1        270M       1        &lt;ETX&gt;E3&lt;CR&gt;&lt;LF&gt;</t>
  </si>
  <si>
    <t>2024/01/26 12:08:33.961 受信←&lt;ACK&gt;</t>
  </si>
  <si>
    <t>2024/01/26 12:08:33.966 送信→&lt;EOT&gt;</t>
  </si>
  <si>
    <t>2024/01/26 12:08:34.142 受信←&lt;ENQ&gt;</t>
  </si>
  <si>
    <t>2024/01/26 12:08:34.145 送信→&lt;ACK&gt;</t>
  </si>
  <si>
    <t>2024/01/26 12:08:34.211 受信←&lt;STX&gt;1O 0101000N2000007006               **003154900     00054300-02     U            1.011 &lt;ETX&gt;6D&lt;CR&gt;&lt;LF&gt;</t>
  </si>
  <si>
    <t>2024/01/26 12:08:34.214 送信→&lt;ACK&gt;</t>
  </si>
  <si>
    <t>2024/01/26 12:08:39.218 受信←&lt;EOT&gt;</t>
  </si>
  <si>
    <t>2024/01/26 12:08:39.231 クライアントとの接続を閉じました。</t>
  </si>
  <si>
    <t>2024/01/26 12:08:39.234 Listenerを閉じました。</t>
  </si>
  <si>
    <t xml:space="preserve">2MLT0011  </t>
  </si>
  <si>
    <t>kea00sys@kea00apk:/apdata/today/file/NSWS/Send/TrInfo/Multi&gt; ls -l *2MLT0011*</t>
  </si>
  <si>
    <t>-rwxr--r-- 1 nswkst users 4138  1月 26 12:17 TR_240126121755_2MLT0011.dat*</t>
  </si>
  <si>
    <t>kea00sys@kea00apk:/apdata/today/file/NSWS/Send/TrInfo/Multi&gt; cat TR_240126121755_2MLT0011.dat</t>
  </si>
  <si>
    <t>2MLT0011,20240111,20240111,00003154900  ,00003154900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,2024/01/26 12:17</t>
  </si>
  <si>
    <t>kea00sys@kea00apk:/apdata/today/file/NSWS/Recv/TrRk&gt; cat SP06_240111113549_2MLT0011.dat</t>
  </si>
  <si>
    <t>2MLT0011,20240111,54310,,,,,,,,,,,,,,,,,,,,2024/01/11 15:37:03</t>
  </si>
  <si>
    <t>kea00sys@kea00apk:/apdata/today/file/NSWS/Recv/TrRk/Ok&gt; ls -l *2MLT0011*</t>
  </si>
  <si>
    <t>-rw-r--r-- 1 kea00sys users 63  1月 26 12:27 SP06_240111113549_2MLT0011.dat</t>
  </si>
  <si>
    <t>kea00sys@kea00apk:/apdata/today/file/KEA00/kea00ap/order/Data&gt; ls -l *54310*</t>
  </si>
  <si>
    <t>-rw-r--r-- 1 kea00sys users 4850  1月 26 12:30 CH_54310_____001.dat</t>
  </si>
  <si>
    <t>-rw-r--r-- 1 kea00sys users 2443  1月 26 12:30 OD_54310_____001.dat</t>
  </si>
  <si>
    <t>kea00sys@kea00apk:/apdata/today/file/KEA00/kea00ap/order/Data&gt; cat OD_54310_____001.dat</t>
  </si>
  <si>
    <t>2024-01-11,2024-01-11,00003154900  , ,80200           ,0000401,4,0,0,A,K,2024-01-11,00003154900, ,0,5492500,2MLT0011  ,1,54310     ,1,0000401,A ,0,0054   ,    ,       ,023 ,00,001, ,   , ,　　　　　　　　　　　　,0,  ,  ,1              ,0,0,0,     ,     ,0,9,        , ,   ,Y,00:00:01,1000-01-01,    ,0,     ,0,500201,0,1,2024-01-26-12.30.47.422834</t>
  </si>
  <si>
    <t>2024-01-11,2024-01-11,00003154900  , ,80200           ,0000409,4,0,2,A,K,2024-01-11,00003154900, ,0,5492500,2MLT0011  ,1,54310     ,1,0000409,A ,0,0054   ,    ,       ,023 ,00,005, ,   , ,　　　　　　　　　　　　,0,  ,  ,1              ,0,0,0,     ,     ,0,9,        , ,   ,Y,00:00:01,1000-01-01,    ,0,     ,0,500201,0,1,2024-01-26-12.30.47.422834</t>
  </si>
  <si>
    <t>2024-01-11,2024-01-11,00003154900  , ,80200           ,0000413,4,0,0,A,K,2024-01-11,00003154900, ,0,5492500,2MLT0011  ,1,54310     ,1,0000413,A ,0,0054   ,    ,       ,023 ,00,009, ,   , ,　　　　　　　　　　　　,0,  ,  ,1              ,0,0,0,     ,     ,0,9,        , ,   ,Y,00:00:01,1000-01-01,    ,0,     ,0,500201,0,1,2024-01-26-12.30.47.422834</t>
  </si>
  <si>
    <t>2024-01-11,2024-01-11,00003154900  , ,80200           ,0000417,4,0,0,A,K,2024-01-11,00003154900, ,0,5492500,2MLT0011  ,1,54310     ,1,0000417,A ,0,0054   ,    ,       ,023 ,00,001, ,   , ,　　　　　　　　　　　　,0,  ,  ,1              ,0,0,0,     ,     ,0,9,        , ,   ,Y,00:00:01,1000-01-01,    ,0,     ,0,500201,0,1,2024-01-26-12.30.47.422834</t>
  </si>
  <si>
    <t>2024-01-11,2024-01-11,00003154900  , ,80200           ,0000454,4,0,0,A,K,2024-01-11,00003154900, ,0,5492500,2MLT0011  ,1,54310     ,1,0000454,A ,0,0054   ,    ,       ,023 ,00,001, ,   , ,　　　　　　　　　　　　,0,  ,  ,1              ,0,0,0,     ,     ,0,9,        , ,   ,Y,00:00:01,1000-01-01,    ,0,     ,0,500201,0,1,2024-01-26-12.30.47.422834</t>
  </si>
  <si>
    <t>2024-01-11,2024-01-11,00003154900  , ,80200           ,0013067,6,0,0,A,K,2024-01-11,00003154900, ,0,5492500,2MLT0011  ,1,54310     ,1,0013067,A ,0,0054   ,    ,       ,023 ,00,001, ,   , ,　　　　　　　　　　　　,0,  ,  ,1              ,0,0,0,     ,     ,0,9,        , ,   ,Y,00:00:01,1000-01-01,    ,0,     ,0,500201,0,1,2024-01-26-12.30.47.422834</t>
  </si>
  <si>
    <t>2024-01-11,2024-01-11,00003154900  , ,80200           ,0900013,4,0,2,A,K,2024-01-11,00003154900, ,0,5492500,2MLT0011  ,1,54310     ,1,0900013,A ,0,0054   ,    ,       ,023 ,00,001, ,   , ,　　　　　　　　　　　　,0,  ,  ,1              ,0,0,0,     ,     ,0,9,        , ,   ,Y,00:00:01,1000-01-01,    ,0,     ,0,500201,0,1,2024-01-26-12.30.47.422834</t>
  </si>
  <si>
    <t>kea00sys@kea00apk:/apdata/today/file/KEA00/kea00ap/order/Data&gt; cat CH_54310_____001.dat</t>
  </si>
  <si>
    <t>2024-01-11,2024-01-11,00003154900  , ,80200           ,0000401,4,0,2024-01-11,00003154900, ,0,2MLT0011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,1,2024-01-26-12.17.15.870084</t>
  </si>
  <si>
    <t>2024-01-11,2024-01-11,00003154900  , ,80200           ,0000409,4,0,2024-01-11,00003154900, ,0,2MLT0011  ,1,          ,0,    ,       ,1, ,1, ,1, , ,1, , ,1, , , , , , , , , ,180200           0000409000 5492500 1                 29.9-99999999999999999.92023040121001231bmladmin202304110000180200           0000409000 5492500 2 999999999999999999.9                 4.62023040121001231bmladmin202304110000, ,000041300129270900013, ,01, , ,0012927!([0000409])!0900013!([0000409]/[0000413])!, , , , , , , , , , , ,1,2024-01-26-12.17.15.149087</t>
  </si>
  <si>
    <t>2024-01-11,2024-01-11,00003154900  , ,80200           ,0000413,4,0,2024-01-11,00003154900, ,0,2MLT0011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,2,2024-01-26-12.17.15.409746</t>
  </si>
  <si>
    <t>2024-01-11,2024-01-11,00003154900  , ,80200           ,0000417,4,0,2024-01-11,00003154900, ,0,2MLT0011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,1,2024-01-26-12.17.15.529610</t>
  </si>
  <si>
    <t>2024-01-11,2024-01-11,00003154900  , ,80200           ,0000454,4,0,2024-01-11,00003154900, ,0,2MLT0011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,0,2024-01-26-12.17.15.649454</t>
  </si>
  <si>
    <t>2024-01-11,2024-01-11,00003154900  , ,80200           ,0013067,6,0,2024-01-11,00003154900, ,0,2MLT0011  ,1,          ,0,    ,       ,1, ,1, ,1, , ,1, , ,1, , , , , , , , , ,180200           0013067000 5492500 1                  209-99999999999999999992023040121001231bmladmin202304110000180200           0013067000 5492500 2 99999999999999999999                  152023040121001231bmladmin202304110000, ,00134170013605, ,01, , ,0013417!([0013067]*2.84)!0013605!([0013067])!, , , , , , , , , , , ,0,2024-01-26-12.17.15.990313</t>
  </si>
  <si>
    <t>2024-01-11,2024-01-11,00003154900  , ,80200           ,0900013,4,0,2024-01-11,00003154900, ,0,2MLT0011  ,1,          ,0,    ,       ,1, ,1, ,1, , , , , ,1, , , , , , , , , ,180200           0900013000 0000000 1                 64.9-99999999999999999.92021101021001231001004  202111120000180200           0900013000 0000000 2 999999999999999999.9                 4.12021101021001231001004  202111120000, ,00004090000413, ,01, , ,, , , , , , , , , , , ,1,2024-01-26-12.17.15.289698</t>
  </si>
  <si>
    <t>再測定分の再検として、「2-4.0031548（低値あり）ー再測定分 再検分.txt」をながす   ラックID:54310　ポジション：1</t>
  </si>
  <si>
    <t>[1S 0101010000007014    00054310-01   ]</t>
  </si>
  <si>
    <t>[1r 010101020240112194832N0000007014                               **003154900     00054310-01     U  000000000 1.011002M    14.8       4010M     7.2       4004M      96       4003M    0.85       4021M      82       5019M      -2       6007M     4.1       4268M       1        269M       1        270M       1        ]</t>
  </si>
  <si>
    <t>2024/01/26 12:46:09.915 Listenを開始しました。(172.25.32.166:10005)</t>
  </si>
  <si>
    <t>2024/01/26 12:46:39.064 クライアント(10.1.181.12:36542)と接続しました。</t>
  </si>
  <si>
    <t>2024/01/26 12:46:39.076 送信→&lt;ENQ&gt;</t>
  </si>
  <si>
    <t>2024/01/26 12:46:39.126 受信←&lt;ACK&gt;</t>
  </si>
  <si>
    <t>2024/01/26 12:46:39.132 送信→&lt;STX&gt;1S 0101010000007014    00054310-01   &lt;ETX&gt;B1&lt;CR&gt;&lt;LF&gt;</t>
  </si>
  <si>
    <t>2024/01/26 12:46:39.183 受信←&lt;ACK&gt;</t>
  </si>
  <si>
    <t>2024/01/26 12:46:39.191 送信→&lt;EOT&gt;</t>
  </si>
  <si>
    <t>2024/01/26 12:46:39.254 受信←&lt;ENQ&gt;</t>
  </si>
  <si>
    <t>2024/01/26 12:46:39.259 送信→&lt;ACK&gt;</t>
  </si>
  <si>
    <t>2024/01/26 12:46:39.304 受信←&lt;STX&gt;1O 0101009N0000007014               **003154900     00054310-01     U            1.011010M268 269 270 002M003M007M004M019M &lt;ETX&gt;F6&lt;CR&gt;&lt;LF&gt;</t>
  </si>
  <si>
    <t>2024/01/26 12:46:39.306 送信→&lt;ACK&gt;</t>
  </si>
  <si>
    <t>2024/01/26 12:46:44.311 受信←&lt;EOT&gt;</t>
  </si>
  <si>
    <t>2024/01/26 12:46:44.323 送信→&lt;ENQ&gt;</t>
  </si>
  <si>
    <t>2024/01/26 12:46:44.423 受信←&lt;ACK&gt;</t>
  </si>
  <si>
    <t>2024/01/26 12:46:44.427 送信→&lt;STX&gt;1r 010101020240112194832N0000007014                               **003154900     00054310-01     U  000000000 1.011002M    14.8       4010M     7.2       4004M      96       4003M    0.85       4021M      82       5019M      -2       6007M     4.1       4268M       1        269M       1        270M       1        &lt;ETX&gt;E9&lt;CR&gt;&lt;LF&gt;</t>
  </si>
  <si>
    <t>2024/01/26 12:46:44.484 受信←&lt;ACK&gt;</t>
  </si>
  <si>
    <t>2024/01/26 12:46:44.489 送信→&lt;EOT&gt;</t>
  </si>
  <si>
    <t>2024/01/26 12:46:44.663 受信←&lt;ENQ&gt;</t>
  </si>
  <si>
    <t>2024/01/26 12:46:44.668 送信→&lt;ACK&gt;</t>
  </si>
  <si>
    <t>2024/01/26 12:46:44.713 受信←&lt;STX&gt;1O 0101000N2000007014               **003154900     00054310-01     U            1.011 &lt;ETX&gt;6C&lt;CR&gt;&lt;LF&gt;</t>
  </si>
  <si>
    <t>2024/01/26 12:46:44.718 送信→&lt;ACK&gt;</t>
  </si>
  <si>
    <t>2024/01/26 12:46:49.721 受信←&lt;EOT&gt;</t>
  </si>
  <si>
    <t>2024/01/26 12:46:49.731 クライアントとの接続を閉じました。</t>
  </si>
  <si>
    <t>2024/01/26 12:46:49.734 Listenerを閉じました。</t>
  </si>
  <si>
    <t xml:space="preserve">54310     </t>
  </si>
  <si>
    <t>ALP/IFCCはマイナス値で確定できないため１００を設定して実行</t>
  </si>
  <si>
    <t>合計 52</t>
  </si>
  <si>
    <t>drwxrwxr-x  3 kea00sys users 4096  1月 26 14:23 ./</t>
  </si>
  <si>
    <t>-rw-r--r--  1 kea00sys users 1024  1月 26 14:23 202401260002.dat</t>
  </si>
  <si>
    <t>kea00sys@kea00apk:/apdata/today/file/kekka&gt; cat 202401260002.dat</t>
  </si>
  <si>
    <t xml:space="preserve">R120240111003001549000000401003001549000000401     7.2                    555   001                030005450000602300   0001                            20240111003001549000000454003001549000000454      96                    555   001                030005450000602300   0001                            20240111003001549000000413003001549000000413    0.84                    575   009                030005450000602300   0001                            20240111003001549000000417003001549000000417     4.1                    555   001                030005450000602300   0001                            20240111003001549000013067003001549000013067     100                    555   001                0300054500006023 0   0001                                                                                                                                                                                                                                      </t>
  </si>
  <si>
    <t xml:space="preserve">20240111003001549000000401003001549000000401     7.2                    555   001                030005450000602300   0001                            </t>
  </si>
  <si>
    <t xml:space="preserve">20240111003001549000000454003001549000000454      96                    555   001                030005450000602300   0001                            </t>
  </si>
  <si>
    <t xml:space="preserve">20240111003001549000000413003001549000000413    0.84                    575   009                030005450000602300   0001                             </t>
  </si>
  <si>
    <t xml:space="preserve">20240111003001549000000417003001549000000417     4.1                    555   001                030005450000602300   0001                            </t>
  </si>
  <si>
    <t xml:space="preserve">20240111003001549000013067003001549000013067     100                    555   001                0300054500006023 0   0001                            </t>
  </si>
</sst>
</file>

<file path=xl/styles.xml><?xml version="1.0" encoding="utf-8"?>
<styleSheet xmlns="http://schemas.openxmlformats.org/spreadsheetml/2006/main">
  <numFmts count="8">
    <numFmt numFmtId="43" formatCode="_ * #,##0.00_ ;_ * \-#,##0.00_ ;_ * &quot;-&quot;??_ ;_ @_ "/>
    <numFmt numFmtId="176" formatCode="yyyy/mm/dd"/>
    <numFmt numFmtId="177" formatCode="_-&quot;\&quot;* #,##0_-\ ;\-&quot;\&quot;* #,##0_-\ ;_-&quot;\&quot;* &quot;-&quot;??_-\ ;_-@_-"/>
    <numFmt numFmtId="178" formatCode="_ * #,##0_ ;_ * \-#,##0_ ;_ * &quot;-&quot;??_ ;_ @_ "/>
    <numFmt numFmtId="179" formatCode="_-&quot;\&quot;* #,##0.00_-\ ;\-&quot;\&quot;* #,##0.00_-\ ;_-&quot;\&quot;* &quot;-&quot;??_-\ ;_-@_-"/>
    <numFmt numFmtId="180" formatCode="yyyy/mm/dd\ h:mm:ss\."/>
    <numFmt numFmtId="181" formatCode="yyyy/mm/dd\ h:mm:ss"/>
    <numFmt numFmtId="182" formatCode="mm:ss\."/>
  </numFmts>
  <fonts count="34">
    <font>
      <sz val="11"/>
      <color theme="1"/>
      <name val="ＭＳ Ｐゴシック"/>
      <charset val="134"/>
      <scheme val="minor"/>
    </font>
    <font>
      <sz val="11"/>
      <color rgb="FF0000FF"/>
      <name val="ＭＳ Ｐゴシック"/>
      <charset val="128"/>
    </font>
    <font>
      <sz val="11"/>
      <name val="ＭＳ Ｐゴシック"/>
      <charset val="128"/>
    </font>
    <font>
      <sz val="11"/>
      <name val="ＭＳ ゴシック"/>
      <charset val="128"/>
    </font>
    <font>
      <b/>
      <sz val="11"/>
      <color rgb="FFFF0000"/>
      <name val="ＭＳ ゴシック"/>
      <charset val="128"/>
    </font>
    <font>
      <b/>
      <sz val="20"/>
      <color theme="1"/>
      <name val="ＭＳ Ｐゴシック"/>
      <charset val="134"/>
      <scheme val="minor"/>
    </font>
    <font>
      <b/>
      <sz val="11"/>
      <color rgb="FF000000"/>
      <name val="ＭＳ Ｐゴシック"/>
      <charset val="134"/>
      <scheme val="minor"/>
    </font>
    <font>
      <sz val="11"/>
      <color theme="1"/>
      <name val="ＭＳ ゴシック"/>
      <charset val="134"/>
    </font>
    <font>
      <b/>
      <sz val="11"/>
      <color theme="1"/>
      <name val="ＭＳ Ｐゴシック"/>
      <charset val="134"/>
      <scheme val="minor"/>
    </font>
    <font>
      <sz val="11"/>
      <color rgb="FFFF0000"/>
      <name val="ＭＳ Ｐゴシック"/>
      <charset val="134"/>
      <scheme val="minor"/>
    </font>
    <font>
      <sz val="11"/>
      <color rgb="FFFF0000"/>
      <name val="ＭＳ ゴシック"/>
      <charset val="134"/>
    </font>
    <font>
      <b/>
      <sz val="20"/>
      <color theme="1"/>
      <name val="ＭＳ ゴシック"/>
      <charset val="134"/>
    </font>
    <font>
      <b/>
      <sz val="11"/>
      <name val="ＭＳ ゴシック"/>
      <charset val="134"/>
    </font>
    <font>
      <b/>
      <sz val="11"/>
      <color rgb="FFFF0000"/>
      <name val="ＭＳ Ｐゴシック"/>
      <charset val="134"/>
      <scheme val="minor"/>
    </font>
    <font>
      <b/>
      <sz val="11"/>
      <color theme="4"/>
      <name val="ＭＳ Ｐゴシック"/>
      <charset val="134"/>
      <scheme val="minor"/>
    </font>
    <font>
      <b/>
      <sz val="18"/>
      <color theme="3"/>
      <name val="ＭＳ Ｐゴシック"/>
      <charset val="134"/>
      <scheme val="minor"/>
    </font>
    <font>
      <sz val="11"/>
      <color rgb="FF3F3F76"/>
      <name val="ＭＳ Ｐゴシック"/>
      <charset val="0"/>
      <scheme val="minor"/>
    </font>
    <font>
      <sz val="11"/>
      <color theme="0"/>
      <name val="ＭＳ Ｐゴシック"/>
      <charset val="0"/>
      <scheme val="minor"/>
    </font>
    <font>
      <b/>
      <sz val="15"/>
      <color theme="3"/>
      <name val="ＭＳ Ｐゴシック"/>
      <charset val="134"/>
      <scheme val="minor"/>
    </font>
    <font>
      <sz val="11"/>
      <color theme="1"/>
      <name val="ＭＳ Ｐゴシック"/>
      <charset val="0"/>
      <scheme val="minor"/>
    </font>
    <font>
      <b/>
      <sz val="11"/>
      <color rgb="FFFA7D00"/>
      <name val="ＭＳ Ｐゴシック"/>
      <charset val="0"/>
      <scheme val="minor"/>
    </font>
    <font>
      <i/>
      <sz val="11"/>
      <color rgb="FF7F7F7F"/>
      <name val="ＭＳ Ｐゴシック"/>
      <charset val="0"/>
      <scheme val="minor"/>
    </font>
    <font>
      <b/>
      <sz val="11"/>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3"/>
      <color theme="3"/>
      <name val="ＭＳ Ｐゴシック"/>
      <charset val="134"/>
      <scheme val="minor"/>
    </font>
    <font>
      <sz val="11"/>
      <color rgb="FFFA7D00"/>
      <name val="ＭＳ Ｐゴシック"/>
      <charset val="0"/>
      <scheme val="minor"/>
    </font>
    <font>
      <b/>
      <sz val="11"/>
      <color rgb="FFFFFFFF"/>
      <name val="ＭＳ Ｐゴシック"/>
      <charset val="0"/>
      <scheme val="minor"/>
    </font>
    <font>
      <u/>
      <sz val="11"/>
      <color rgb="FF800080"/>
      <name val="ＭＳ Ｐゴシック"/>
      <charset val="0"/>
      <scheme val="minor"/>
    </font>
    <font>
      <u/>
      <sz val="11"/>
      <color rgb="FF0000FF"/>
      <name val="ＭＳ Ｐゴシック"/>
      <charset val="0"/>
      <scheme val="minor"/>
    </font>
    <font>
      <sz val="11"/>
      <color rgb="FF006100"/>
      <name val="ＭＳ Ｐゴシック"/>
      <charset val="0"/>
      <scheme val="minor"/>
    </font>
    <font>
      <sz val="11"/>
      <color rgb="FF9C0006"/>
      <name val="ＭＳ Ｐゴシック"/>
      <charset val="0"/>
      <scheme val="minor"/>
    </font>
    <font>
      <b/>
      <sz val="11"/>
      <color theme="1"/>
      <name val="ＭＳ Ｐゴシック"/>
      <charset val="0"/>
      <scheme val="minor"/>
    </font>
    <font>
      <sz val="11"/>
      <color rgb="FF9C6500"/>
      <name val="ＭＳ Ｐゴシック"/>
      <charset val="0"/>
      <scheme val="minor"/>
    </font>
  </fonts>
  <fills count="38">
    <fill>
      <patternFill patternType="none"/>
    </fill>
    <fill>
      <patternFill patternType="gray125"/>
    </fill>
    <fill>
      <patternFill patternType="solid">
        <fgColor theme="9" tint="0.799981688894314"/>
        <bgColor indexed="64"/>
      </patternFill>
    </fill>
    <fill>
      <patternFill patternType="solid">
        <fgColor theme="7" tint="0.799981688894314"/>
        <bgColor indexed="64"/>
      </patternFill>
    </fill>
    <fill>
      <patternFill patternType="solid">
        <fgColor rgb="FFFFFF00"/>
        <bgColor indexed="64"/>
      </patternFill>
    </fill>
    <fill>
      <patternFill patternType="solid">
        <fgColor rgb="FF87E7AD"/>
        <bgColor indexed="64"/>
      </patternFill>
    </fill>
    <fill>
      <patternFill patternType="solid">
        <fgColor theme="9" tint="0.8"/>
        <bgColor indexed="64"/>
      </patternFill>
    </fill>
    <fill>
      <patternFill patternType="solid">
        <fgColor theme="2"/>
        <bgColor indexed="64"/>
      </patternFill>
    </fill>
    <fill>
      <patternFill patternType="solid">
        <fgColor theme="8" tint="0.8"/>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7" tint="0.599993896298105"/>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theme="9"/>
      </left>
      <right style="thick">
        <color theme="9"/>
      </right>
      <top style="thick">
        <color theme="9"/>
      </top>
      <bottom style="thick">
        <color theme="9"/>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6" fillId="9" borderId="8" applyNumberFormat="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9" fillId="17" borderId="0" applyNumberFormat="0" applyBorder="0" applyAlignment="0" applyProtection="0">
      <alignment vertical="center"/>
    </xf>
    <xf numFmtId="177" fontId="0" fillId="0" borderId="0" applyFont="0" applyFill="0" applyBorder="0" applyAlignment="0" applyProtection="0">
      <alignment vertical="center"/>
    </xf>
    <xf numFmtId="0" fontId="19" fillId="3" borderId="0" applyNumberFormat="0" applyBorder="0" applyAlignment="0" applyProtection="0">
      <alignment vertical="center"/>
    </xf>
    <xf numFmtId="0" fontId="0" fillId="10" borderId="9" applyNumberFormat="0" applyFont="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22" borderId="0" applyNumberFormat="0" applyBorder="0" applyAlignment="0" applyProtection="0">
      <alignment vertical="center"/>
    </xf>
    <xf numFmtId="0" fontId="28" fillId="0" borderId="0" applyNumberFormat="0" applyFill="0" applyBorder="0" applyAlignment="0" applyProtection="0">
      <alignment vertical="center"/>
    </xf>
    <xf numFmtId="0" fontId="30" fillId="24"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13" applyNumberFormat="0" applyFill="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27" borderId="0" applyNumberFormat="0" applyBorder="0" applyAlignment="0" applyProtection="0">
      <alignment vertical="center"/>
    </xf>
    <xf numFmtId="0" fontId="23" fillId="13" borderId="12" applyNumberFormat="0" applyAlignment="0" applyProtection="0">
      <alignment vertical="center"/>
    </xf>
    <xf numFmtId="0" fontId="18" fillId="0" borderId="10" applyNumberFormat="0" applyFill="0" applyAlignment="0" applyProtection="0">
      <alignment vertical="center"/>
    </xf>
    <xf numFmtId="0" fontId="25" fillId="0" borderId="10" applyNumberFormat="0" applyFill="0" applyAlignment="0" applyProtection="0">
      <alignment vertical="center"/>
    </xf>
    <xf numFmtId="0" fontId="20" fillId="13" borderId="8" applyNumberFormat="0" applyAlignment="0" applyProtection="0">
      <alignment vertical="center"/>
    </xf>
    <xf numFmtId="0" fontId="22" fillId="0" borderId="11" applyNumberFormat="0" applyFill="0" applyAlignment="0" applyProtection="0">
      <alignment vertical="center"/>
    </xf>
    <xf numFmtId="0" fontId="22" fillId="0" borderId="0" applyNumberFormat="0" applyFill="0" applyBorder="0" applyAlignment="0" applyProtection="0">
      <alignment vertical="center"/>
    </xf>
    <xf numFmtId="0" fontId="17" fillId="29" borderId="0" applyNumberFormat="0" applyBorder="0" applyAlignment="0" applyProtection="0">
      <alignment vertical="center"/>
    </xf>
    <xf numFmtId="0" fontId="27" fillId="18" borderId="14" applyNumberFormat="0" applyAlignment="0" applyProtection="0">
      <alignment vertical="center"/>
    </xf>
    <xf numFmtId="0" fontId="19" fillId="21" borderId="0" applyNumberFormat="0" applyBorder="0" applyAlignment="0" applyProtection="0">
      <alignment vertical="center"/>
    </xf>
    <xf numFmtId="0" fontId="32" fillId="0" borderId="15" applyNumberFormat="0" applyFill="0" applyAlignment="0" applyProtection="0">
      <alignment vertical="center"/>
    </xf>
    <xf numFmtId="0" fontId="31" fillId="26" borderId="0" applyNumberFormat="0" applyBorder="0" applyAlignment="0" applyProtection="0">
      <alignment vertical="center"/>
    </xf>
    <xf numFmtId="0" fontId="33" fillId="30" borderId="0" applyNumberFormat="0" applyBorder="0" applyAlignment="0" applyProtection="0">
      <alignment vertical="center"/>
    </xf>
    <xf numFmtId="0" fontId="17" fillId="25" borderId="0" applyNumberFormat="0" applyBorder="0" applyAlignment="0" applyProtection="0">
      <alignment vertical="center"/>
    </xf>
    <xf numFmtId="0" fontId="19" fillId="32" borderId="0" applyNumberFormat="0" applyBorder="0" applyAlignment="0" applyProtection="0">
      <alignment vertical="center"/>
    </xf>
    <xf numFmtId="0" fontId="19" fillId="34" borderId="0" applyNumberFormat="0" applyBorder="0" applyAlignment="0" applyProtection="0">
      <alignment vertical="center"/>
    </xf>
    <xf numFmtId="0" fontId="17" fillId="28" borderId="0" applyNumberFormat="0" applyBorder="0" applyAlignment="0" applyProtection="0">
      <alignment vertical="center"/>
    </xf>
    <xf numFmtId="0" fontId="19" fillId="31" borderId="0" applyNumberFormat="0" applyBorder="0" applyAlignment="0" applyProtection="0">
      <alignment vertical="center"/>
    </xf>
    <xf numFmtId="0" fontId="19" fillId="23" borderId="0" applyNumberFormat="0" applyBorder="0" applyAlignment="0" applyProtection="0">
      <alignment vertical="center"/>
    </xf>
    <xf numFmtId="0" fontId="19" fillId="2" borderId="0" applyNumberFormat="0" applyBorder="0" applyAlignment="0" applyProtection="0">
      <alignment vertical="center"/>
    </xf>
    <xf numFmtId="0" fontId="17" fillId="11" borderId="0" applyNumberFormat="0" applyBorder="0" applyAlignment="0" applyProtection="0">
      <alignment vertical="center"/>
    </xf>
    <xf numFmtId="0" fontId="17" fillId="20" borderId="0" applyNumberFormat="0" applyBorder="0" applyAlignment="0" applyProtection="0">
      <alignment vertical="center"/>
    </xf>
    <xf numFmtId="0" fontId="19" fillId="14" borderId="0" applyNumberFormat="0" applyBorder="0" applyAlignment="0" applyProtection="0">
      <alignment vertical="center"/>
    </xf>
    <xf numFmtId="0" fontId="19" fillId="16" borderId="0" applyNumberFormat="0" applyBorder="0" applyAlignment="0" applyProtection="0">
      <alignment vertical="center"/>
    </xf>
    <xf numFmtId="0" fontId="17" fillId="19" borderId="0" applyNumberFormat="0" applyBorder="0" applyAlignment="0" applyProtection="0">
      <alignment vertical="center"/>
    </xf>
    <xf numFmtId="0" fontId="17" fillId="36" borderId="0" applyNumberFormat="0" applyBorder="0" applyAlignment="0" applyProtection="0">
      <alignment vertical="center"/>
    </xf>
    <xf numFmtId="0" fontId="19" fillId="37" borderId="0" applyNumberFormat="0" applyBorder="0" applyAlignment="0" applyProtection="0">
      <alignment vertical="center"/>
    </xf>
    <xf numFmtId="0" fontId="17" fillId="33" borderId="0" applyNumberFormat="0" applyBorder="0" applyAlignment="0" applyProtection="0">
      <alignment vertical="center"/>
    </xf>
    <xf numFmtId="0" fontId="17" fillId="35" borderId="0" applyNumberFormat="0" applyBorder="0" applyAlignment="0" applyProtection="0">
      <alignment vertical="center"/>
    </xf>
    <xf numFmtId="0" fontId="19" fillId="12" borderId="0" applyNumberFormat="0" applyBorder="0" applyAlignment="0" applyProtection="0">
      <alignment vertical="center"/>
    </xf>
    <xf numFmtId="0" fontId="17" fillId="15" borderId="0" applyNumberFormat="0" applyBorder="0" applyAlignment="0" applyProtection="0">
      <alignment vertical="center"/>
    </xf>
  </cellStyleXfs>
  <cellXfs count="77">
    <xf numFmtId="0" fontId="0" fillId="0" borderId="0" xfId="0">
      <alignment vertical="center"/>
    </xf>
    <xf numFmtId="0" fontId="1" fillId="2" borderId="1" xfId="0" applyNumberFormat="1" applyFont="1" applyFill="1" applyBorder="1" applyAlignment="1">
      <alignment wrapText="1"/>
    </xf>
    <xf numFmtId="0" fontId="1" fillId="2" borderId="2" xfId="0" applyNumberFormat="1" applyFont="1" applyFill="1" applyBorder="1" applyAlignment="1">
      <alignment wrapText="1"/>
    </xf>
    <xf numFmtId="0" fontId="2" fillId="0" borderId="0" xfId="0" applyFont="1" applyFill="1" applyAlignment="1"/>
    <xf numFmtId="49" fontId="3" fillId="0" borderId="0" xfId="0" applyNumberFormat="1" applyFont="1" applyFill="1" applyAlignment="1">
      <alignment vertical="center"/>
    </xf>
    <xf numFmtId="49" fontId="3" fillId="3" borderId="0" xfId="0" applyNumberFormat="1" applyFont="1" applyFill="1" applyAlignment="1">
      <alignment vertical="center"/>
    </xf>
    <xf numFmtId="0" fontId="4" fillId="4" borderId="3" xfId="0" applyNumberFormat="1" applyFont="1" applyFill="1" applyBorder="1" applyAlignment="1">
      <alignment vertical="center"/>
    </xf>
    <xf numFmtId="0" fontId="3" fillId="3" borderId="0" xfId="0" applyFont="1" applyFill="1" applyAlignment="1">
      <alignment vertical="center"/>
    </xf>
    <xf numFmtId="0" fontId="3" fillId="0" borderId="0" xfId="0" applyFont="1" applyFill="1" applyAlignment="1">
      <alignment vertical="center"/>
    </xf>
    <xf numFmtId="49" fontId="0" fillId="0" borderId="0" xfId="0" applyNumberFormat="1">
      <alignment vertical="center"/>
    </xf>
    <xf numFmtId="49" fontId="5" fillId="0" borderId="0" xfId="0" applyNumberFormat="1" applyFont="1">
      <alignment vertical="center"/>
    </xf>
    <xf numFmtId="49" fontId="6" fillId="5" borderId="3" xfId="0" applyNumberFormat="1" applyFont="1" applyFill="1" applyBorder="1" applyAlignment="1">
      <alignment horizontal="left" vertical="center" wrapText="1"/>
    </xf>
    <xf numFmtId="176" fontId="0" fillId="0" borderId="3" xfId="0" applyNumberFormat="1" applyBorder="1" applyAlignment="1">
      <alignment horizontal="right" vertical="center"/>
    </xf>
    <xf numFmtId="49" fontId="0" fillId="0" borderId="3" xfId="0" applyNumberFormat="1" applyBorder="1">
      <alignment vertical="center"/>
    </xf>
    <xf numFmtId="1" fontId="0" fillId="0" borderId="3" xfId="0" applyNumberFormat="1" applyBorder="1" applyAlignment="1">
      <alignment horizontal="right" vertical="center"/>
    </xf>
    <xf numFmtId="0" fontId="5" fillId="0" borderId="0" xfId="0" applyFont="1">
      <alignment vertical="center"/>
    </xf>
    <xf numFmtId="49" fontId="7" fillId="0" borderId="0" xfId="0" applyNumberFormat="1" applyFont="1">
      <alignment vertical="center"/>
    </xf>
    <xf numFmtId="21" fontId="0" fillId="0" borderId="3" xfId="0" applyNumberFormat="1" applyBorder="1" applyAlignment="1">
      <alignment horizontal="right" vertical="center"/>
    </xf>
    <xf numFmtId="180" fontId="0" fillId="0" borderId="3" xfId="0" applyNumberFormat="1" applyBorder="1" applyAlignment="1">
      <alignment horizontal="right" vertical="center"/>
    </xf>
    <xf numFmtId="49" fontId="0" fillId="4" borderId="3" xfId="0" applyNumberFormat="1" applyFill="1" applyBorder="1">
      <alignment vertical="center"/>
    </xf>
    <xf numFmtId="181" fontId="0" fillId="0" borderId="3" xfId="0" applyNumberFormat="1" applyBorder="1" applyAlignment="1">
      <alignment horizontal="right" vertical="center"/>
    </xf>
    <xf numFmtId="1" fontId="0" fillId="4" borderId="3" xfId="0" applyNumberFormat="1" applyFill="1" applyBorder="1" applyAlignment="1">
      <alignment horizontal="right" vertical="center"/>
    </xf>
    <xf numFmtId="0" fontId="8" fillId="0" borderId="0" xfId="0" applyFont="1">
      <alignment vertical="center"/>
    </xf>
    <xf numFmtId="0" fontId="3" fillId="0" borderId="0" xfId="0" applyFont="1" applyFill="1" applyAlignment="1"/>
    <xf numFmtId="0" fontId="9" fillId="0" borderId="0" xfId="0" applyFont="1">
      <alignment vertical="center"/>
    </xf>
    <xf numFmtId="0" fontId="7" fillId="0" borderId="0" xfId="0" applyFont="1">
      <alignment vertical="center"/>
    </xf>
    <xf numFmtId="0" fontId="10" fillId="0" borderId="0" xfId="0" applyFont="1">
      <alignment vertical="center"/>
    </xf>
    <xf numFmtId="49" fontId="10" fillId="0" borderId="0" xfId="0" applyNumberFormat="1" applyFont="1">
      <alignment vertical="center"/>
    </xf>
    <xf numFmtId="1" fontId="0" fillId="0" borderId="3" xfId="0" applyNumberFormat="1" applyFill="1" applyBorder="1" applyAlignment="1">
      <alignment horizontal="right" vertical="center"/>
    </xf>
    <xf numFmtId="49" fontId="0" fillId="6" borderId="3" xfId="0" applyNumberFormat="1" applyFill="1" applyBorder="1">
      <alignment vertical="center"/>
    </xf>
    <xf numFmtId="1" fontId="0" fillId="6" borderId="3" xfId="0" applyNumberFormat="1" applyFill="1" applyBorder="1" applyAlignment="1">
      <alignment horizontal="right" vertical="center"/>
    </xf>
    <xf numFmtId="49" fontId="9" fillId="0" borderId="0" xfId="0" applyNumberFormat="1" applyFont="1">
      <alignment vertical="center"/>
    </xf>
    <xf numFmtId="0" fontId="0" fillId="4" borderId="0" xfId="0" applyFill="1">
      <alignment vertical="center"/>
    </xf>
    <xf numFmtId="176" fontId="0" fillId="4" borderId="3" xfId="0" applyNumberFormat="1" applyFill="1" applyBorder="1" applyAlignment="1">
      <alignment horizontal="right" vertical="center"/>
    </xf>
    <xf numFmtId="21" fontId="0" fillId="4" borderId="3" xfId="0" applyNumberFormat="1" applyFill="1" applyBorder="1" applyAlignment="1">
      <alignment horizontal="right" vertical="center"/>
    </xf>
    <xf numFmtId="180" fontId="0" fillId="4" borderId="3" xfId="0" applyNumberFormat="1" applyFill="1" applyBorder="1" applyAlignment="1">
      <alignment horizontal="right" vertical="center"/>
    </xf>
    <xf numFmtId="49" fontId="0" fillId="0" borderId="3" xfId="0" applyNumberFormat="1" applyFill="1" applyBorder="1">
      <alignment vertical="center"/>
    </xf>
    <xf numFmtId="176" fontId="0" fillId="0" borderId="3" xfId="0" applyNumberFormat="1" applyFill="1" applyBorder="1" applyAlignment="1">
      <alignment horizontal="right" vertical="center"/>
    </xf>
    <xf numFmtId="14" fontId="0" fillId="0" borderId="0" xfId="0" applyNumberFormat="1">
      <alignment vertical="center"/>
    </xf>
    <xf numFmtId="21" fontId="0" fillId="0" borderId="0" xfId="0" applyNumberFormat="1">
      <alignment vertical="center"/>
    </xf>
    <xf numFmtId="182" fontId="0" fillId="0" borderId="0" xfId="0" applyNumberFormat="1">
      <alignment vertical="center"/>
    </xf>
    <xf numFmtId="49" fontId="11" fillId="0" borderId="0" xfId="0" applyNumberFormat="1" applyFont="1">
      <alignment vertical="center"/>
    </xf>
    <xf numFmtId="49" fontId="12" fillId="0" borderId="0" xfId="0" applyNumberFormat="1" applyFont="1">
      <alignment vertical="center"/>
    </xf>
    <xf numFmtId="49" fontId="0" fillId="0" borderId="3" xfId="0" applyNumberFormat="1" applyFill="1" applyBorder="1" applyAlignment="1">
      <alignment vertical="center"/>
    </xf>
    <xf numFmtId="0" fontId="0" fillId="7" borderId="0" xfId="0" applyFill="1">
      <alignment vertical="center"/>
    </xf>
    <xf numFmtId="21" fontId="0" fillId="0" borderId="3" xfId="0" applyNumberFormat="1" applyFill="1" applyBorder="1" applyAlignment="1">
      <alignment horizontal="right" vertical="center"/>
    </xf>
    <xf numFmtId="180" fontId="0" fillId="0" borderId="3" xfId="0" applyNumberFormat="1" applyFill="1" applyBorder="1" applyAlignment="1">
      <alignment horizontal="right" vertical="center"/>
    </xf>
    <xf numFmtId="176" fontId="13" fillId="4" borderId="3" xfId="0" applyNumberFormat="1" applyFont="1" applyFill="1" applyBorder="1" applyAlignment="1">
      <alignment horizontal="right" vertical="center"/>
    </xf>
    <xf numFmtId="49" fontId="13" fillId="4" borderId="3" xfId="0" applyNumberFormat="1" applyFont="1" applyFill="1" applyBorder="1">
      <alignment vertical="center"/>
    </xf>
    <xf numFmtId="1" fontId="13" fillId="4" borderId="3" xfId="0" applyNumberFormat="1" applyFont="1" applyFill="1" applyBorder="1" applyAlignment="1">
      <alignment horizontal="right" vertical="center"/>
    </xf>
    <xf numFmtId="176" fontId="14" fillId="0" borderId="3" xfId="0" applyNumberFormat="1" applyFont="1" applyBorder="1" applyAlignment="1">
      <alignment horizontal="right" vertical="center"/>
    </xf>
    <xf numFmtId="49" fontId="14" fillId="0" borderId="3" xfId="0" applyNumberFormat="1" applyFont="1" applyBorder="1">
      <alignment vertical="center"/>
    </xf>
    <xf numFmtId="1" fontId="14" fillId="0" borderId="3" xfId="0" applyNumberFormat="1" applyFont="1" applyBorder="1" applyAlignment="1">
      <alignment horizontal="right" vertical="center"/>
    </xf>
    <xf numFmtId="176" fontId="13" fillId="0" borderId="3" xfId="0" applyNumberFormat="1" applyFont="1" applyBorder="1" applyAlignment="1">
      <alignment horizontal="right" vertical="center"/>
    </xf>
    <xf numFmtId="49" fontId="13" fillId="0" borderId="3" xfId="0" applyNumberFormat="1" applyFont="1" applyBorder="1">
      <alignment vertical="center"/>
    </xf>
    <xf numFmtId="1" fontId="13" fillId="0" borderId="3" xfId="0" applyNumberFormat="1" applyFont="1" applyBorder="1" applyAlignment="1">
      <alignment horizontal="right" vertical="center"/>
    </xf>
    <xf numFmtId="181" fontId="0" fillId="0" borderId="3" xfId="0" applyNumberFormat="1" applyFill="1" applyBorder="1" applyAlignment="1">
      <alignment horizontal="right" vertical="center"/>
    </xf>
    <xf numFmtId="181" fontId="13" fillId="4" borderId="3" xfId="0" applyNumberFormat="1" applyFont="1" applyFill="1" applyBorder="1" applyAlignment="1">
      <alignment horizontal="right" vertical="center"/>
    </xf>
    <xf numFmtId="181" fontId="14" fillId="0" borderId="3" xfId="0" applyNumberFormat="1" applyFont="1" applyBorder="1" applyAlignment="1">
      <alignment horizontal="right" vertical="center"/>
    </xf>
    <xf numFmtId="181" fontId="13" fillId="0" borderId="3" xfId="0" applyNumberFormat="1" applyFont="1" applyBorder="1" applyAlignment="1">
      <alignment horizontal="right" vertical="center"/>
    </xf>
    <xf numFmtId="180" fontId="13" fillId="4" borderId="3" xfId="0" applyNumberFormat="1" applyFont="1" applyFill="1" applyBorder="1" applyAlignment="1">
      <alignment horizontal="right" vertical="center"/>
    </xf>
    <xf numFmtId="21" fontId="13" fillId="4" borderId="3" xfId="0" applyNumberFormat="1" applyFont="1" applyFill="1" applyBorder="1" applyAlignment="1">
      <alignment horizontal="right" vertical="center"/>
    </xf>
    <xf numFmtId="180" fontId="14" fillId="0" borderId="3" xfId="0" applyNumberFormat="1" applyFont="1" applyBorder="1" applyAlignment="1">
      <alignment horizontal="right" vertical="center"/>
    </xf>
    <xf numFmtId="21" fontId="14" fillId="0" borderId="3" xfId="0" applyNumberFormat="1" applyFont="1" applyBorder="1" applyAlignment="1">
      <alignment horizontal="right" vertical="center"/>
    </xf>
    <xf numFmtId="180" fontId="13" fillId="0" borderId="3" xfId="0" applyNumberFormat="1" applyFont="1" applyBorder="1" applyAlignment="1">
      <alignment horizontal="right" vertical="center"/>
    </xf>
    <xf numFmtId="21" fontId="13" fillId="0" borderId="3" xfId="0" applyNumberFormat="1" applyFont="1" applyBorder="1" applyAlignment="1">
      <alignment horizontal="right" vertical="center"/>
    </xf>
    <xf numFmtId="49" fontId="6" fillId="4" borderId="3" xfId="0" applyNumberFormat="1" applyFont="1" applyFill="1" applyBorder="1" applyAlignment="1">
      <alignment horizontal="left" vertical="center" wrapText="1"/>
    </xf>
    <xf numFmtId="49" fontId="9" fillId="0" borderId="3" xfId="0" applyNumberFormat="1" applyFont="1" applyBorder="1">
      <alignment vertical="center"/>
    </xf>
    <xf numFmtId="49" fontId="9" fillId="0" borderId="3" xfId="0" applyNumberFormat="1" applyFont="1" applyFill="1" applyBorder="1">
      <alignment vertical="center"/>
    </xf>
    <xf numFmtId="49" fontId="9" fillId="0" borderId="4" xfId="0" applyNumberFormat="1" applyFont="1" applyBorder="1">
      <alignment vertical="center"/>
    </xf>
    <xf numFmtId="49" fontId="13" fillId="4" borderId="1" xfId="0" applyNumberFormat="1" applyFont="1" applyFill="1" applyBorder="1">
      <alignment vertical="center"/>
    </xf>
    <xf numFmtId="49" fontId="13" fillId="4" borderId="5" xfId="0" applyNumberFormat="1" applyFont="1" applyFill="1" applyBorder="1">
      <alignment vertical="center"/>
    </xf>
    <xf numFmtId="49" fontId="13" fillId="4" borderId="6" xfId="0" applyNumberFormat="1" applyFont="1" applyFill="1" applyBorder="1">
      <alignment vertical="center"/>
    </xf>
    <xf numFmtId="49" fontId="14" fillId="0" borderId="7" xfId="0" applyNumberFormat="1" applyFont="1" applyBorder="1">
      <alignment vertical="center"/>
    </xf>
    <xf numFmtId="49" fontId="14" fillId="0" borderId="4" xfId="0" applyNumberFormat="1" applyFont="1" applyBorder="1">
      <alignment vertical="center"/>
    </xf>
    <xf numFmtId="49" fontId="13" fillId="4" borderId="7" xfId="0" applyNumberFormat="1" applyFont="1" applyFill="1" applyBorder="1">
      <alignment vertical="center"/>
    </xf>
    <xf numFmtId="0" fontId="0" fillId="8" borderId="0" xfId="0" applyFill="1">
      <alignment vertical="center"/>
    </xf>
    <xf numFmtId="0" fontId="0" fillId="0" borderId="0" xfId="0" quotePrefix="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1" Type="http://schemas.openxmlformats.org/officeDocument/2006/relationships/image" Target="../media/image17.png"/><Relationship Id="rId10" Type="http://schemas.openxmlformats.org/officeDocument/2006/relationships/image" Target="../media/image16.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9" Type="http://schemas.openxmlformats.org/officeDocument/2006/relationships/image" Target="../media/image28.png"/><Relationship Id="rId8" Type="http://schemas.openxmlformats.org/officeDocument/2006/relationships/image" Target="../media/image27.png"/><Relationship Id="rId7" Type="http://schemas.openxmlformats.org/officeDocument/2006/relationships/image" Target="../media/image26.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34" Type="http://schemas.openxmlformats.org/officeDocument/2006/relationships/image" Target="../media/image51.png"/><Relationship Id="rId33" Type="http://schemas.openxmlformats.org/officeDocument/2006/relationships/image" Target="../media/image50.png"/><Relationship Id="rId32" Type="http://schemas.openxmlformats.org/officeDocument/2006/relationships/image" Target="../media/image49.png"/><Relationship Id="rId31" Type="http://schemas.openxmlformats.org/officeDocument/2006/relationships/image" Target="../media/image48.png"/><Relationship Id="rId30" Type="http://schemas.openxmlformats.org/officeDocument/2006/relationships/image" Target="../media/image47.png"/><Relationship Id="rId3" Type="http://schemas.openxmlformats.org/officeDocument/2006/relationships/image" Target="../media/image22.png"/><Relationship Id="rId29" Type="http://schemas.openxmlformats.org/officeDocument/2006/relationships/image" Target="../media/image46.png"/><Relationship Id="rId28" Type="http://schemas.openxmlformats.org/officeDocument/2006/relationships/image" Target="../media/image45.png"/><Relationship Id="rId27" Type="http://schemas.openxmlformats.org/officeDocument/2006/relationships/image" Target="../media/image44.png"/><Relationship Id="rId26" Type="http://schemas.openxmlformats.org/officeDocument/2006/relationships/image" Target="../media/image43.png"/><Relationship Id="rId25" Type="http://schemas.openxmlformats.org/officeDocument/2006/relationships/image" Target="../media/image42.png"/><Relationship Id="rId24" Type="http://schemas.openxmlformats.org/officeDocument/2006/relationships/image" Target="../media/image41.png"/><Relationship Id="rId23" Type="http://schemas.openxmlformats.org/officeDocument/2006/relationships/image" Target="../media/image40.png"/><Relationship Id="rId22" Type="http://schemas.openxmlformats.org/officeDocument/2006/relationships/image" Target="../media/image39.png"/><Relationship Id="rId21" Type="http://schemas.openxmlformats.org/officeDocument/2006/relationships/image" Target="../media/image38.png"/><Relationship Id="rId20" Type="http://schemas.openxmlformats.org/officeDocument/2006/relationships/image" Target="../media/image37.png"/><Relationship Id="rId2" Type="http://schemas.openxmlformats.org/officeDocument/2006/relationships/image" Target="../media/image21.png"/><Relationship Id="rId19" Type="http://schemas.openxmlformats.org/officeDocument/2006/relationships/image" Target="../media/image36.png"/><Relationship Id="rId18" Type="http://schemas.openxmlformats.org/officeDocument/2006/relationships/image" Target="../media/image35.png"/><Relationship Id="rId17" Type="http://schemas.openxmlformats.org/officeDocument/2006/relationships/image" Target="../media/image34.png"/><Relationship Id="rId16" Type="http://schemas.openxmlformats.org/officeDocument/2006/relationships/image" Target="../media/image33.png"/><Relationship Id="rId15" Type="http://schemas.openxmlformats.org/officeDocument/2006/relationships/image" Target="../media/image12.png"/><Relationship Id="rId14" Type="http://schemas.openxmlformats.org/officeDocument/2006/relationships/image" Target="../media/image11.png"/><Relationship Id="rId13" Type="http://schemas.openxmlformats.org/officeDocument/2006/relationships/image" Target="../media/image32.png"/><Relationship Id="rId12" Type="http://schemas.openxmlformats.org/officeDocument/2006/relationships/image" Target="../media/image31.png"/><Relationship Id="rId11" Type="http://schemas.openxmlformats.org/officeDocument/2006/relationships/image" Target="../media/image30.png"/><Relationship Id="rId10" Type="http://schemas.openxmlformats.org/officeDocument/2006/relationships/image" Target="../media/image29.pn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9" Type="http://schemas.openxmlformats.org/officeDocument/2006/relationships/image" Target="../media/image60.png"/><Relationship Id="rId8" Type="http://schemas.openxmlformats.org/officeDocument/2006/relationships/image" Target="../media/image59.png"/><Relationship Id="rId7" Type="http://schemas.openxmlformats.org/officeDocument/2006/relationships/image" Target="../media/image58.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 Id="rId33" Type="http://schemas.openxmlformats.org/officeDocument/2006/relationships/image" Target="../media/image82.png"/><Relationship Id="rId32" Type="http://schemas.openxmlformats.org/officeDocument/2006/relationships/image" Target="../media/image81.png"/><Relationship Id="rId31" Type="http://schemas.openxmlformats.org/officeDocument/2006/relationships/image" Target="../media/image80.png"/><Relationship Id="rId30" Type="http://schemas.openxmlformats.org/officeDocument/2006/relationships/image" Target="../media/image51.png"/><Relationship Id="rId3" Type="http://schemas.openxmlformats.org/officeDocument/2006/relationships/image" Target="../media/image54.png"/><Relationship Id="rId29" Type="http://schemas.openxmlformats.org/officeDocument/2006/relationships/image" Target="../media/image79.png"/><Relationship Id="rId28" Type="http://schemas.openxmlformats.org/officeDocument/2006/relationships/image" Target="../media/image78.png"/><Relationship Id="rId27" Type="http://schemas.openxmlformats.org/officeDocument/2006/relationships/image" Target="../media/image50.png"/><Relationship Id="rId26" Type="http://schemas.openxmlformats.org/officeDocument/2006/relationships/image" Target="../media/image77.png"/><Relationship Id="rId25" Type="http://schemas.openxmlformats.org/officeDocument/2006/relationships/image" Target="../media/image76.png"/><Relationship Id="rId24" Type="http://schemas.openxmlformats.org/officeDocument/2006/relationships/image" Target="../media/image75.png"/><Relationship Id="rId23" Type="http://schemas.openxmlformats.org/officeDocument/2006/relationships/image" Target="../media/image74.png"/><Relationship Id="rId22" Type="http://schemas.openxmlformats.org/officeDocument/2006/relationships/image" Target="../media/image73.png"/><Relationship Id="rId21" Type="http://schemas.openxmlformats.org/officeDocument/2006/relationships/image" Target="../media/image72.png"/><Relationship Id="rId20" Type="http://schemas.openxmlformats.org/officeDocument/2006/relationships/image" Target="../media/image71.png"/><Relationship Id="rId2" Type="http://schemas.openxmlformats.org/officeDocument/2006/relationships/image" Target="../media/image53.png"/><Relationship Id="rId19" Type="http://schemas.openxmlformats.org/officeDocument/2006/relationships/image" Target="../media/image70.png"/><Relationship Id="rId18" Type="http://schemas.openxmlformats.org/officeDocument/2006/relationships/image" Target="../media/image69.png"/><Relationship Id="rId17" Type="http://schemas.openxmlformats.org/officeDocument/2006/relationships/image" Target="../media/image68.png"/><Relationship Id="rId16" Type="http://schemas.openxmlformats.org/officeDocument/2006/relationships/image" Target="../media/image67.png"/><Relationship Id="rId15" Type="http://schemas.openxmlformats.org/officeDocument/2006/relationships/image" Target="../media/image66.png"/><Relationship Id="rId14" Type="http://schemas.openxmlformats.org/officeDocument/2006/relationships/image" Target="../media/image65.png"/><Relationship Id="rId13" Type="http://schemas.openxmlformats.org/officeDocument/2006/relationships/image" Target="../media/image64.png"/><Relationship Id="rId12" Type="http://schemas.openxmlformats.org/officeDocument/2006/relationships/image" Target="../media/image63.png"/><Relationship Id="rId11" Type="http://schemas.openxmlformats.org/officeDocument/2006/relationships/image" Target="../media/image62.png"/><Relationship Id="rId10" Type="http://schemas.openxmlformats.org/officeDocument/2006/relationships/image" Target="../media/image61.png"/><Relationship Id="rId1" Type="http://schemas.openxmlformats.org/officeDocument/2006/relationships/image" Target="../media/image5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367665</xdr:colOff>
      <xdr:row>327</xdr:row>
      <xdr:rowOff>109855</xdr:rowOff>
    </xdr:from>
    <xdr:to>
      <xdr:col>22</xdr:col>
      <xdr:colOff>90170</xdr:colOff>
      <xdr:row>375</xdr:row>
      <xdr:rowOff>102235</xdr:rowOff>
    </xdr:to>
    <xdr:pic>
      <xdr:nvPicPr>
        <xdr:cNvPr id="7" name="図形 6"/>
        <xdr:cNvPicPr>
          <a:picLocks noChangeAspect="1"/>
        </xdr:cNvPicPr>
      </xdr:nvPicPr>
      <xdr:blipFill>
        <a:blip r:embed="rId1"/>
        <a:srcRect/>
        <a:stretch>
          <a:fillRect/>
        </a:stretch>
      </xdr:blipFill>
      <xdr:spPr>
        <a:xfrm>
          <a:off x="7416165" y="57031255"/>
          <a:ext cx="10085705" cy="8221980"/>
        </a:xfrm>
        <a:prstGeom prst="rect">
          <a:avLst/>
        </a:prstGeom>
        <a:noFill/>
        <a:ln w="9525">
          <a:noFill/>
        </a:ln>
      </xdr:spPr>
    </xdr:pic>
    <xdr:clientData/>
  </xdr:twoCellAnchor>
  <xdr:twoCellAnchor>
    <xdr:from>
      <xdr:col>0</xdr:col>
      <xdr:colOff>635</xdr:colOff>
      <xdr:row>34</xdr:row>
      <xdr:rowOff>104775</xdr:rowOff>
    </xdr:from>
    <xdr:to>
      <xdr:col>11</xdr:col>
      <xdr:colOff>848360</xdr:colOff>
      <xdr:row>81</xdr:row>
      <xdr:rowOff>97790</xdr:rowOff>
    </xdr:to>
    <xdr:pic>
      <xdr:nvPicPr>
        <xdr:cNvPr id="2" name="図形 1"/>
        <xdr:cNvPicPr>
          <a:picLocks noChangeAspect="1"/>
        </xdr:cNvPicPr>
      </xdr:nvPicPr>
      <xdr:blipFill>
        <a:blip r:embed="rId2"/>
        <a:srcRect/>
        <a:stretch>
          <a:fillRect/>
        </a:stretch>
      </xdr:blipFill>
      <xdr:spPr>
        <a:xfrm>
          <a:off x="635" y="5934075"/>
          <a:ext cx="10248900" cy="8051165"/>
        </a:xfrm>
        <a:prstGeom prst="rect">
          <a:avLst/>
        </a:prstGeom>
        <a:noFill/>
        <a:ln w="9525">
          <a:noFill/>
        </a:ln>
      </xdr:spPr>
    </xdr:pic>
    <xdr:clientData/>
  </xdr:twoCellAnchor>
  <xdr:twoCellAnchor>
    <xdr:from>
      <xdr:col>0</xdr:col>
      <xdr:colOff>635</xdr:colOff>
      <xdr:row>205</xdr:row>
      <xdr:rowOff>0</xdr:rowOff>
    </xdr:from>
    <xdr:to>
      <xdr:col>11</xdr:col>
      <xdr:colOff>668020</xdr:colOff>
      <xdr:row>252</xdr:row>
      <xdr:rowOff>135890</xdr:rowOff>
    </xdr:to>
    <xdr:pic>
      <xdr:nvPicPr>
        <xdr:cNvPr id="3" name="図形 2"/>
        <xdr:cNvPicPr>
          <a:picLocks noChangeAspect="1"/>
        </xdr:cNvPicPr>
      </xdr:nvPicPr>
      <xdr:blipFill>
        <a:blip r:embed="rId3"/>
        <a:srcRect/>
        <a:stretch>
          <a:fillRect/>
        </a:stretch>
      </xdr:blipFill>
      <xdr:spPr>
        <a:xfrm>
          <a:off x="635" y="35833050"/>
          <a:ext cx="10068560" cy="8194040"/>
        </a:xfrm>
        <a:prstGeom prst="rect">
          <a:avLst/>
        </a:prstGeom>
        <a:noFill/>
        <a:ln w="9525">
          <a:noFill/>
        </a:ln>
      </xdr:spPr>
    </xdr:pic>
    <xdr:clientData/>
  </xdr:twoCellAnchor>
  <xdr:twoCellAnchor>
    <xdr:from>
      <xdr:col>0</xdr:col>
      <xdr:colOff>0</xdr:colOff>
      <xdr:row>256</xdr:row>
      <xdr:rowOff>0</xdr:rowOff>
    </xdr:from>
    <xdr:to>
      <xdr:col>19</xdr:col>
      <xdr:colOff>17145</xdr:colOff>
      <xdr:row>283</xdr:row>
      <xdr:rowOff>46990</xdr:rowOff>
    </xdr:to>
    <xdr:pic>
      <xdr:nvPicPr>
        <xdr:cNvPr id="4" name="図形 3"/>
        <xdr:cNvPicPr>
          <a:picLocks noChangeAspect="1"/>
        </xdr:cNvPicPr>
      </xdr:nvPicPr>
      <xdr:blipFill>
        <a:blip r:embed="rId4"/>
        <a:stretch>
          <a:fillRect/>
        </a:stretch>
      </xdr:blipFill>
      <xdr:spPr>
        <a:xfrm>
          <a:off x="0" y="44577000"/>
          <a:ext cx="15371445" cy="4676140"/>
        </a:xfrm>
        <a:prstGeom prst="rect">
          <a:avLst/>
        </a:prstGeom>
        <a:noFill/>
        <a:ln w="9525">
          <a:noFill/>
        </a:ln>
      </xdr:spPr>
    </xdr:pic>
    <xdr:clientData/>
  </xdr:twoCellAnchor>
  <xdr:twoCellAnchor>
    <xdr:from>
      <xdr:col>11</xdr:col>
      <xdr:colOff>796290</xdr:colOff>
      <xdr:row>205</xdr:row>
      <xdr:rowOff>0</xdr:rowOff>
    </xdr:from>
    <xdr:to>
      <xdr:col>26</xdr:col>
      <xdr:colOff>138430</xdr:colOff>
      <xdr:row>252</xdr:row>
      <xdr:rowOff>135890</xdr:rowOff>
    </xdr:to>
    <xdr:pic>
      <xdr:nvPicPr>
        <xdr:cNvPr id="5" name="図形 4"/>
        <xdr:cNvPicPr>
          <a:picLocks noChangeAspect="1"/>
        </xdr:cNvPicPr>
      </xdr:nvPicPr>
      <xdr:blipFill>
        <a:blip r:embed="rId5"/>
        <a:srcRect/>
        <a:stretch>
          <a:fillRect/>
        </a:stretch>
      </xdr:blipFill>
      <xdr:spPr>
        <a:xfrm>
          <a:off x="10197465" y="35833050"/>
          <a:ext cx="10095865" cy="8194040"/>
        </a:xfrm>
        <a:prstGeom prst="rect">
          <a:avLst/>
        </a:prstGeom>
        <a:noFill/>
        <a:ln w="9525">
          <a:noFill/>
        </a:ln>
      </xdr:spPr>
    </xdr:pic>
    <xdr:clientData/>
  </xdr:twoCellAnchor>
  <xdr:twoCellAnchor>
    <xdr:from>
      <xdr:col>0</xdr:col>
      <xdr:colOff>1270</xdr:colOff>
      <xdr:row>327</xdr:row>
      <xdr:rowOff>113665</xdr:rowOff>
    </xdr:from>
    <xdr:to>
      <xdr:col>11</xdr:col>
      <xdr:colOff>668655</xdr:colOff>
      <xdr:row>375</xdr:row>
      <xdr:rowOff>106045</xdr:rowOff>
    </xdr:to>
    <xdr:pic>
      <xdr:nvPicPr>
        <xdr:cNvPr id="6" name="図形 5"/>
        <xdr:cNvPicPr>
          <a:picLocks noChangeAspect="1"/>
        </xdr:cNvPicPr>
      </xdr:nvPicPr>
      <xdr:blipFill>
        <a:blip r:embed="rId6"/>
        <a:srcRect/>
        <a:stretch>
          <a:fillRect/>
        </a:stretch>
      </xdr:blipFill>
      <xdr:spPr>
        <a:xfrm>
          <a:off x="1270" y="57035065"/>
          <a:ext cx="10068560" cy="8221980"/>
        </a:xfrm>
        <a:prstGeom prst="rect">
          <a:avLst/>
        </a:prstGeom>
        <a:noFill/>
        <a:ln w="9525">
          <a:noFill/>
        </a:ln>
      </xdr:spPr>
    </xdr:pic>
    <xdr:clientData/>
  </xdr:twoCellAnchor>
  <xdr:twoCellAnchor>
    <xdr:from>
      <xdr:col>6</xdr:col>
      <xdr:colOff>422910</xdr:colOff>
      <xdr:row>354</xdr:row>
      <xdr:rowOff>132080</xdr:rowOff>
    </xdr:from>
    <xdr:to>
      <xdr:col>13</xdr:col>
      <xdr:colOff>198755</xdr:colOff>
      <xdr:row>363</xdr:row>
      <xdr:rowOff>64770</xdr:rowOff>
    </xdr:to>
    <xdr:sp>
      <xdr:nvSpPr>
        <xdr:cNvPr id="8" name="四角形 7"/>
        <xdr:cNvSpPr/>
      </xdr:nvSpPr>
      <xdr:spPr>
        <a:xfrm>
          <a:off x="5690235" y="61682630"/>
          <a:ext cx="5576570" cy="14757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報告後の再測定はできませんでした。</a:t>
          </a:r>
          <a:endParaRPr lang="ja-JP"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400050</xdr:colOff>
      <xdr:row>533</xdr:row>
      <xdr:rowOff>0</xdr:rowOff>
    </xdr:from>
    <xdr:to>
      <xdr:col>16</xdr:col>
      <xdr:colOff>161925</xdr:colOff>
      <xdr:row>580</xdr:row>
      <xdr:rowOff>2540</xdr:rowOff>
    </xdr:to>
    <xdr:pic>
      <xdr:nvPicPr>
        <xdr:cNvPr id="12" name="図形 11"/>
        <xdr:cNvPicPr>
          <a:picLocks noChangeAspect="1"/>
        </xdr:cNvPicPr>
      </xdr:nvPicPr>
      <xdr:blipFill>
        <a:blip r:embed="rId1"/>
        <a:srcRect/>
        <a:stretch>
          <a:fillRect/>
        </a:stretch>
      </xdr:blipFill>
      <xdr:spPr>
        <a:xfrm>
          <a:off x="2390775" y="92678250"/>
          <a:ext cx="10058400" cy="8060690"/>
        </a:xfrm>
        <a:prstGeom prst="rect">
          <a:avLst/>
        </a:prstGeom>
        <a:noFill/>
        <a:ln w="9525">
          <a:noFill/>
        </a:ln>
      </xdr:spPr>
    </xdr:pic>
    <xdr:clientData/>
  </xdr:twoCellAnchor>
  <xdr:twoCellAnchor>
    <xdr:from>
      <xdr:col>9</xdr:col>
      <xdr:colOff>647700</xdr:colOff>
      <xdr:row>394</xdr:row>
      <xdr:rowOff>0</xdr:rowOff>
    </xdr:from>
    <xdr:to>
      <xdr:col>24</xdr:col>
      <xdr:colOff>38100</xdr:colOff>
      <xdr:row>441</xdr:row>
      <xdr:rowOff>2540</xdr:rowOff>
    </xdr:to>
    <xdr:pic>
      <xdr:nvPicPr>
        <xdr:cNvPr id="10" name="図形 9"/>
        <xdr:cNvPicPr>
          <a:picLocks noChangeAspect="1"/>
        </xdr:cNvPicPr>
      </xdr:nvPicPr>
      <xdr:blipFill>
        <a:blip r:embed="rId2"/>
        <a:srcRect/>
        <a:stretch>
          <a:fillRect/>
        </a:stretch>
      </xdr:blipFill>
      <xdr:spPr>
        <a:xfrm>
          <a:off x="7439025" y="68408550"/>
          <a:ext cx="10582275" cy="8060690"/>
        </a:xfrm>
        <a:prstGeom prst="rect">
          <a:avLst/>
        </a:prstGeom>
        <a:noFill/>
        <a:ln w="9525">
          <a:noFill/>
        </a:ln>
      </xdr:spPr>
    </xdr:pic>
    <xdr:clientData/>
  </xdr:twoCellAnchor>
  <xdr:twoCellAnchor>
    <xdr:from>
      <xdr:col>0</xdr:col>
      <xdr:colOff>1270</xdr:colOff>
      <xdr:row>88</xdr:row>
      <xdr:rowOff>9525</xdr:rowOff>
    </xdr:from>
    <xdr:to>
      <xdr:col>13</xdr:col>
      <xdr:colOff>629920</xdr:colOff>
      <xdr:row>135</xdr:row>
      <xdr:rowOff>2540</xdr:rowOff>
    </xdr:to>
    <xdr:pic>
      <xdr:nvPicPr>
        <xdr:cNvPr id="5" name="図形 4"/>
        <xdr:cNvPicPr>
          <a:picLocks noChangeAspect="1"/>
        </xdr:cNvPicPr>
      </xdr:nvPicPr>
      <xdr:blipFill>
        <a:blip r:embed="rId3"/>
        <a:srcRect/>
        <a:stretch>
          <a:fillRect/>
        </a:stretch>
      </xdr:blipFill>
      <xdr:spPr>
        <a:xfrm>
          <a:off x="1270" y="15097125"/>
          <a:ext cx="10858500" cy="8051165"/>
        </a:xfrm>
        <a:prstGeom prst="rect">
          <a:avLst/>
        </a:prstGeom>
        <a:noFill/>
        <a:ln w="9525">
          <a:noFill/>
        </a:ln>
      </xdr:spPr>
    </xdr:pic>
    <xdr:clientData/>
  </xdr:twoCellAnchor>
  <xdr:twoCellAnchor>
    <xdr:from>
      <xdr:col>0</xdr:col>
      <xdr:colOff>10795</xdr:colOff>
      <xdr:row>11</xdr:row>
      <xdr:rowOff>85725</xdr:rowOff>
    </xdr:from>
    <xdr:to>
      <xdr:col>13</xdr:col>
      <xdr:colOff>639445</xdr:colOff>
      <xdr:row>58</xdr:row>
      <xdr:rowOff>88265</xdr:rowOff>
    </xdr:to>
    <xdr:pic>
      <xdr:nvPicPr>
        <xdr:cNvPr id="2" name="図形 1"/>
        <xdr:cNvPicPr>
          <a:picLocks noChangeAspect="1"/>
        </xdr:cNvPicPr>
      </xdr:nvPicPr>
      <xdr:blipFill>
        <a:blip r:embed="rId4"/>
        <a:srcRect/>
        <a:stretch>
          <a:fillRect/>
        </a:stretch>
      </xdr:blipFill>
      <xdr:spPr>
        <a:xfrm>
          <a:off x="10795" y="1971675"/>
          <a:ext cx="10858500" cy="8060690"/>
        </a:xfrm>
        <a:prstGeom prst="rect">
          <a:avLst/>
        </a:prstGeom>
        <a:noFill/>
        <a:ln w="9525">
          <a:noFill/>
        </a:ln>
      </xdr:spPr>
    </xdr:pic>
    <xdr:clientData/>
  </xdr:twoCellAnchor>
  <xdr:twoCellAnchor>
    <xdr:from>
      <xdr:col>4</xdr:col>
      <xdr:colOff>657225</xdr:colOff>
      <xdr:row>104</xdr:row>
      <xdr:rowOff>0</xdr:rowOff>
    </xdr:from>
    <xdr:to>
      <xdr:col>7</xdr:col>
      <xdr:colOff>523875</xdr:colOff>
      <xdr:row>112</xdr:row>
      <xdr:rowOff>28575</xdr:rowOff>
    </xdr:to>
    <xdr:pic>
      <xdr:nvPicPr>
        <xdr:cNvPr id="3" name="図形 2"/>
        <xdr:cNvPicPr>
          <a:picLocks noChangeAspect="1"/>
        </xdr:cNvPicPr>
      </xdr:nvPicPr>
      <xdr:blipFill>
        <a:blip r:embed="rId5"/>
        <a:stretch>
          <a:fillRect/>
        </a:stretch>
      </xdr:blipFill>
      <xdr:spPr>
        <a:xfrm>
          <a:off x="4019550" y="17830800"/>
          <a:ext cx="1924050" cy="1400175"/>
        </a:xfrm>
        <a:prstGeom prst="rect">
          <a:avLst/>
        </a:prstGeom>
        <a:noFill/>
        <a:ln w="9525">
          <a:noFill/>
        </a:ln>
      </xdr:spPr>
    </xdr:pic>
    <xdr:clientData/>
  </xdr:twoCellAnchor>
  <xdr:twoCellAnchor>
    <xdr:from>
      <xdr:col>6</xdr:col>
      <xdr:colOff>114300</xdr:colOff>
      <xdr:row>111</xdr:row>
      <xdr:rowOff>142875</xdr:rowOff>
    </xdr:from>
    <xdr:to>
      <xdr:col>8</xdr:col>
      <xdr:colOff>466725</xdr:colOff>
      <xdr:row>120</xdr:row>
      <xdr:rowOff>0</xdr:rowOff>
    </xdr:to>
    <xdr:pic>
      <xdr:nvPicPr>
        <xdr:cNvPr id="4" name="図形 3"/>
        <xdr:cNvPicPr>
          <a:picLocks noChangeAspect="1"/>
        </xdr:cNvPicPr>
      </xdr:nvPicPr>
      <xdr:blipFill>
        <a:blip r:embed="rId6"/>
        <a:stretch>
          <a:fillRect/>
        </a:stretch>
      </xdr:blipFill>
      <xdr:spPr>
        <a:xfrm>
          <a:off x="4848225" y="19173825"/>
          <a:ext cx="1724025" cy="1400175"/>
        </a:xfrm>
        <a:prstGeom prst="rect">
          <a:avLst/>
        </a:prstGeom>
        <a:noFill/>
        <a:ln w="9525">
          <a:noFill/>
        </a:ln>
      </xdr:spPr>
    </xdr:pic>
    <xdr:clientData/>
  </xdr:twoCellAnchor>
  <xdr:twoCellAnchor>
    <xdr:from>
      <xdr:col>0</xdr:col>
      <xdr:colOff>635</xdr:colOff>
      <xdr:row>199</xdr:row>
      <xdr:rowOff>0</xdr:rowOff>
    </xdr:from>
    <xdr:to>
      <xdr:col>13</xdr:col>
      <xdr:colOff>248285</xdr:colOff>
      <xdr:row>245</xdr:row>
      <xdr:rowOff>146050</xdr:rowOff>
    </xdr:to>
    <xdr:pic>
      <xdr:nvPicPr>
        <xdr:cNvPr id="6" name="図形 5"/>
        <xdr:cNvPicPr>
          <a:picLocks noChangeAspect="1"/>
        </xdr:cNvPicPr>
      </xdr:nvPicPr>
      <xdr:blipFill>
        <a:blip r:embed="rId7"/>
        <a:srcRect/>
        <a:stretch>
          <a:fillRect/>
        </a:stretch>
      </xdr:blipFill>
      <xdr:spPr>
        <a:xfrm>
          <a:off x="635" y="34632900"/>
          <a:ext cx="10477500" cy="8032750"/>
        </a:xfrm>
        <a:prstGeom prst="rect">
          <a:avLst/>
        </a:prstGeom>
        <a:noFill/>
        <a:ln w="9525">
          <a:noFill/>
        </a:ln>
      </xdr:spPr>
    </xdr:pic>
    <xdr:clientData/>
  </xdr:twoCellAnchor>
  <xdr:twoCellAnchor>
    <xdr:from>
      <xdr:col>14</xdr:col>
      <xdr:colOff>0</xdr:colOff>
      <xdr:row>199</xdr:row>
      <xdr:rowOff>0</xdr:rowOff>
    </xdr:from>
    <xdr:to>
      <xdr:col>28</xdr:col>
      <xdr:colOff>457200</xdr:colOff>
      <xdr:row>245</xdr:row>
      <xdr:rowOff>146050</xdr:rowOff>
    </xdr:to>
    <xdr:pic>
      <xdr:nvPicPr>
        <xdr:cNvPr id="7" name="図形 6"/>
        <xdr:cNvPicPr>
          <a:picLocks noChangeAspect="1"/>
        </xdr:cNvPicPr>
      </xdr:nvPicPr>
      <xdr:blipFill>
        <a:blip r:embed="rId8"/>
        <a:srcRect/>
        <a:stretch>
          <a:fillRect/>
        </a:stretch>
      </xdr:blipFill>
      <xdr:spPr>
        <a:xfrm>
          <a:off x="10915650" y="34632900"/>
          <a:ext cx="10267950" cy="8032750"/>
        </a:xfrm>
        <a:prstGeom prst="rect">
          <a:avLst/>
        </a:prstGeom>
        <a:noFill/>
        <a:ln w="9525">
          <a:noFill/>
        </a:ln>
      </xdr:spPr>
    </xdr:pic>
    <xdr:clientData/>
  </xdr:twoCellAnchor>
  <xdr:twoCellAnchor>
    <xdr:from>
      <xdr:col>0</xdr:col>
      <xdr:colOff>0</xdr:colOff>
      <xdr:row>248</xdr:row>
      <xdr:rowOff>0</xdr:rowOff>
    </xdr:from>
    <xdr:to>
      <xdr:col>21</xdr:col>
      <xdr:colOff>74295</xdr:colOff>
      <xdr:row>275</xdr:row>
      <xdr:rowOff>46990</xdr:rowOff>
    </xdr:to>
    <xdr:pic>
      <xdr:nvPicPr>
        <xdr:cNvPr id="8" name="図形 7"/>
        <xdr:cNvPicPr>
          <a:picLocks noChangeAspect="1"/>
        </xdr:cNvPicPr>
      </xdr:nvPicPr>
      <xdr:blipFill>
        <a:blip r:embed="rId9"/>
        <a:stretch>
          <a:fillRect/>
        </a:stretch>
      </xdr:blipFill>
      <xdr:spPr>
        <a:xfrm>
          <a:off x="0" y="43033950"/>
          <a:ext cx="16000095" cy="4676140"/>
        </a:xfrm>
        <a:prstGeom prst="rect">
          <a:avLst/>
        </a:prstGeom>
        <a:noFill/>
        <a:ln w="9525">
          <a:noFill/>
        </a:ln>
      </xdr:spPr>
    </xdr:pic>
    <xdr:clientData/>
  </xdr:twoCellAnchor>
  <xdr:twoCellAnchor>
    <xdr:from>
      <xdr:col>0</xdr:col>
      <xdr:colOff>635</xdr:colOff>
      <xdr:row>394</xdr:row>
      <xdr:rowOff>0</xdr:rowOff>
    </xdr:from>
    <xdr:to>
      <xdr:col>13</xdr:col>
      <xdr:colOff>248285</xdr:colOff>
      <xdr:row>441</xdr:row>
      <xdr:rowOff>2540</xdr:rowOff>
    </xdr:to>
    <xdr:pic>
      <xdr:nvPicPr>
        <xdr:cNvPr id="9" name="図形 8"/>
        <xdr:cNvPicPr>
          <a:picLocks noChangeAspect="1"/>
        </xdr:cNvPicPr>
      </xdr:nvPicPr>
      <xdr:blipFill>
        <a:blip r:embed="rId10"/>
        <a:srcRect/>
        <a:stretch>
          <a:fillRect/>
        </a:stretch>
      </xdr:blipFill>
      <xdr:spPr>
        <a:xfrm>
          <a:off x="635" y="68408550"/>
          <a:ext cx="10477500" cy="8060690"/>
        </a:xfrm>
        <a:prstGeom prst="rect">
          <a:avLst/>
        </a:prstGeom>
        <a:noFill/>
        <a:ln w="9525">
          <a:noFill/>
        </a:ln>
      </xdr:spPr>
    </xdr:pic>
    <xdr:clientData/>
  </xdr:twoCellAnchor>
  <xdr:twoCellAnchor>
    <xdr:from>
      <xdr:col>0</xdr:col>
      <xdr:colOff>635</xdr:colOff>
      <xdr:row>533</xdr:row>
      <xdr:rowOff>0</xdr:rowOff>
    </xdr:from>
    <xdr:to>
      <xdr:col>12</xdr:col>
      <xdr:colOff>724535</xdr:colOff>
      <xdr:row>580</xdr:row>
      <xdr:rowOff>2540</xdr:rowOff>
    </xdr:to>
    <xdr:pic>
      <xdr:nvPicPr>
        <xdr:cNvPr id="11" name="図形 10"/>
        <xdr:cNvPicPr>
          <a:picLocks noChangeAspect="1"/>
        </xdr:cNvPicPr>
      </xdr:nvPicPr>
      <xdr:blipFill>
        <a:blip r:embed="rId11"/>
        <a:srcRect/>
        <a:stretch>
          <a:fillRect/>
        </a:stretch>
      </xdr:blipFill>
      <xdr:spPr>
        <a:xfrm>
          <a:off x="635" y="92678250"/>
          <a:ext cx="10058400" cy="8060690"/>
        </a:xfrm>
        <a:prstGeom prst="rect">
          <a:avLst/>
        </a:prstGeom>
        <a:noFill/>
        <a:ln w="9525">
          <a:noFill/>
        </a:ln>
      </xdr:spPr>
    </xdr:pic>
    <xdr:clientData/>
  </xdr:twoCellAnchor>
  <xdr:twoCellAnchor>
    <xdr:from>
      <xdr:col>4</xdr:col>
      <xdr:colOff>656590</xdr:colOff>
      <xdr:row>104</xdr:row>
      <xdr:rowOff>13970</xdr:rowOff>
    </xdr:from>
    <xdr:to>
      <xdr:col>7</xdr:col>
      <xdr:colOff>523240</xdr:colOff>
      <xdr:row>112</xdr:row>
      <xdr:rowOff>42545</xdr:rowOff>
    </xdr:to>
    <xdr:pic>
      <xdr:nvPicPr>
        <xdr:cNvPr id="13" name="図形 12"/>
        <xdr:cNvPicPr>
          <a:picLocks noChangeAspect="1"/>
        </xdr:cNvPicPr>
      </xdr:nvPicPr>
      <xdr:blipFill>
        <a:blip r:embed="rId5"/>
        <a:stretch>
          <a:fillRect/>
        </a:stretch>
      </xdr:blipFill>
      <xdr:spPr>
        <a:xfrm>
          <a:off x="4018915" y="17844770"/>
          <a:ext cx="1924050" cy="1400175"/>
        </a:xfrm>
        <a:prstGeom prst="rect">
          <a:avLst/>
        </a:prstGeom>
        <a:noFill/>
        <a:ln w="9525">
          <a:noFill/>
        </a:ln>
      </xdr:spPr>
    </xdr:pic>
    <xdr:clientData/>
  </xdr:twoCellAnchor>
  <xdr:twoCellAnchor>
    <xdr:from>
      <xdr:col>6</xdr:col>
      <xdr:colOff>117475</xdr:colOff>
      <xdr:row>111</xdr:row>
      <xdr:rowOff>156210</xdr:rowOff>
    </xdr:from>
    <xdr:to>
      <xdr:col>8</xdr:col>
      <xdr:colOff>469900</xdr:colOff>
      <xdr:row>120</xdr:row>
      <xdr:rowOff>13335</xdr:rowOff>
    </xdr:to>
    <xdr:pic>
      <xdr:nvPicPr>
        <xdr:cNvPr id="14" name="図形 13"/>
        <xdr:cNvPicPr>
          <a:picLocks noChangeAspect="1"/>
        </xdr:cNvPicPr>
      </xdr:nvPicPr>
      <xdr:blipFill>
        <a:blip r:embed="rId6"/>
        <a:stretch>
          <a:fillRect/>
        </a:stretch>
      </xdr:blipFill>
      <xdr:spPr>
        <a:xfrm>
          <a:off x="4851400" y="19187160"/>
          <a:ext cx="1724025" cy="1400175"/>
        </a:xfrm>
        <a:prstGeom prst="rect">
          <a:avLst/>
        </a:prstGeom>
        <a:noFill/>
        <a:ln w="9525">
          <a:noFill/>
        </a:ln>
      </xdr:spPr>
    </xdr:pic>
    <xdr:clientData/>
  </xdr:twoCellAnchor>
  <xdr:twoCellAnchor>
    <xdr:from>
      <xdr:col>8</xdr:col>
      <xdr:colOff>222250</xdr:colOff>
      <xdr:row>418</xdr:row>
      <xdr:rowOff>9525</xdr:rowOff>
    </xdr:from>
    <xdr:to>
      <xdr:col>17</xdr:col>
      <xdr:colOff>605155</xdr:colOff>
      <xdr:row>427</xdr:row>
      <xdr:rowOff>20955</xdr:rowOff>
    </xdr:to>
    <xdr:sp>
      <xdr:nvSpPr>
        <xdr:cNvPr id="15" name="四角形 14"/>
        <xdr:cNvSpPr/>
      </xdr:nvSpPr>
      <xdr:spPr>
        <a:xfrm>
          <a:off x="6327775" y="72532875"/>
          <a:ext cx="7459980" cy="1554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修正前は再測定で、全項目再検になりませんでした。</a:t>
          </a:r>
          <a:endParaRPr lang="ja-JP" alt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534670</xdr:colOff>
      <xdr:row>84</xdr:row>
      <xdr:rowOff>87630</xdr:rowOff>
    </xdr:from>
    <xdr:to>
      <xdr:col>24</xdr:col>
      <xdr:colOff>163195</xdr:colOff>
      <xdr:row>132</xdr:row>
      <xdr:rowOff>80010</xdr:rowOff>
    </xdr:to>
    <xdr:pic>
      <xdr:nvPicPr>
        <xdr:cNvPr id="3" name="図形 2"/>
        <xdr:cNvPicPr>
          <a:picLocks noChangeAspect="1"/>
        </xdr:cNvPicPr>
      </xdr:nvPicPr>
      <xdr:blipFill>
        <a:blip r:embed="rId1"/>
        <a:srcRect/>
        <a:stretch>
          <a:fillRect/>
        </a:stretch>
      </xdr:blipFill>
      <xdr:spPr>
        <a:xfrm>
          <a:off x="7469505" y="15232380"/>
          <a:ext cx="10422890" cy="8221980"/>
        </a:xfrm>
        <a:prstGeom prst="rect">
          <a:avLst/>
        </a:prstGeom>
        <a:noFill/>
        <a:ln w="9525">
          <a:noFill/>
        </a:ln>
      </xdr:spPr>
    </xdr:pic>
    <xdr:clientData/>
  </xdr:twoCellAnchor>
  <xdr:twoCellAnchor>
    <xdr:from>
      <xdr:col>0</xdr:col>
      <xdr:colOff>1270</xdr:colOff>
      <xdr:row>84</xdr:row>
      <xdr:rowOff>92075</xdr:rowOff>
    </xdr:from>
    <xdr:to>
      <xdr:col>13</xdr:col>
      <xdr:colOff>220345</xdr:colOff>
      <xdr:row>132</xdr:row>
      <xdr:rowOff>84455</xdr:rowOff>
    </xdr:to>
    <xdr:pic>
      <xdr:nvPicPr>
        <xdr:cNvPr id="2" name="図形 1"/>
        <xdr:cNvPicPr>
          <a:picLocks noChangeAspect="1"/>
        </xdr:cNvPicPr>
      </xdr:nvPicPr>
      <xdr:blipFill>
        <a:blip r:embed="rId2"/>
        <a:srcRect/>
        <a:stretch>
          <a:fillRect/>
        </a:stretch>
      </xdr:blipFill>
      <xdr:spPr>
        <a:xfrm>
          <a:off x="1270" y="15236825"/>
          <a:ext cx="10404475" cy="822198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9</xdr:col>
      <xdr:colOff>669290</xdr:colOff>
      <xdr:row>1464</xdr:row>
      <xdr:rowOff>0</xdr:rowOff>
    </xdr:from>
    <xdr:to>
      <xdr:col>23</xdr:col>
      <xdr:colOff>479425</xdr:colOff>
      <xdr:row>1511</xdr:row>
      <xdr:rowOff>163830</xdr:rowOff>
    </xdr:to>
    <xdr:pic>
      <xdr:nvPicPr>
        <xdr:cNvPr id="19" name="図形 18"/>
        <xdr:cNvPicPr>
          <a:picLocks noChangeAspect="1"/>
        </xdr:cNvPicPr>
      </xdr:nvPicPr>
      <xdr:blipFill>
        <a:blip r:embed="rId1"/>
        <a:srcRect/>
        <a:stretch>
          <a:fillRect/>
        </a:stretch>
      </xdr:blipFill>
      <xdr:spPr>
        <a:xfrm>
          <a:off x="7340600" y="255289050"/>
          <a:ext cx="10089515" cy="8221980"/>
        </a:xfrm>
        <a:prstGeom prst="rect">
          <a:avLst/>
        </a:prstGeom>
        <a:noFill/>
        <a:ln w="9525">
          <a:noFill/>
        </a:ln>
      </xdr:spPr>
    </xdr:pic>
    <xdr:clientData/>
  </xdr:twoCellAnchor>
  <xdr:twoCellAnchor>
    <xdr:from>
      <xdr:col>9</xdr:col>
      <xdr:colOff>686435</xdr:colOff>
      <xdr:row>1330</xdr:row>
      <xdr:rowOff>154940</xdr:rowOff>
    </xdr:from>
    <xdr:to>
      <xdr:col>23</xdr:col>
      <xdr:colOff>496570</xdr:colOff>
      <xdr:row>1378</xdr:row>
      <xdr:rowOff>147320</xdr:rowOff>
    </xdr:to>
    <xdr:pic>
      <xdr:nvPicPr>
        <xdr:cNvPr id="13" name="図形 12"/>
        <xdr:cNvPicPr>
          <a:picLocks noChangeAspect="1"/>
        </xdr:cNvPicPr>
      </xdr:nvPicPr>
      <xdr:blipFill>
        <a:blip r:embed="rId2"/>
        <a:srcRect/>
        <a:stretch>
          <a:fillRect/>
        </a:stretch>
      </xdr:blipFill>
      <xdr:spPr>
        <a:xfrm>
          <a:off x="7357745" y="232469690"/>
          <a:ext cx="10089515" cy="8221980"/>
        </a:xfrm>
        <a:prstGeom prst="rect">
          <a:avLst/>
        </a:prstGeom>
        <a:noFill/>
        <a:ln w="9525">
          <a:noFill/>
        </a:ln>
      </xdr:spPr>
    </xdr:pic>
    <xdr:clientData/>
  </xdr:twoCellAnchor>
  <xdr:twoCellAnchor>
    <xdr:from>
      <xdr:col>9</xdr:col>
      <xdr:colOff>767080</xdr:colOff>
      <xdr:row>1221</xdr:row>
      <xdr:rowOff>92075</xdr:rowOff>
    </xdr:from>
    <xdr:to>
      <xdr:col>23</xdr:col>
      <xdr:colOff>577215</xdr:colOff>
      <xdr:row>1269</xdr:row>
      <xdr:rowOff>84455</xdr:rowOff>
    </xdr:to>
    <xdr:pic>
      <xdr:nvPicPr>
        <xdr:cNvPr id="10" name="図形 9"/>
        <xdr:cNvPicPr>
          <a:picLocks noChangeAspect="1"/>
        </xdr:cNvPicPr>
      </xdr:nvPicPr>
      <xdr:blipFill>
        <a:blip r:embed="rId3"/>
        <a:srcRect/>
        <a:stretch>
          <a:fillRect/>
        </a:stretch>
      </xdr:blipFill>
      <xdr:spPr>
        <a:xfrm>
          <a:off x="7438390" y="213718775"/>
          <a:ext cx="10089515" cy="8221980"/>
        </a:xfrm>
        <a:prstGeom prst="rect">
          <a:avLst/>
        </a:prstGeom>
        <a:noFill/>
        <a:ln w="9525">
          <a:noFill/>
        </a:ln>
      </xdr:spPr>
    </xdr:pic>
    <xdr:clientData/>
  </xdr:twoCellAnchor>
  <xdr:twoCellAnchor>
    <xdr:from>
      <xdr:col>9</xdr:col>
      <xdr:colOff>208915</xdr:colOff>
      <xdr:row>1170</xdr:row>
      <xdr:rowOff>145415</xdr:rowOff>
    </xdr:from>
    <xdr:to>
      <xdr:col>23</xdr:col>
      <xdr:colOff>16510</xdr:colOff>
      <xdr:row>1218</xdr:row>
      <xdr:rowOff>137795</xdr:rowOff>
    </xdr:to>
    <xdr:pic>
      <xdr:nvPicPr>
        <xdr:cNvPr id="5" name="図形 4"/>
        <xdr:cNvPicPr>
          <a:picLocks noChangeAspect="1"/>
        </xdr:cNvPicPr>
      </xdr:nvPicPr>
      <xdr:blipFill>
        <a:blip r:embed="rId4"/>
        <a:srcRect/>
        <a:stretch>
          <a:fillRect/>
        </a:stretch>
      </xdr:blipFill>
      <xdr:spPr>
        <a:xfrm>
          <a:off x="6880225" y="205028165"/>
          <a:ext cx="10086975" cy="8221980"/>
        </a:xfrm>
        <a:prstGeom prst="rect">
          <a:avLst/>
        </a:prstGeom>
        <a:noFill/>
        <a:ln w="9525">
          <a:noFill/>
        </a:ln>
      </xdr:spPr>
    </xdr:pic>
    <xdr:clientData/>
  </xdr:twoCellAnchor>
  <xdr:twoCellAnchor>
    <xdr:from>
      <xdr:col>5</xdr:col>
      <xdr:colOff>231140</xdr:colOff>
      <xdr:row>1170</xdr:row>
      <xdr:rowOff>144145</xdr:rowOff>
    </xdr:from>
    <xdr:to>
      <xdr:col>18</xdr:col>
      <xdr:colOff>534670</xdr:colOff>
      <xdr:row>1218</xdr:row>
      <xdr:rowOff>136525</xdr:rowOff>
    </xdr:to>
    <xdr:pic>
      <xdr:nvPicPr>
        <xdr:cNvPr id="4" name="図形 3"/>
        <xdr:cNvPicPr>
          <a:picLocks noChangeAspect="1"/>
        </xdr:cNvPicPr>
      </xdr:nvPicPr>
      <xdr:blipFill>
        <a:blip r:embed="rId5"/>
        <a:srcRect/>
        <a:stretch>
          <a:fillRect/>
        </a:stretch>
      </xdr:blipFill>
      <xdr:spPr>
        <a:xfrm>
          <a:off x="3968750" y="205026895"/>
          <a:ext cx="10087610" cy="8221980"/>
        </a:xfrm>
        <a:prstGeom prst="rect">
          <a:avLst/>
        </a:prstGeom>
        <a:noFill/>
        <a:ln w="9525">
          <a:noFill/>
        </a:ln>
      </xdr:spPr>
    </xdr:pic>
    <xdr:clientData/>
  </xdr:twoCellAnchor>
  <xdr:twoCellAnchor>
    <xdr:from>
      <xdr:col>83</xdr:col>
      <xdr:colOff>44450</xdr:colOff>
      <xdr:row>1219</xdr:row>
      <xdr:rowOff>165100</xdr:rowOff>
    </xdr:from>
    <xdr:to>
      <xdr:col>96</xdr:col>
      <xdr:colOff>373380</xdr:colOff>
      <xdr:row>1267</xdr:row>
      <xdr:rowOff>153670</xdr:rowOff>
    </xdr:to>
    <xdr:pic>
      <xdr:nvPicPr>
        <xdr:cNvPr id="47" name="図形 46"/>
        <xdr:cNvPicPr>
          <a:picLocks noChangeAspect="1"/>
        </xdr:cNvPicPr>
      </xdr:nvPicPr>
      <xdr:blipFill>
        <a:blip r:embed="rId6"/>
        <a:srcRect/>
        <a:stretch>
          <a:fillRect/>
        </a:stretch>
      </xdr:blipFill>
      <xdr:spPr>
        <a:xfrm>
          <a:off x="63303150" y="213448900"/>
          <a:ext cx="10092055" cy="8218170"/>
        </a:xfrm>
        <a:prstGeom prst="rect">
          <a:avLst/>
        </a:prstGeom>
        <a:noFill/>
        <a:ln w="9525">
          <a:noFill/>
        </a:ln>
      </xdr:spPr>
    </xdr:pic>
    <xdr:clientData/>
  </xdr:twoCellAnchor>
  <xdr:twoCellAnchor>
    <xdr:from>
      <xdr:col>81</xdr:col>
      <xdr:colOff>1246505</xdr:colOff>
      <xdr:row>1219</xdr:row>
      <xdr:rowOff>170180</xdr:rowOff>
    </xdr:from>
    <xdr:to>
      <xdr:col>95</xdr:col>
      <xdr:colOff>62230</xdr:colOff>
      <xdr:row>1267</xdr:row>
      <xdr:rowOff>162560</xdr:rowOff>
    </xdr:to>
    <xdr:pic>
      <xdr:nvPicPr>
        <xdr:cNvPr id="46" name="図形 45"/>
        <xdr:cNvPicPr>
          <a:picLocks noChangeAspect="1"/>
        </xdr:cNvPicPr>
      </xdr:nvPicPr>
      <xdr:blipFill>
        <a:blip r:embed="rId7"/>
        <a:srcRect/>
        <a:stretch>
          <a:fillRect/>
        </a:stretch>
      </xdr:blipFill>
      <xdr:spPr>
        <a:xfrm>
          <a:off x="62314455" y="213453980"/>
          <a:ext cx="10083800" cy="8221980"/>
        </a:xfrm>
        <a:prstGeom prst="rect">
          <a:avLst/>
        </a:prstGeom>
        <a:noFill/>
        <a:ln w="9525">
          <a:noFill/>
        </a:ln>
      </xdr:spPr>
    </xdr:pic>
    <xdr:clientData/>
  </xdr:twoCellAnchor>
  <xdr:twoCellAnchor>
    <xdr:from>
      <xdr:col>0</xdr:col>
      <xdr:colOff>635</xdr:colOff>
      <xdr:row>919</xdr:row>
      <xdr:rowOff>36830</xdr:rowOff>
    </xdr:from>
    <xdr:to>
      <xdr:col>24</xdr:col>
      <xdr:colOff>516255</xdr:colOff>
      <xdr:row>946</xdr:row>
      <xdr:rowOff>83820</xdr:rowOff>
    </xdr:to>
    <xdr:pic>
      <xdr:nvPicPr>
        <xdr:cNvPr id="42" name="図形 41"/>
        <xdr:cNvPicPr>
          <a:picLocks noChangeAspect="1"/>
        </xdr:cNvPicPr>
      </xdr:nvPicPr>
      <xdr:blipFill>
        <a:blip r:embed="rId8"/>
        <a:stretch>
          <a:fillRect/>
        </a:stretch>
      </xdr:blipFill>
      <xdr:spPr>
        <a:xfrm>
          <a:off x="635" y="160666430"/>
          <a:ext cx="18152110" cy="4676140"/>
        </a:xfrm>
        <a:prstGeom prst="rect">
          <a:avLst/>
        </a:prstGeom>
        <a:noFill/>
        <a:ln w="9525">
          <a:noFill/>
        </a:ln>
      </xdr:spPr>
    </xdr:pic>
    <xdr:clientData/>
  </xdr:twoCellAnchor>
  <xdr:twoCellAnchor>
    <xdr:from>
      <xdr:col>9</xdr:col>
      <xdr:colOff>695325</xdr:colOff>
      <xdr:row>762</xdr:row>
      <xdr:rowOff>36195</xdr:rowOff>
    </xdr:from>
    <xdr:to>
      <xdr:col>23</xdr:col>
      <xdr:colOff>508000</xdr:colOff>
      <xdr:row>810</xdr:row>
      <xdr:rowOff>28575</xdr:rowOff>
    </xdr:to>
    <xdr:pic>
      <xdr:nvPicPr>
        <xdr:cNvPr id="35" name="図形 34"/>
        <xdr:cNvPicPr>
          <a:picLocks noChangeAspect="1"/>
        </xdr:cNvPicPr>
      </xdr:nvPicPr>
      <xdr:blipFill>
        <a:blip r:embed="rId9"/>
        <a:srcRect/>
        <a:stretch>
          <a:fillRect/>
        </a:stretch>
      </xdr:blipFill>
      <xdr:spPr>
        <a:xfrm>
          <a:off x="7366635" y="133405245"/>
          <a:ext cx="10092055" cy="8221980"/>
        </a:xfrm>
        <a:prstGeom prst="rect">
          <a:avLst/>
        </a:prstGeom>
        <a:noFill/>
        <a:ln w="9525">
          <a:noFill/>
        </a:ln>
      </xdr:spPr>
    </xdr:pic>
    <xdr:clientData/>
  </xdr:twoCellAnchor>
  <xdr:twoCellAnchor>
    <xdr:from>
      <xdr:col>9</xdr:col>
      <xdr:colOff>784860</xdr:colOff>
      <xdr:row>425</xdr:row>
      <xdr:rowOff>170815</xdr:rowOff>
    </xdr:from>
    <xdr:to>
      <xdr:col>23</xdr:col>
      <xdr:colOff>597535</xdr:colOff>
      <xdr:row>473</xdr:row>
      <xdr:rowOff>163195</xdr:rowOff>
    </xdr:to>
    <xdr:pic>
      <xdr:nvPicPr>
        <xdr:cNvPr id="29" name="図形 28"/>
        <xdr:cNvPicPr>
          <a:picLocks noChangeAspect="1"/>
        </xdr:cNvPicPr>
      </xdr:nvPicPr>
      <xdr:blipFill>
        <a:blip r:embed="rId10"/>
        <a:srcRect/>
        <a:stretch>
          <a:fillRect/>
        </a:stretch>
      </xdr:blipFill>
      <xdr:spPr>
        <a:xfrm>
          <a:off x="7456170" y="74942065"/>
          <a:ext cx="10092055" cy="8221980"/>
        </a:xfrm>
        <a:prstGeom prst="rect">
          <a:avLst/>
        </a:prstGeom>
        <a:noFill/>
        <a:ln w="9525">
          <a:noFill/>
        </a:ln>
      </xdr:spPr>
    </xdr:pic>
    <xdr:clientData/>
  </xdr:twoCellAnchor>
  <xdr:twoCellAnchor>
    <xdr:from>
      <xdr:col>0</xdr:col>
      <xdr:colOff>635</xdr:colOff>
      <xdr:row>336</xdr:row>
      <xdr:rowOff>160020</xdr:rowOff>
    </xdr:from>
    <xdr:to>
      <xdr:col>13</xdr:col>
      <xdr:colOff>0</xdr:colOff>
      <xdr:row>384</xdr:row>
      <xdr:rowOff>142875</xdr:rowOff>
    </xdr:to>
    <xdr:pic>
      <xdr:nvPicPr>
        <xdr:cNvPr id="27" name="図形 26"/>
        <xdr:cNvPicPr>
          <a:picLocks noChangeAspect="1"/>
        </xdr:cNvPicPr>
      </xdr:nvPicPr>
      <xdr:blipFill>
        <a:blip r:embed="rId11"/>
        <a:srcRect/>
        <a:stretch>
          <a:fillRect/>
        </a:stretch>
      </xdr:blipFill>
      <xdr:spPr>
        <a:xfrm>
          <a:off x="635" y="59329320"/>
          <a:ext cx="10092055" cy="8212455"/>
        </a:xfrm>
        <a:prstGeom prst="rect">
          <a:avLst/>
        </a:prstGeom>
        <a:noFill/>
        <a:ln w="9525">
          <a:noFill/>
        </a:ln>
      </xdr:spPr>
    </xdr:pic>
    <xdr:clientData/>
  </xdr:twoCellAnchor>
  <xdr:twoCellAnchor>
    <xdr:from>
      <xdr:col>1</xdr:col>
      <xdr:colOff>191770</xdr:colOff>
      <xdr:row>259</xdr:row>
      <xdr:rowOff>165100</xdr:rowOff>
    </xdr:from>
    <xdr:to>
      <xdr:col>14</xdr:col>
      <xdr:colOff>309245</xdr:colOff>
      <xdr:row>307</xdr:row>
      <xdr:rowOff>157480</xdr:rowOff>
    </xdr:to>
    <xdr:pic>
      <xdr:nvPicPr>
        <xdr:cNvPr id="26" name="図形 25"/>
        <xdr:cNvPicPr>
          <a:picLocks noChangeAspect="1"/>
        </xdr:cNvPicPr>
      </xdr:nvPicPr>
      <xdr:blipFill>
        <a:blip r:embed="rId12"/>
        <a:srcRect/>
        <a:stretch>
          <a:fillRect/>
        </a:stretch>
      </xdr:blipFill>
      <xdr:spPr>
        <a:xfrm>
          <a:off x="998220" y="46132750"/>
          <a:ext cx="10089515" cy="8221980"/>
        </a:xfrm>
        <a:prstGeom prst="rect">
          <a:avLst/>
        </a:prstGeom>
        <a:noFill/>
        <a:ln w="9525">
          <a:noFill/>
        </a:ln>
      </xdr:spPr>
    </xdr:pic>
    <xdr:clientData/>
  </xdr:twoCellAnchor>
  <xdr:twoCellAnchor>
    <xdr:from>
      <xdr:col>9</xdr:col>
      <xdr:colOff>386715</xdr:colOff>
      <xdr:row>90</xdr:row>
      <xdr:rowOff>153670</xdr:rowOff>
    </xdr:from>
    <xdr:to>
      <xdr:col>23</xdr:col>
      <xdr:colOff>196850</xdr:colOff>
      <xdr:row>138</xdr:row>
      <xdr:rowOff>146050</xdr:rowOff>
    </xdr:to>
    <xdr:pic>
      <xdr:nvPicPr>
        <xdr:cNvPr id="24" name="図形 23"/>
        <xdr:cNvPicPr>
          <a:picLocks noChangeAspect="1"/>
        </xdr:cNvPicPr>
      </xdr:nvPicPr>
      <xdr:blipFill>
        <a:blip r:embed="rId13"/>
        <a:srcRect/>
        <a:stretch>
          <a:fillRect/>
        </a:stretch>
      </xdr:blipFill>
      <xdr:spPr>
        <a:xfrm>
          <a:off x="7058025" y="16327120"/>
          <a:ext cx="10089515" cy="8221980"/>
        </a:xfrm>
        <a:prstGeom prst="rect">
          <a:avLst/>
        </a:prstGeom>
        <a:noFill/>
        <a:ln w="9525">
          <a:noFill/>
        </a:ln>
      </xdr:spPr>
    </xdr:pic>
    <xdr:clientData/>
  </xdr:twoCellAnchor>
  <xdr:twoCellAnchor>
    <xdr:from>
      <xdr:col>5</xdr:col>
      <xdr:colOff>46990</xdr:colOff>
      <xdr:row>354</xdr:row>
      <xdr:rowOff>26035</xdr:rowOff>
    </xdr:from>
    <xdr:to>
      <xdr:col>7</xdr:col>
      <xdr:colOff>599440</xdr:colOff>
      <xdr:row>362</xdr:row>
      <xdr:rowOff>54610</xdr:rowOff>
    </xdr:to>
    <xdr:pic>
      <xdr:nvPicPr>
        <xdr:cNvPr id="6" name="図形 5"/>
        <xdr:cNvPicPr>
          <a:picLocks noChangeAspect="1"/>
        </xdr:cNvPicPr>
      </xdr:nvPicPr>
      <xdr:blipFill>
        <a:blip r:embed="rId14"/>
        <a:stretch>
          <a:fillRect/>
        </a:stretch>
      </xdr:blipFill>
      <xdr:spPr>
        <a:xfrm>
          <a:off x="3784600" y="62281435"/>
          <a:ext cx="1924050" cy="1400175"/>
        </a:xfrm>
        <a:prstGeom prst="rect">
          <a:avLst/>
        </a:prstGeom>
        <a:noFill/>
        <a:ln w="9525">
          <a:noFill/>
        </a:ln>
      </xdr:spPr>
    </xdr:pic>
    <xdr:clientData/>
  </xdr:twoCellAnchor>
  <xdr:twoCellAnchor>
    <xdr:from>
      <xdr:col>6</xdr:col>
      <xdr:colOff>191770</xdr:colOff>
      <xdr:row>361</xdr:row>
      <xdr:rowOff>165100</xdr:rowOff>
    </xdr:from>
    <xdr:to>
      <xdr:col>8</xdr:col>
      <xdr:colOff>544195</xdr:colOff>
      <xdr:row>370</xdr:row>
      <xdr:rowOff>22225</xdr:rowOff>
    </xdr:to>
    <xdr:pic>
      <xdr:nvPicPr>
        <xdr:cNvPr id="7" name="図形 6"/>
        <xdr:cNvPicPr>
          <a:picLocks noChangeAspect="1"/>
        </xdr:cNvPicPr>
      </xdr:nvPicPr>
      <xdr:blipFill>
        <a:blip r:embed="rId15"/>
        <a:stretch>
          <a:fillRect/>
        </a:stretch>
      </xdr:blipFill>
      <xdr:spPr>
        <a:xfrm>
          <a:off x="4615180" y="63620650"/>
          <a:ext cx="1724025" cy="1400175"/>
        </a:xfrm>
        <a:prstGeom prst="rect">
          <a:avLst/>
        </a:prstGeom>
        <a:noFill/>
        <a:ln w="9525">
          <a:noFill/>
        </a:ln>
      </xdr:spPr>
    </xdr:pic>
    <xdr:clientData/>
  </xdr:twoCellAnchor>
  <xdr:twoCellAnchor>
    <xdr:from>
      <xdr:col>13</xdr:col>
      <xdr:colOff>76835</xdr:colOff>
      <xdr:row>497</xdr:row>
      <xdr:rowOff>165735</xdr:rowOff>
    </xdr:from>
    <xdr:to>
      <xdr:col>13</xdr:col>
      <xdr:colOff>614680</xdr:colOff>
      <xdr:row>501</xdr:row>
      <xdr:rowOff>76200</xdr:rowOff>
    </xdr:to>
    <xdr:sp>
      <xdr:nvSpPr>
        <xdr:cNvPr id="9" name="右矢印 8"/>
        <xdr:cNvSpPr/>
      </xdr:nvSpPr>
      <xdr:spPr>
        <a:xfrm>
          <a:off x="10169525" y="8728138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13</xdr:col>
      <xdr:colOff>43815</xdr:colOff>
      <xdr:row>892</xdr:row>
      <xdr:rowOff>170815</xdr:rowOff>
    </xdr:from>
    <xdr:to>
      <xdr:col>13</xdr:col>
      <xdr:colOff>581660</xdr:colOff>
      <xdr:row>896</xdr:row>
      <xdr:rowOff>81280</xdr:rowOff>
    </xdr:to>
    <xdr:sp>
      <xdr:nvSpPr>
        <xdr:cNvPr id="14" name="右矢印 13"/>
        <xdr:cNvSpPr/>
      </xdr:nvSpPr>
      <xdr:spPr>
        <a:xfrm>
          <a:off x="10136505" y="15617126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635</xdr:colOff>
      <xdr:row>90</xdr:row>
      <xdr:rowOff>170815</xdr:rowOff>
    </xdr:from>
    <xdr:to>
      <xdr:col>12</xdr:col>
      <xdr:colOff>925830</xdr:colOff>
      <xdr:row>138</xdr:row>
      <xdr:rowOff>163195</xdr:rowOff>
    </xdr:to>
    <xdr:pic>
      <xdr:nvPicPr>
        <xdr:cNvPr id="23" name="図形 22"/>
        <xdr:cNvPicPr>
          <a:picLocks noChangeAspect="1"/>
        </xdr:cNvPicPr>
      </xdr:nvPicPr>
      <xdr:blipFill>
        <a:blip r:embed="rId16"/>
        <a:srcRect/>
        <a:stretch>
          <a:fillRect/>
        </a:stretch>
      </xdr:blipFill>
      <xdr:spPr>
        <a:xfrm>
          <a:off x="635" y="16344265"/>
          <a:ext cx="10076815" cy="8221980"/>
        </a:xfrm>
        <a:prstGeom prst="rect">
          <a:avLst/>
        </a:prstGeom>
        <a:noFill/>
        <a:ln w="9525">
          <a:noFill/>
        </a:ln>
      </xdr:spPr>
    </xdr:pic>
    <xdr:clientData/>
  </xdr:twoCellAnchor>
  <xdr:twoCellAnchor>
    <xdr:from>
      <xdr:col>0</xdr:col>
      <xdr:colOff>635</xdr:colOff>
      <xdr:row>259</xdr:row>
      <xdr:rowOff>170815</xdr:rowOff>
    </xdr:from>
    <xdr:to>
      <xdr:col>12</xdr:col>
      <xdr:colOff>925830</xdr:colOff>
      <xdr:row>307</xdr:row>
      <xdr:rowOff>163195</xdr:rowOff>
    </xdr:to>
    <xdr:pic>
      <xdr:nvPicPr>
        <xdr:cNvPr id="25" name="図形 24"/>
        <xdr:cNvPicPr>
          <a:picLocks noChangeAspect="1"/>
        </xdr:cNvPicPr>
      </xdr:nvPicPr>
      <xdr:blipFill>
        <a:blip r:embed="rId17"/>
        <a:srcRect/>
        <a:stretch>
          <a:fillRect/>
        </a:stretch>
      </xdr:blipFill>
      <xdr:spPr>
        <a:xfrm>
          <a:off x="635" y="46138465"/>
          <a:ext cx="10076815" cy="8221980"/>
        </a:xfrm>
        <a:prstGeom prst="rect">
          <a:avLst/>
        </a:prstGeom>
        <a:noFill/>
        <a:ln w="9525">
          <a:noFill/>
        </a:ln>
      </xdr:spPr>
    </xdr:pic>
    <xdr:clientData/>
  </xdr:twoCellAnchor>
  <xdr:twoCellAnchor>
    <xdr:from>
      <xdr:col>0</xdr:col>
      <xdr:colOff>635</xdr:colOff>
      <xdr:row>426</xdr:row>
      <xdr:rowOff>0</xdr:rowOff>
    </xdr:from>
    <xdr:to>
      <xdr:col>12</xdr:col>
      <xdr:colOff>925830</xdr:colOff>
      <xdr:row>473</xdr:row>
      <xdr:rowOff>163830</xdr:rowOff>
    </xdr:to>
    <xdr:pic>
      <xdr:nvPicPr>
        <xdr:cNvPr id="28" name="図形 27"/>
        <xdr:cNvPicPr>
          <a:picLocks noChangeAspect="1"/>
        </xdr:cNvPicPr>
      </xdr:nvPicPr>
      <xdr:blipFill>
        <a:blip r:embed="rId18"/>
        <a:srcRect/>
        <a:stretch>
          <a:fillRect/>
        </a:stretch>
      </xdr:blipFill>
      <xdr:spPr>
        <a:xfrm>
          <a:off x="635" y="74942700"/>
          <a:ext cx="10076815" cy="8221980"/>
        </a:xfrm>
        <a:prstGeom prst="rect">
          <a:avLst/>
        </a:prstGeom>
        <a:noFill/>
        <a:ln w="9525">
          <a:noFill/>
        </a:ln>
      </xdr:spPr>
    </xdr:pic>
    <xdr:clientData/>
  </xdr:twoCellAnchor>
  <xdr:twoCellAnchor>
    <xdr:from>
      <xdr:col>0</xdr:col>
      <xdr:colOff>635</xdr:colOff>
      <xdr:row>475</xdr:row>
      <xdr:rowOff>0</xdr:rowOff>
    </xdr:from>
    <xdr:to>
      <xdr:col>12</xdr:col>
      <xdr:colOff>925830</xdr:colOff>
      <xdr:row>522</xdr:row>
      <xdr:rowOff>135890</xdr:rowOff>
    </xdr:to>
    <xdr:pic>
      <xdr:nvPicPr>
        <xdr:cNvPr id="30" name="図形 29"/>
        <xdr:cNvPicPr>
          <a:picLocks noChangeAspect="1"/>
        </xdr:cNvPicPr>
      </xdr:nvPicPr>
      <xdr:blipFill>
        <a:blip r:embed="rId19"/>
        <a:srcRect/>
        <a:stretch>
          <a:fillRect/>
        </a:stretch>
      </xdr:blipFill>
      <xdr:spPr>
        <a:xfrm>
          <a:off x="635" y="83343750"/>
          <a:ext cx="10076815" cy="8194040"/>
        </a:xfrm>
        <a:prstGeom prst="rect">
          <a:avLst/>
        </a:prstGeom>
        <a:noFill/>
        <a:ln w="9525">
          <a:noFill/>
        </a:ln>
      </xdr:spPr>
    </xdr:pic>
    <xdr:clientData/>
  </xdr:twoCellAnchor>
  <xdr:twoCellAnchor>
    <xdr:from>
      <xdr:col>14</xdr:col>
      <xdr:colOff>144145</xdr:colOff>
      <xdr:row>474</xdr:row>
      <xdr:rowOff>168910</xdr:rowOff>
    </xdr:from>
    <xdr:to>
      <xdr:col>28</xdr:col>
      <xdr:colOff>635000</xdr:colOff>
      <xdr:row>522</xdr:row>
      <xdr:rowOff>130175</xdr:rowOff>
    </xdr:to>
    <xdr:pic>
      <xdr:nvPicPr>
        <xdr:cNvPr id="32" name="図形 31"/>
        <xdr:cNvPicPr>
          <a:picLocks noChangeAspect="1"/>
        </xdr:cNvPicPr>
      </xdr:nvPicPr>
      <xdr:blipFill>
        <a:blip r:embed="rId20"/>
        <a:srcRect/>
        <a:stretch>
          <a:fillRect/>
        </a:stretch>
      </xdr:blipFill>
      <xdr:spPr>
        <a:xfrm>
          <a:off x="10922635" y="83341210"/>
          <a:ext cx="10092055" cy="8190865"/>
        </a:xfrm>
        <a:prstGeom prst="rect">
          <a:avLst/>
        </a:prstGeom>
        <a:noFill/>
        <a:ln w="9525">
          <a:noFill/>
        </a:ln>
      </xdr:spPr>
    </xdr:pic>
    <xdr:clientData/>
  </xdr:twoCellAnchor>
  <xdr:twoCellAnchor>
    <xdr:from>
      <xdr:col>0</xdr:col>
      <xdr:colOff>635</xdr:colOff>
      <xdr:row>525</xdr:row>
      <xdr:rowOff>114935</xdr:rowOff>
    </xdr:from>
    <xdr:to>
      <xdr:col>24</xdr:col>
      <xdr:colOff>516255</xdr:colOff>
      <xdr:row>552</xdr:row>
      <xdr:rowOff>161925</xdr:rowOff>
    </xdr:to>
    <xdr:pic>
      <xdr:nvPicPr>
        <xdr:cNvPr id="33" name="図形 32"/>
        <xdr:cNvPicPr>
          <a:picLocks noChangeAspect="1"/>
        </xdr:cNvPicPr>
      </xdr:nvPicPr>
      <xdr:blipFill>
        <a:blip r:embed="rId21"/>
        <a:stretch>
          <a:fillRect/>
        </a:stretch>
      </xdr:blipFill>
      <xdr:spPr>
        <a:xfrm>
          <a:off x="635" y="92031185"/>
          <a:ext cx="18152110" cy="4676140"/>
        </a:xfrm>
        <a:prstGeom prst="rect">
          <a:avLst/>
        </a:prstGeom>
        <a:noFill/>
        <a:ln w="9525">
          <a:noFill/>
        </a:ln>
      </xdr:spPr>
    </xdr:pic>
    <xdr:clientData/>
  </xdr:twoCellAnchor>
  <xdr:twoCellAnchor>
    <xdr:from>
      <xdr:col>0</xdr:col>
      <xdr:colOff>1270</xdr:colOff>
      <xdr:row>762</xdr:row>
      <xdr:rowOff>36195</xdr:rowOff>
    </xdr:from>
    <xdr:to>
      <xdr:col>12</xdr:col>
      <xdr:colOff>926465</xdr:colOff>
      <xdr:row>810</xdr:row>
      <xdr:rowOff>28575</xdr:rowOff>
    </xdr:to>
    <xdr:pic>
      <xdr:nvPicPr>
        <xdr:cNvPr id="34" name="図形 33"/>
        <xdr:cNvPicPr>
          <a:picLocks noChangeAspect="1"/>
        </xdr:cNvPicPr>
      </xdr:nvPicPr>
      <xdr:blipFill>
        <a:blip r:embed="rId22"/>
        <a:srcRect/>
        <a:stretch>
          <a:fillRect/>
        </a:stretch>
      </xdr:blipFill>
      <xdr:spPr>
        <a:xfrm>
          <a:off x="1270" y="133405245"/>
          <a:ext cx="10076815" cy="8221980"/>
        </a:xfrm>
        <a:prstGeom prst="rect">
          <a:avLst/>
        </a:prstGeom>
        <a:noFill/>
        <a:ln w="9525">
          <a:noFill/>
        </a:ln>
      </xdr:spPr>
    </xdr:pic>
    <xdr:clientData/>
  </xdr:twoCellAnchor>
  <xdr:twoCellAnchor>
    <xdr:from>
      <xdr:col>0</xdr:col>
      <xdr:colOff>635</xdr:colOff>
      <xdr:row>869</xdr:row>
      <xdr:rowOff>0</xdr:rowOff>
    </xdr:from>
    <xdr:to>
      <xdr:col>12</xdr:col>
      <xdr:colOff>925830</xdr:colOff>
      <xdr:row>916</xdr:row>
      <xdr:rowOff>135890</xdr:rowOff>
    </xdr:to>
    <xdr:pic>
      <xdr:nvPicPr>
        <xdr:cNvPr id="39" name="図形 38"/>
        <xdr:cNvPicPr>
          <a:picLocks noChangeAspect="1"/>
        </xdr:cNvPicPr>
      </xdr:nvPicPr>
      <xdr:blipFill>
        <a:blip r:embed="rId23"/>
        <a:srcRect/>
        <a:stretch>
          <a:fillRect/>
        </a:stretch>
      </xdr:blipFill>
      <xdr:spPr>
        <a:xfrm>
          <a:off x="635" y="152057100"/>
          <a:ext cx="10076815" cy="8194040"/>
        </a:xfrm>
        <a:prstGeom prst="rect">
          <a:avLst/>
        </a:prstGeom>
        <a:noFill/>
        <a:ln w="9525">
          <a:noFill/>
        </a:ln>
      </xdr:spPr>
    </xdr:pic>
    <xdr:clientData/>
  </xdr:twoCellAnchor>
  <xdr:twoCellAnchor>
    <xdr:from>
      <xdr:col>14</xdr:col>
      <xdr:colOff>0</xdr:colOff>
      <xdr:row>869</xdr:row>
      <xdr:rowOff>0</xdr:rowOff>
    </xdr:from>
    <xdr:to>
      <xdr:col>28</xdr:col>
      <xdr:colOff>490855</xdr:colOff>
      <xdr:row>916</xdr:row>
      <xdr:rowOff>135890</xdr:rowOff>
    </xdr:to>
    <xdr:pic>
      <xdr:nvPicPr>
        <xdr:cNvPr id="40" name="図形 39"/>
        <xdr:cNvPicPr>
          <a:picLocks noChangeAspect="1"/>
        </xdr:cNvPicPr>
      </xdr:nvPicPr>
      <xdr:blipFill>
        <a:blip r:embed="rId24"/>
        <a:srcRect/>
        <a:stretch>
          <a:fillRect/>
        </a:stretch>
      </xdr:blipFill>
      <xdr:spPr>
        <a:xfrm>
          <a:off x="10778490" y="152057100"/>
          <a:ext cx="10092055" cy="8194040"/>
        </a:xfrm>
        <a:prstGeom prst="rect">
          <a:avLst/>
        </a:prstGeom>
        <a:noFill/>
        <a:ln w="9525">
          <a:noFill/>
        </a:ln>
      </xdr:spPr>
    </xdr:pic>
    <xdr:clientData/>
  </xdr:twoCellAnchor>
  <xdr:twoCellAnchor>
    <xdr:from>
      <xdr:col>83</xdr:col>
      <xdr:colOff>1142365</xdr:colOff>
      <xdr:row>1169</xdr:row>
      <xdr:rowOff>165735</xdr:rowOff>
    </xdr:from>
    <xdr:to>
      <xdr:col>98</xdr:col>
      <xdr:colOff>99695</xdr:colOff>
      <xdr:row>1217</xdr:row>
      <xdr:rowOff>158115</xdr:rowOff>
    </xdr:to>
    <xdr:pic>
      <xdr:nvPicPr>
        <xdr:cNvPr id="44" name="図形 43"/>
        <xdr:cNvPicPr>
          <a:picLocks noChangeAspect="1"/>
        </xdr:cNvPicPr>
      </xdr:nvPicPr>
      <xdr:blipFill>
        <a:blip r:embed="rId25"/>
        <a:srcRect/>
        <a:stretch>
          <a:fillRect/>
        </a:stretch>
      </xdr:blipFill>
      <xdr:spPr>
        <a:xfrm>
          <a:off x="64401065" y="204877035"/>
          <a:ext cx="10092055" cy="8221980"/>
        </a:xfrm>
        <a:prstGeom prst="rect">
          <a:avLst/>
        </a:prstGeom>
        <a:noFill/>
        <a:ln w="9525">
          <a:noFill/>
        </a:ln>
      </xdr:spPr>
    </xdr:pic>
    <xdr:clientData/>
  </xdr:twoCellAnchor>
  <xdr:twoCellAnchor>
    <xdr:from>
      <xdr:col>74</xdr:col>
      <xdr:colOff>685165</xdr:colOff>
      <xdr:row>1169</xdr:row>
      <xdr:rowOff>170815</xdr:rowOff>
    </xdr:from>
    <xdr:to>
      <xdr:col>87</xdr:col>
      <xdr:colOff>187960</xdr:colOff>
      <xdr:row>1217</xdr:row>
      <xdr:rowOff>163195</xdr:rowOff>
    </xdr:to>
    <xdr:pic>
      <xdr:nvPicPr>
        <xdr:cNvPr id="43" name="図形 42"/>
        <xdr:cNvPicPr>
          <a:picLocks noChangeAspect="1"/>
        </xdr:cNvPicPr>
      </xdr:nvPicPr>
      <xdr:blipFill>
        <a:blip r:embed="rId26"/>
        <a:srcRect/>
        <a:stretch>
          <a:fillRect/>
        </a:stretch>
      </xdr:blipFill>
      <xdr:spPr>
        <a:xfrm>
          <a:off x="56952515" y="204882115"/>
          <a:ext cx="10085070" cy="8221980"/>
        </a:xfrm>
        <a:prstGeom prst="rect">
          <a:avLst/>
        </a:prstGeom>
        <a:noFill/>
        <a:ln w="9525">
          <a:noFill/>
        </a:ln>
      </xdr:spPr>
    </xdr:pic>
    <xdr:clientData/>
  </xdr:twoCellAnchor>
  <xdr:twoCellAnchor>
    <xdr:from>
      <xdr:col>74</xdr:col>
      <xdr:colOff>685165</xdr:colOff>
      <xdr:row>1220</xdr:row>
      <xdr:rowOff>0</xdr:rowOff>
    </xdr:from>
    <xdr:to>
      <xdr:col>87</xdr:col>
      <xdr:colOff>187960</xdr:colOff>
      <xdr:row>1267</xdr:row>
      <xdr:rowOff>163830</xdr:rowOff>
    </xdr:to>
    <xdr:pic>
      <xdr:nvPicPr>
        <xdr:cNvPr id="45" name="図形 44"/>
        <xdr:cNvPicPr>
          <a:picLocks noChangeAspect="1"/>
        </xdr:cNvPicPr>
      </xdr:nvPicPr>
      <xdr:blipFill>
        <a:blip r:embed="rId27"/>
        <a:srcRect/>
        <a:stretch>
          <a:fillRect/>
        </a:stretch>
      </xdr:blipFill>
      <xdr:spPr>
        <a:xfrm>
          <a:off x="56952515" y="213455250"/>
          <a:ext cx="10085070" cy="8221980"/>
        </a:xfrm>
        <a:prstGeom prst="rect">
          <a:avLst/>
        </a:prstGeom>
        <a:noFill/>
        <a:ln w="9525">
          <a:noFill/>
        </a:ln>
      </xdr:spPr>
    </xdr:pic>
    <xdr:clientData/>
  </xdr:twoCellAnchor>
  <xdr:twoCellAnchor>
    <xdr:from>
      <xdr:col>86</xdr:col>
      <xdr:colOff>334010</xdr:colOff>
      <xdr:row>1244</xdr:row>
      <xdr:rowOff>109855</xdr:rowOff>
    </xdr:from>
    <xdr:to>
      <xdr:col>94</xdr:col>
      <xdr:colOff>390525</xdr:colOff>
      <xdr:row>1253</xdr:row>
      <xdr:rowOff>9525</xdr:rowOff>
    </xdr:to>
    <xdr:sp>
      <xdr:nvSpPr>
        <xdr:cNvPr id="48" name="四角形吹き出し 47"/>
        <xdr:cNvSpPr/>
      </xdr:nvSpPr>
      <xdr:spPr>
        <a:xfrm>
          <a:off x="66497835" y="217679905"/>
          <a:ext cx="5542915" cy="1442720"/>
        </a:xfrm>
        <a:prstGeom prst="wedgeRectCallout">
          <a:avLst>
            <a:gd name="adj1" fmla="val -56930"/>
            <a:gd name="adj2" fmla="val -989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チェックの位置が</a:t>
          </a:r>
          <a:r>
            <a:rPr lang="en-US" altLang="ja-JP" sz="1100"/>
            <a:t>TG</a:t>
          </a:r>
          <a:r>
            <a:rPr lang="ja-JP" altLang="en-US" sz="1100"/>
            <a:t>と</a:t>
          </a:r>
          <a:r>
            <a:rPr lang="en-US" altLang="ja-JP" sz="1100"/>
            <a:t>CL</a:t>
          </a:r>
          <a:r>
            <a:rPr lang="ja-JP" altLang="en-US" sz="1100"/>
            <a:t>がずれているが、詰まっているだけ。</a:t>
          </a:r>
          <a:endParaRPr lang="ja-JP" altLang="en-US" sz="1100"/>
        </a:p>
        <a:p>
          <a:pPr algn="l"/>
          <a:r>
            <a:rPr lang="ja-JP" altLang="en-US" sz="1100"/>
            <a:t>本来は</a:t>
          </a:r>
          <a:endParaRPr lang="ja-JP" altLang="en-US" sz="1100"/>
        </a:p>
        <a:p>
          <a:pPr algn="l"/>
          <a:r>
            <a:rPr lang="ja-JP" altLang="en-US" sz="1100"/>
            <a:t>再々検が再々</a:t>
          </a:r>
          <a:r>
            <a:rPr lang="ja-JP" altLang="en-US">
              <a:sym typeface="+mn-ea"/>
            </a:rPr>
            <a:t>々</a:t>
          </a:r>
          <a:r>
            <a:rPr lang="ja-JP" altLang="en-US" sz="1100"/>
            <a:t>検、</a:t>
          </a:r>
          <a:r>
            <a:rPr lang="ja-JP" altLang="en-US">
              <a:sym typeface="+mn-ea"/>
            </a:rPr>
            <a:t>再々々検が６に表示されるべきものなのだろうけれど。</a:t>
          </a:r>
          <a:endParaRPr lang="ja-JP" altLang="en-US" sz="1100"/>
        </a:p>
      </xdr:txBody>
    </xdr:sp>
    <xdr:clientData/>
  </xdr:twoCellAnchor>
  <xdr:twoCellAnchor>
    <xdr:from>
      <xdr:col>0</xdr:col>
      <xdr:colOff>1270</xdr:colOff>
      <xdr:row>1170</xdr:row>
      <xdr:rowOff>147320</xdr:rowOff>
    </xdr:from>
    <xdr:to>
      <xdr:col>12</xdr:col>
      <xdr:colOff>926465</xdr:colOff>
      <xdr:row>1218</xdr:row>
      <xdr:rowOff>139700</xdr:rowOff>
    </xdr:to>
    <xdr:pic>
      <xdr:nvPicPr>
        <xdr:cNvPr id="3" name="図形 2"/>
        <xdr:cNvPicPr>
          <a:picLocks noChangeAspect="1"/>
        </xdr:cNvPicPr>
      </xdr:nvPicPr>
      <xdr:blipFill>
        <a:blip r:embed="rId28"/>
        <a:srcRect/>
        <a:stretch>
          <a:fillRect/>
        </a:stretch>
      </xdr:blipFill>
      <xdr:spPr>
        <a:xfrm>
          <a:off x="1270" y="205030070"/>
          <a:ext cx="10076815" cy="8221980"/>
        </a:xfrm>
        <a:prstGeom prst="rect">
          <a:avLst/>
        </a:prstGeom>
        <a:noFill/>
        <a:ln w="9525">
          <a:noFill/>
        </a:ln>
      </xdr:spPr>
    </xdr:pic>
    <xdr:clientData/>
  </xdr:twoCellAnchor>
  <xdr:twoCellAnchor>
    <xdr:from>
      <xdr:col>0</xdr:col>
      <xdr:colOff>635</xdr:colOff>
      <xdr:row>1221</xdr:row>
      <xdr:rowOff>91440</xdr:rowOff>
    </xdr:from>
    <xdr:to>
      <xdr:col>12</xdr:col>
      <xdr:colOff>925830</xdr:colOff>
      <xdr:row>1269</xdr:row>
      <xdr:rowOff>83820</xdr:rowOff>
    </xdr:to>
    <xdr:pic>
      <xdr:nvPicPr>
        <xdr:cNvPr id="8" name="図形 7"/>
        <xdr:cNvPicPr>
          <a:picLocks noChangeAspect="1"/>
        </xdr:cNvPicPr>
      </xdr:nvPicPr>
      <xdr:blipFill>
        <a:blip r:embed="rId29"/>
        <a:srcRect/>
        <a:stretch>
          <a:fillRect/>
        </a:stretch>
      </xdr:blipFill>
      <xdr:spPr>
        <a:xfrm>
          <a:off x="635" y="213718140"/>
          <a:ext cx="10076815" cy="8221980"/>
        </a:xfrm>
        <a:prstGeom prst="rect">
          <a:avLst/>
        </a:prstGeom>
        <a:noFill/>
        <a:ln w="9525">
          <a:noFill/>
        </a:ln>
      </xdr:spPr>
    </xdr:pic>
    <xdr:clientData/>
  </xdr:twoCellAnchor>
  <xdr:twoCellAnchor>
    <xdr:from>
      <xdr:col>0</xdr:col>
      <xdr:colOff>635</xdr:colOff>
      <xdr:row>1271</xdr:row>
      <xdr:rowOff>113030</xdr:rowOff>
    </xdr:from>
    <xdr:to>
      <xdr:col>16</xdr:col>
      <xdr:colOff>3175</xdr:colOff>
      <xdr:row>1328</xdr:row>
      <xdr:rowOff>45085</xdr:rowOff>
    </xdr:to>
    <xdr:pic>
      <xdr:nvPicPr>
        <xdr:cNvPr id="11" name="図形 10"/>
        <xdr:cNvPicPr>
          <a:picLocks noChangeAspect="1"/>
        </xdr:cNvPicPr>
      </xdr:nvPicPr>
      <xdr:blipFill>
        <a:blip r:embed="rId30"/>
        <a:stretch>
          <a:fillRect/>
        </a:stretch>
      </xdr:blipFill>
      <xdr:spPr>
        <a:xfrm>
          <a:off x="635" y="222312230"/>
          <a:ext cx="12152630" cy="9704705"/>
        </a:xfrm>
        <a:prstGeom prst="rect">
          <a:avLst/>
        </a:prstGeom>
        <a:noFill/>
        <a:ln w="9525">
          <a:noFill/>
        </a:ln>
      </xdr:spPr>
    </xdr:pic>
    <xdr:clientData/>
  </xdr:twoCellAnchor>
  <xdr:twoCellAnchor>
    <xdr:from>
      <xdr:col>0</xdr:col>
      <xdr:colOff>635</xdr:colOff>
      <xdr:row>1330</xdr:row>
      <xdr:rowOff>168275</xdr:rowOff>
    </xdr:from>
    <xdr:to>
      <xdr:col>12</xdr:col>
      <xdr:colOff>925830</xdr:colOff>
      <xdr:row>1378</xdr:row>
      <xdr:rowOff>160655</xdr:rowOff>
    </xdr:to>
    <xdr:pic>
      <xdr:nvPicPr>
        <xdr:cNvPr id="12" name="図形 11"/>
        <xdr:cNvPicPr>
          <a:picLocks noChangeAspect="1"/>
        </xdr:cNvPicPr>
      </xdr:nvPicPr>
      <xdr:blipFill>
        <a:blip r:embed="rId31"/>
        <a:srcRect/>
        <a:stretch>
          <a:fillRect/>
        </a:stretch>
      </xdr:blipFill>
      <xdr:spPr>
        <a:xfrm>
          <a:off x="635" y="232483025"/>
          <a:ext cx="10076815" cy="8221980"/>
        </a:xfrm>
        <a:prstGeom prst="rect">
          <a:avLst/>
        </a:prstGeom>
        <a:noFill/>
        <a:ln w="9525">
          <a:noFill/>
        </a:ln>
      </xdr:spPr>
    </xdr:pic>
    <xdr:clientData/>
  </xdr:twoCellAnchor>
  <xdr:twoCellAnchor>
    <xdr:from>
      <xdr:col>0</xdr:col>
      <xdr:colOff>635</xdr:colOff>
      <xdr:row>1382</xdr:row>
      <xdr:rowOff>148590</xdr:rowOff>
    </xdr:from>
    <xdr:to>
      <xdr:col>16</xdr:col>
      <xdr:colOff>3175</xdr:colOff>
      <xdr:row>1439</xdr:row>
      <xdr:rowOff>80645</xdr:rowOff>
    </xdr:to>
    <xdr:pic>
      <xdr:nvPicPr>
        <xdr:cNvPr id="15" name="図形 14"/>
        <xdr:cNvPicPr>
          <a:picLocks noChangeAspect="1"/>
        </xdr:cNvPicPr>
      </xdr:nvPicPr>
      <xdr:blipFill>
        <a:blip r:embed="rId30"/>
        <a:stretch>
          <a:fillRect/>
        </a:stretch>
      </xdr:blipFill>
      <xdr:spPr>
        <a:xfrm>
          <a:off x="635" y="241378740"/>
          <a:ext cx="12152630" cy="9704705"/>
        </a:xfrm>
        <a:prstGeom prst="rect">
          <a:avLst/>
        </a:prstGeom>
        <a:noFill/>
        <a:ln w="9525">
          <a:noFill/>
        </a:ln>
      </xdr:spPr>
    </xdr:pic>
    <xdr:clientData/>
  </xdr:twoCellAnchor>
  <xdr:twoCellAnchor>
    <xdr:from>
      <xdr:col>0</xdr:col>
      <xdr:colOff>635</xdr:colOff>
      <xdr:row>1464</xdr:row>
      <xdr:rowOff>0</xdr:rowOff>
    </xdr:from>
    <xdr:to>
      <xdr:col>12</xdr:col>
      <xdr:colOff>925830</xdr:colOff>
      <xdr:row>1511</xdr:row>
      <xdr:rowOff>163830</xdr:rowOff>
    </xdr:to>
    <xdr:pic>
      <xdr:nvPicPr>
        <xdr:cNvPr id="18" name="図形 17"/>
        <xdr:cNvPicPr>
          <a:picLocks noChangeAspect="1"/>
        </xdr:cNvPicPr>
      </xdr:nvPicPr>
      <xdr:blipFill>
        <a:blip r:embed="rId32"/>
        <a:srcRect/>
        <a:stretch>
          <a:fillRect/>
        </a:stretch>
      </xdr:blipFill>
      <xdr:spPr>
        <a:xfrm>
          <a:off x="635" y="255289050"/>
          <a:ext cx="10076815" cy="8221980"/>
        </a:xfrm>
        <a:prstGeom prst="rect">
          <a:avLst/>
        </a:prstGeom>
        <a:noFill/>
        <a:ln w="9525">
          <a:noFill/>
        </a:ln>
      </xdr:spPr>
    </xdr:pic>
    <xdr:clientData/>
  </xdr:twoCellAnchor>
  <xdr:twoCellAnchor>
    <xdr:from>
      <xdr:col>11</xdr:col>
      <xdr:colOff>111125</xdr:colOff>
      <xdr:row>1192</xdr:row>
      <xdr:rowOff>13335</xdr:rowOff>
    </xdr:from>
    <xdr:to>
      <xdr:col>12</xdr:col>
      <xdr:colOff>916940</xdr:colOff>
      <xdr:row>1200</xdr:row>
      <xdr:rowOff>41910</xdr:rowOff>
    </xdr:to>
    <xdr:pic>
      <xdr:nvPicPr>
        <xdr:cNvPr id="2" name="図形 1"/>
        <xdr:cNvPicPr>
          <a:picLocks noChangeAspect="1"/>
        </xdr:cNvPicPr>
      </xdr:nvPicPr>
      <xdr:blipFill>
        <a:blip r:embed="rId33"/>
        <a:stretch>
          <a:fillRect/>
        </a:stretch>
      </xdr:blipFill>
      <xdr:spPr>
        <a:xfrm>
          <a:off x="8344535" y="208667985"/>
          <a:ext cx="1724025" cy="1400175"/>
        </a:xfrm>
        <a:prstGeom prst="rect">
          <a:avLst/>
        </a:prstGeom>
        <a:noFill/>
        <a:ln w="9525">
          <a:noFill/>
        </a:ln>
      </xdr:spPr>
    </xdr:pic>
    <xdr:clientData/>
  </xdr:twoCellAnchor>
  <xdr:twoCellAnchor>
    <xdr:from>
      <xdr:col>5</xdr:col>
      <xdr:colOff>607060</xdr:colOff>
      <xdr:row>1295</xdr:row>
      <xdr:rowOff>103505</xdr:rowOff>
    </xdr:from>
    <xdr:to>
      <xdr:col>8</xdr:col>
      <xdr:colOff>273685</xdr:colOff>
      <xdr:row>1303</xdr:row>
      <xdr:rowOff>132080</xdr:rowOff>
    </xdr:to>
    <xdr:pic>
      <xdr:nvPicPr>
        <xdr:cNvPr id="20" name="図形 19"/>
        <xdr:cNvPicPr>
          <a:picLocks noChangeAspect="1"/>
        </xdr:cNvPicPr>
      </xdr:nvPicPr>
      <xdr:blipFill>
        <a:blip r:embed="rId34"/>
        <a:stretch>
          <a:fillRect/>
        </a:stretch>
      </xdr:blipFill>
      <xdr:spPr>
        <a:xfrm>
          <a:off x="4344670" y="226417505"/>
          <a:ext cx="1724025" cy="1400175"/>
        </a:xfrm>
        <a:prstGeom prst="rect">
          <a:avLst/>
        </a:prstGeom>
        <a:noFill/>
        <a:ln w="9525">
          <a:noFill/>
        </a:ln>
      </xdr:spPr>
    </xdr:pic>
    <xdr:clientData/>
  </xdr:twoCellAnchor>
  <xdr:twoCellAnchor>
    <xdr:from>
      <xdr:col>4</xdr:col>
      <xdr:colOff>635635</xdr:colOff>
      <xdr:row>477</xdr:row>
      <xdr:rowOff>86995</xdr:rowOff>
    </xdr:from>
    <xdr:to>
      <xdr:col>5</xdr:col>
      <xdr:colOff>546735</xdr:colOff>
      <xdr:row>479</xdr:row>
      <xdr:rowOff>64770</xdr:rowOff>
    </xdr:to>
    <xdr:sp>
      <xdr:nvSpPr>
        <xdr:cNvPr id="16" name="楕円 15"/>
        <xdr:cNvSpPr/>
      </xdr:nvSpPr>
      <xdr:spPr>
        <a:xfrm>
          <a:off x="3687445" y="8377364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ja-JP" altLang="en-US" sz="1100"/>
        </a:p>
      </xdr:txBody>
    </xdr:sp>
    <xdr:clientData/>
  </xdr:twoCellAnchor>
  <xdr:twoCellAnchor>
    <xdr:from>
      <xdr:col>2</xdr:col>
      <xdr:colOff>416560</xdr:colOff>
      <xdr:row>871</xdr:row>
      <xdr:rowOff>114935</xdr:rowOff>
    </xdr:from>
    <xdr:to>
      <xdr:col>3</xdr:col>
      <xdr:colOff>327660</xdr:colOff>
      <xdr:row>873</xdr:row>
      <xdr:rowOff>92710</xdr:rowOff>
    </xdr:to>
    <xdr:sp>
      <xdr:nvSpPr>
        <xdr:cNvPr id="17" name="楕円 16"/>
        <xdr:cNvSpPr/>
      </xdr:nvSpPr>
      <xdr:spPr>
        <a:xfrm>
          <a:off x="2096770" y="15251493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572135</xdr:colOff>
      <xdr:row>1387</xdr:row>
      <xdr:rowOff>167005</xdr:rowOff>
    </xdr:from>
    <xdr:to>
      <xdr:col>24</xdr:col>
      <xdr:colOff>68580</xdr:colOff>
      <xdr:row>1435</xdr:row>
      <xdr:rowOff>160020</xdr:rowOff>
    </xdr:to>
    <xdr:pic>
      <xdr:nvPicPr>
        <xdr:cNvPr id="40" name="図形 39"/>
        <xdr:cNvPicPr>
          <a:picLocks noChangeAspect="1"/>
        </xdr:cNvPicPr>
      </xdr:nvPicPr>
      <xdr:blipFill>
        <a:blip r:embed="rId1"/>
        <a:srcRect/>
        <a:stretch>
          <a:fillRect/>
        </a:stretch>
      </xdr:blipFill>
      <xdr:spPr>
        <a:xfrm>
          <a:off x="7352665" y="242121055"/>
          <a:ext cx="10092055" cy="8222615"/>
        </a:xfrm>
        <a:prstGeom prst="rect">
          <a:avLst/>
        </a:prstGeom>
        <a:noFill/>
        <a:ln w="9525">
          <a:noFill/>
        </a:ln>
      </xdr:spPr>
    </xdr:pic>
    <xdr:clientData/>
  </xdr:twoCellAnchor>
  <xdr:twoCellAnchor>
    <xdr:from>
      <xdr:col>9</xdr:col>
      <xdr:colOff>663575</xdr:colOff>
      <xdr:row>1263</xdr:row>
      <xdr:rowOff>170815</xdr:rowOff>
    </xdr:from>
    <xdr:to>
      <xdr:col>24</xdr:col>
      <xdr:colOff>157480</xdr:colOff>
      <xdr:row>1311</xdr:row>
      <xdr:rowOff>163195</xdr:rowOff>
    </xdr:to>
    <xdr:pic>
      <xdr:nvPicPr>
        <xdr:cNvPr id="37" name="図形 36"/>
        <xdr:cNvPicPr>
          <a:picLocks noChangeAspect="1"/>
        </xdr:cNvPicPr>
      </xdr:nvPicPr>
      <xdr:blipFill>
        <a:blip r:embed="rId2"/>
        <a:srcRect/>
        <a:stretch>
          <a:fillRect/>
        </a:stretch>
      </xdr:blipFill>
      <xdr:spPr>
        <a:xfrm>
          <a:off x="7444105" y="220865065"/>
          <a:ext cx="10089515" cy="8221980"/>
        </a:xfrm>
        <a:prstGeom prst="rect">
          <a:avLst/>
        </a:prstGeom>
        <a:noFill/>
        <a:ln w="9525">
          <a:noFill/>
        </a:ln>
      </xdr:spPr>
    </xdr:pic>
    <xdr:clientData/>
  </xdr:twoCellAnchor>
  <xdr:twoCellAnchor>
    <xdr:from>
      <xdr:col>9</xdr:col>
      <xdr:colOff>540385</xdr:colOff>
      <xdr:row>1150</xdr:row>
      <xdr:rowOff>160020</xdr:rowOff>
    </xdr:from>
    <xdr:to>
      <xdr:col>24</xdr:col>
      <xdr:colOff>36830</xdr:colOff>
      <xdr:row>1198</xdr:row>
      <xdr:rowOff>152400</xdr:rowOff>
    </xdr:to>
    <xdr:pic>
      <xdr:nvPicPr>
        <xdr:cNvPr id="33" name="図形 32"/>
        <xdr:cNvPicPr>
          <a:picLocks noChangeAspect="1"/>
        </xdr:cNvPicPr>
      </xdr:nvPicPr>
      <xdr:blipFill>
        <a:blip r:embed="rId3"/>
        <a:srcRect/>
        <a:stretch>
          <a:fillRect/>
        </a:stretch>
      </xdr:blipFill>
      <xdr:spPr>
        <a:xfrm>
          <a:off x="7320915" y="201480420"/>
          <a:ext cx="10092055" cy="8221980"/>
        </a:xfrm>
        <a:prstGeom prst="rect">
          <a:avLst/>
        </a:prstGeom>
        <a:noFill/>
        <a:ln w="9525">
          <a:noFill/>
        </a:ln>
      </xdr:spPr>
    </xdr:pic>
    <xdr:clientData/>
  </xdr:twoCellAnchor>
  <xdr:twoCellAnchor>
    <xdr:from>
      <xdr:col>9</xdr:col>
      <xdr:colOff>62865</xdr:colOff>
      <xdr:row>1099</xdr:row>
      <xdr:rowOff>160655</xdr:rowOff>
    </xdr:from>
    <xdr:to>
      <xdr:col>23</xdr:col>
      <xdr:colOff>245110</xdr:colOff>
      <xdr:row>1147</xdr:row>
      <xdr:rowOff>153035</xdr:rowOff>
    </xdr:to>
    <xdr:pic>
      <xdr:nvPicPr>
        <xdr:cNvPr id="30" name="図形 29"/>
        <xdr:cNvPicPr>
          <a:picLocks noChangeAspect="1"/>
        </xdr:cNvPicPr>
      </xdr:nvPicPr>
      <xdr:blipFill>
        <a:blip r:embed="rId4"/>
        <a:srcRect/>
        <a:stretch>
          <a:fillRect/>
        </a:stretch>
      </xdr:blipFill>
      <xdr:spPr>
        <a:xfrm>
          <a:off x="6843395" y="192737105"/>
          <a:ext cx="10092055" cy="8221980"/>
        </a:xfrm>
        <a:prstGeom prst="rect">
          <a:avLst/>
        </a:prstGeom>
        <a:noFill/>
        <a:ln w="9525">
          <a:noFill/>
        </a:ln>
      </xdr:spPr>
    </xdr:pic>
    <xdr:clientData/>
  </xdr:twoCellAnchor>
  <xdr:twoCellAnchor>
    <xdr:from>
      <xdr:col>5</xdr:col>
      <xdr:colOff>121285</xdr:colOff>
      <xdr:row>1099</xdr:row>
      <xdr:rowOff>160020</xdr:rowOff>
    </xdr:from>
    <xdr:to>
      <xdr:col>19</xdr:col>
      <xdr:colOff>127000</xdr:colOff>
      <xdr:row>1147</xdr:row>
      <xdr:rowOff>152400</xdr:rowOff>
    </xdr:to>
    <xdr:pic>
      <xdr:nvPicPr>
        <xdr:cNvPr id="29" name="図形 28"/>
        <xdr:cNvPicPr>
          <a:picLocks noChangeAspect="1"/>
        </xdr:cNvPicPr>
      </xdr:nvPicPr>
      <xdr:blipFill>
        <a:blip r:embed="rId5"/>
        <a:srcRect/>
        <a:stretch>
          <a:fillRect/>
        </a:stretch>
      </xdr:blipFill>
      <xdr:spPr>
        <a:xfrm>
          <a:off x="3982085" y="192736470"/>
          <a:ext cx="10092055" cy="8221980"/>
        </a:xfrm>
        <a:prstGeom prst="rect">
          <a:avLst/>
        </a:prstGeom>
        <a:noFill/>
        <a:ln w="9525">
          <a:noFill/>
        </a:ln>
      </xdr:spPr>
    </xdr:pic>
    <xdr:clientData/>
  </xdr:twoCellAnchor>
  <xdr:twoCellAnchor>
    <xdr:from>
      <xdr:col>9</xdr:col>
      <xdr:colOff>207010</xdr:colOff>
      <xdr:row>1036</xdr:row>
      <xdr:rowOff>168910</xdr:rowOff>
    </xdr:from>
    <xdr:to>
      <xdr:col>23</xdr:col>
      <xdr:colOff>389255</xdr:colOff>
      <xdr:row>1084</xdr:row>
      <xdr:rowOff>161290</xdr:rowOff>
    </xdr:to>
    <xdr:pic>
      <xdr:nvPicPr>
        <xdr:cNvPr id="25" name="図形 24"/>
        <xdr:cNvPicPr>
          <a:picLocks noChangeAspect="1"/>
        </xdr:cNvPicPr>
      </xdr:nvPicPr>
      <xdr:blipFill>
        <a:blip r:embed="rId6"/>
        <a:srcRect/>
        <a:stretch>
          <a:fillRect/>
        </a:stretch>
      </xdr:blipFill>
      <xdr:spPr>
        <a:xfrm>
          <a:off x="6987540" y="181944010"/>
          <a:ext cx="10092055" cy="8221980"/>
        </a:xfrm>
        <a:prstGeom prst="rect">
          <a:avLst/>
        </a:prstGeom>
        <a:noFill/>
        <a:ln w="9525">
          <a:noFill/>
        </a:ln>
      </xdr:spPr>
    </xdr:pic>
    <xdr:clientData/>
  </xdr:twoCellAnchor>
  <xdr:twoCellAnchor>
    <xdr:from>
      <xdr:col>7</xdr:col>
      <xdr:colOff>137795</xdr:colOff>
      <xdr:row>1036</xdr:row>
      <xdr:rowOff>169545</xdr:rowOff>
    </xdr:from>
    <xdr:to>
      <xdr:col>21</xdr:col>
      <xdr:colOff>141605</xdr:colOff>
      <xdr:row>1084</xdr:row>
      <xdr:rowOff>161925</xdr:rowOff>
    </xdr:to>
    <xdr:pic>
      <xdr:nvPicPr>
        <xdr:cNvPr id="24" name="図形 23"/>
        <xdr:cNvPicPr>
          <a:picLocks noChangeAspect="1"/>
        </xdr:cNvPicPr>
      </xdr:nvPicPr>
      <xdr:blipFill>
        <a:blip r:embed="rId7"/>
        <a:srcRect/>
        <a:stretch>
          <a:fillRect/>
        </a:stretch>
      </xdr:blipFill>
      <xdr:spPr>
        <a:xfrm>
          <a:off x="5370195" y="181944645"/>
          <a:ext cx="10090150" cy="8221980"/>
        </a:xfrm>
        <a:prstGeom prst="rect">
          <a:avLst/>
        </a:prstGeom>
        <a:noFill/>
        <a:ln w="9525">
          <a:noFill/>
        </a:ln>
      </xdr:spPr>
    </xdr:pic>
    <xdr:clientData/>
  </xdr:twoCellAnchor>
  <xdr:twoCellAnchor>
    <xdr:from>
      <xdr:col>9</xdr:col>
      <xdr:colOff>572770</xdr:colOff>
      <xdr:row>685</xdr:row>
      <xdr:rowOff>165735</xdr:rowOff>
    </xdr:from>
    <xdr:to>
      <xdr:col>24</xdr:col>
      <xdr:colOff>69215</xdr:colOff>
      <xdr:row>733</xdr:row>
      <xdr:rowOff>158115</xdr:rowOff>
    </xdr:to>
    <xdr:pic>
      <xdr:nvPicPr>
        <xdr:cNvPr id="17" name="図形 16"/>
        <xdr:cNvPicPr>
          <a:picLocks noChangeAspect="1"/>
        </xdr:cNvPicPr>
      </xdr:nvPicPr>
      <xdr:blipFill>
        <a:blip r:embed="rId8"/>
        <a:srcRect/>
        <a:stretch>
          <a:fillRect/>
        </a:stretch>
      </xdr:blipFill>
      <xdr:spPr>
        <a:xfrm>
          <a:off x="7353300" y="120333135"/>
          <a:ext cx="10092055" cy="8221980"/>
        </a:xfrm>
        <a:prstGeom prst="rect">
          <a:avLst/>
        </a:prstGeom>
        <a:noFill/>
        <a:ln w="9525">
          <a:noFill/>
        </a:ln>
      </xdr:spPr>
    </xdr:pic>
    <xdr:clientData/>
  </xdr:twoCellAnchor>
  <xdr:twoCellAnchor>
    <xdr:from>
      <xdr:col>9</xdr:col>
      <xdr:colOff>673100</xdr:colOff>
      <xdr:row>362</xdr:row>
      <xdr:rowOff>0</xdr:rowOff>
    </xdr:from>
    <xdr:to>
      <xdr:col>24</xdr:col>
      <xdr:colOff>169545</xdr:colOff>
      <xdr:row>409</xdr:row>
      <xdr:rowOff>163830</xdr:rowOff>
    </xdr:to>
    <xdr:pic>
      <xdr:nvPicPr>
        <xdr:cNvPr id="10" name="図形 9"/>
        <xdr:cNvPicPr>
          <a:picLocks noChangeAspect="1"/>
        </xdr:cNvPicPr>
      </xdr:nvPicPr>
      <xdr:blipFill>
        <a:blip r:embed="rId9"/>
        <a:srcRect/>
        <a:stretch>
          <a:fillRect/>
        </a:stretch>
      </xdr:blipFill>
      <xdr:spPr>
        <a:xfrm>
          <a:off x="7453630" y="63969900"/>
          <a:ext cx="10092055" cy="8221980"/>
        </a:xfrm>
        <a:prstGeom prst="rect">
          <a:avLst/>
        </a:prstGeom>
        <a:noFill/>
        <a:ln w="9525">
          <a:noFill/>
        </a:ln>
      </xdr:spPr>
    </xdr:pic>
    <xdr:clientData/>
  </xdr:twoCellAnchor>
  <xdr:twoCellAnchor>
    <xdr:from>
      <xdr:col>9</xdr:col>
      <xdr:colOff>600710</xdr:colOff>
      <xdr:row>78</xdr:row>
      <xdr:rowOff>170815</xdr:rowOff>
    </xdr:from>
    <xdr:to>
      <xdr:col>24</xdr:col>
      <xdr:colOff>92075</xdr:colOff>
      <xdr:row>126</xdr:row>
      <xdr:rowOff>163195</xdr:rowOff>
    </xdr:to>
    <xdr:pic>
      <xdr:nvPicPr>
        <xdr:cNvPr id="3" name="図形 2"/>
        <xdr:cNvPicPr>
          <a:picLocks noChangeAspect="1"/>
        </xdr:cNvPicPr>
      </xdr:nvPicPr>
      <xdr:blipFill>
        <a:blip r:embed="rId10"/>
        <a:srcRect/>
        <a:stretch>
          <a:fillRect/>
        </a:stretch>
      </xdr:blipFill>
      <xdr:spPr>
        <a:xfrm>
          <a:off x="7381240" y="14286865"/>
          <a:ext cx="10086975" cy="8221980"/>
        </a:xfrm>
        <a:prstGeom prst="rect">
          <a:avLst/>
        </a:prstGeom>
        <a:noFill/>
        <a:ln w="9525">
          <a:noFill/>
        </a:ln>
      </xdr:spPr>
    </xdr:pic>
    <xdr:clientData/>
  </xdr:twoCellAnchor>
  <xdr:twoCellAnchor>
    <xdr:from>
      <xdr:col>0</xdr:col>
      <xdr:colOff>1270</xdr:colOff>
      <xdr:row>79</xdr:row>
      <xdr:rowOff>0</xdr:rowOff>
    </xdr:from>
    <xdr:to>
      <xdr:col>13</xdr:col>
      <xdr:colOff>243205</xdr:colOff>
      <xdr:row>126</xdr:row>
      <xdr:rowOff>163830</xdr:rowOff>
    </xdr:to>
    <xdr:pic>
      <xdr:nvPicPr>
        <xdr:cNvPr id="2" name="図形 1"/>
        <xdr:cNvPicPr>
          <a:picLocks noChangeAspect="1"/>
        </xdr:cNvPicPr>
      </xdr:nvPicPr>
      <xdr:blipFill>
        <a:blip r:embed="rId11"/>
        <a:srcRect/>
        <a:stretch>
          <a:fillRect/>
        </a:stretch>
      </xdr:blipFill>
      <xdr:spPr>
        <a:xfrm>
          <a:off x="1270" y="14287500"/>
          <a:ext cx="10074275" cy="8221980"/>
        </a:xfrm>
        <a:prstGeom prst="rect">
          <a:avLst/>
        </a:prstGeom>
        <a:noFill/>
        <a:ln w="9525">
          <a:noFill/>
        </a:ln>
      </xdr:spPr>
    </xdr:pic>
    <xdr:clientData/>
  </xdr:twoCellAnchor>
  <xdr:twoCellAnchor>
    <xdr:from>
      <xdr:col>0</xdr:col>
      <xdr:colOff>635</xdr:colOff>
      <xdr:row>215</xdr:row>
      <xdr:rowOff>0</xdr:rowOff>
    </xdr:from>
    <xdr:to>
      <xdr:col>13</xdr:col>
      <xdr:colOff>242570</xdr:colOff>
      <xdr:row>262</xdr:row>
      <xdr:rowOff>163830</xdr:rowOff>
    </xdr:to>
    <xdr:pic>
      <xdr:nvPicPr>
        <xdr:cNvPr id="4" name="図形 3"/>
        <xdr:cNvPicPr>
          <a:picLocks noChangeAspect="1"/>
        </xdr:cNvPicPr>
      </xdr:nvPicPr>
      <xdr:blipFill>
        <a:blip r:embed="rId12"/>
        <a:srcRect/>
        <a:stretch>
          <a:fillRect/>
        </a:stretch>
      </xdr:blipFill>
      <xdr:spPr>
        <a:xfrm>
          <a:off x="635" y="38423850"/>
          <a:ext cx="10074275" cy="8221980"/>
        </a:xfrm>
        <a:prstGeom prst="rect">
          <a:avLst/>
        </a:prstGeom>
        <a:noFill/>
        <a:ln w="9525">
          <a:noFill/>
        </a:ln>
      </xdr:spPr>
    </xdr:pic>
    <xdr:clientData/>
  </xdr:twoCellAnchor>
  <xdr:twoCellAnchor>
    <xdr:from>
      <xdr:col>0</xdr:col>
      <xdr:colOff>635</xdr:colOff>
      <xdr:row>283</xdr:row>
      <xdr:rowOff>0</xdr:rowOff>
    </xdr:from>
    <xdr:to>
      <xdr:col>13</xdr:col>
      <xdr:colOff>242570</xdr:colOff>
      <xdr:row>330</xdr:row>
      <xdr:rowOff>154305</xdr:rowOff>
    </xdr:to>
    <xdr:pic>
      <xdr:nvPicPr>
        <xdr:cNvPr id="6" name="図形 5"/>
        <xdr:cNvPicPr>
          <a:picLocks noChangeAspect="1"/>
        </xdr:cNvPicPr>
      </xdr:nvPicPr>
      <xdr:blipFill>
        <a:blip r:embed="rId13"/>
        <a:srcRect/>
        <a:stretch>
          <a:fillRect/>
        </a:stretch>
      </xdr:blipFill>
      <xdr:spPr>
        <a:xfrm>
          <a:off x="635" y="50082450"/>
          <a:ext cx="10074275" cy="8212455"/>
        </a:xfrm>
        <a:prstGeom prst="rect">
          <a:avLst/>
        </a:prstGeom>
        <a:noFill/>
        <a:ln w="9525">
          <a:noFill/>
        </a:ln>
      </xdr:spPr>
    </xdr:pic>
    <xdr:clientData/>
  </xdr:twoCellAnchor>
  <xdr:twoCellAnchor>
    <xdr:from>
      <xdr:col>4</xdr:col>
      <xdr:colOff>540385</xdr:colOff>
      <xdr:row>301</xdr:row>
      <xdr:rowOff>81915</xdr:rowOff>
    </xdr:from>
    <xdr:to>
      <xdr:col>7</xdr:col>
      <xdr:colOff>207010</xdr:colOff>
      <xdr:row>309</xdr:row>
      <xdr:rowOff>110490</xdr:rowOff>
    </xdr:to>
    <xdr:pic>
      <xdr:nvPicPr>
        <xdr:cNvPr id="7" name="図形 6"/>
        <xdr:cNvPicPr>
          <a:picLocks noChangeAspect="1"/>
        </xdr:cNvPicPr>
      </xdr:nvPicPr>
      <xdr:blipFill>
        <a:blip r:embed="rId14"/>
        <a:stretch>
          <a:fillRect/>
        </a:stretch>
      </xdr:blipFill>
      <xdr:spPr>
        <a:xfrm>
          <a:off x="3715385" y="53250465"/>
          <a:ext cx="1724025" cy="1400175"/>
        </a:xfrm>
        <a:prstGeom prst="rect">
          <a:avLst/>
        </a:prstGeom>
        <a:noFill/>
        <a:ln w="9525">
          <a:noFill/>
        </a:ln>
      </xdr:spPr>
    </xdr:pic>
    <xdr:clientData/>
  </xdr:twoCellAnchor>
  <xdr:twoCellAnchor>
    <xdr:from>
      <xdr:col>14</xdr:col>
      <xdr:colOff>34290</xdr:colOff>
      <xdr:row>282</xdr:row>
      <xdr:rowOff>147955</xdr:rowOff>
    </xdr:from>
    <xdr:to>
      <xdr:col>28</xdr:col>
      <xdr:colOff>525145</xdr:colOff>
      <xdr:row>330</xdr:row>
      <xdr:rowOff>140970</xdr:rowOff>
    </xdr:to>
    <xdr:pic>
      <xdr:nvPicPr>
        <xdr:cNvPr id="8" name="図形 7"/>
        <xdr:cNvPicPr>
          <a:picLocks noChangeAspect="1"/>
        </xdr:cNvPicPr>
      </xdr:nvPicPr>
      <xdr:blipFill>
        <a:blip r:embed="rId15"/>
        <a:srcRect/>
        <a:stretch>
          <a:fillRect/>
        </a:stretch>
      </xdr:blipFill>
      <xdr:spPr>
        <a:xfrm>
          <a:off x="10552430" y="50058955"/>
          <a:ext cx="10092055" cy="8222615"/>
        </a:xfrm>
        <a:prstGeom prst="rect">
          <a:avLst/>
        </a:prstGeom>
        <a:noFill/>
        <a:ln w="9525">
          <a:noFill/>
        </a:ln>
      </xdr:spPr>
    </xdr:pic>
    <xdr:clientData/>
  </xdr:twoCellAnchor>
  <xdr:twoCellAnchor>
    <xdr:from>
      <xdr:col>0</xdr:col>
      <xdr:colOff>635</xdr:colOff>
      <xdr:row>362</xdr:row>
      <xdr:rowOff>0</xdr:rowOff>
    </xdr:from>
    <xdr:to>
      <xdr:col>13</xdr:col>
      <xdr:colOff>242570</xdr:colOff>
      <xdr:row>409</xdr:row>
      <xdr:rowOff>163830</xdr:rowOff>
    </xdr:to>
    <xdr:pic>
      <xdr:nvPicPr>
        <xdr:cNvPr id="9" name="図形 8"/>
        <xdr:cNvPicPr>
          <a:picLocks noChangeAspect="1"/>
        </xdr:cNvPicPr>
      </xdr:nvPicPr>
      <xdr:blipFill>
        <a:blip r:embed="rId16"/>
        <a:srcRect/>
        <a:stretch>
          <a:fillRect/>
        </a:stretch>
      </xdr:blipFill>
      <xdr:spPr>
        <a:xfrm>
          <a:off x="635" y="63969900"/>
          <a:ext cx="10074275" cy="8221980"/>
        </a:xfrm>
        <a:prstGeom prst="rect">
          <a:avLst/>
        </a:prstGeom>
        <a:noFill/>
        <a:ln w="9525">
          <a:noFill/>
        </a:ln>
      </xdr:spPr>
    </xdr:pic>
    <xdr:clientData/>
  </xdr:twoCellAnchor>
  <xdr:twoCellAnchor>
    <xdr:from>
      <xdr:col>0</xdr:col>
      <xdr:colOff>635</xdr:colOff>
      <xdr:row>411</xdr:row>
      <xdr:rowOff>170815</xdr:rowOff>
    </xdr:from>
    <xdr:to>
      <xdr:col>13</xdr:col>
      <xdr:colOff>242570</xdr:colOff>
      <xdr:row>459</xdr:row>
      <xdr:rowOff>135890</xdr:rowOff>
    </xdr:to>
    <xdr:pic>
      <xdr:nvPicPr>
        <xdr:cNvPr id="12" name="図形 11"/>
        <xdr:cNvPicPr>
          <a:picLocks noChangeAspect="1"/>
        </xdr:cNvPicPr>
      </xdr:nvPicPr>
      <xdr:blipFill>
        <a:blip r:embed="rId17"/>
        <a:srcRect/>
        <a:stretch>
          <a:fillRect/>
        </a:stretch>
      </xdr:blipFill>
      <xdr:spPr>
        <a:xfrm>
          <a:off x="635" y="72541765"/>
          <a:ext cx="10074275" cy="8194675"/>
        </a:xfrm>
        <a:prstGeom prst="rect">
          <a:avLst/>
        </a:prstGeom>
        <a:noFill/>
        <a:ln w="9525">
          <a:noFill/>
        </a:ln>
      </xdr:spPr>
    </xdr:pic>
    <xdr:clientData/>
  </xdr:twoCellAnchor>
  <xdr:twoCellAnchor>
    <xdr:from>
      <xdr:col>14</xdr:col>
      <xdr:colOff>304165</xdr:colOff>
      <xdr:row>411</xdr:row>
      <xdr:rowOff>146685</xdr:rowOff>
    </xdr:from>
    <xdr:to>
      <xdr:col>29</xdr:col>
      <xdr:colOff>109220</xdr:colOff>
      <xdr:row>459</xdr:row>
      <xdr:rowOff>111760</xdr:rowOff>
    </xdr:to>
    <xdr:pic>
      <xdr:nvPicPr>
        <xdr:cNvPr id="13" name="図形 12"/>
        <xdr:cNvPicPr>
          <a:picLocks noChangeAspect="1"/>
        </xdr:cNvPicPr>
      </xdr:nvPicPr>
      <xdr:blipFill>
        <a:blip r:embed="rId18"/>
        <a:srcRect/>
        <a:stretch>
          <a:fillRect/>
        </a:stretch>
      </xdr:blipFill>
      <xdr:spPr>
        <a:xfrm>
          <a:off x="10822305" y="72517635"/>
          <a:ext cx="10092055" cy="8194675"/>
        </a:xfrm>
        <a:prstGeom prst="rect">
          <a:avLst/>
        </a:prstGeom>
        <a:noFill/>
        <a:ln w="9525">
          <a:noFill/>
        </a:ln>
      </xdr:spPr>
    </xdr:pic>
    <xdr:clientData/>
  </xdr:twoCellAnchor>
  <xdr:twoCellAnchor>
    <xdr:from>
      <xdr:col>13</xdr:col>
      <xdr:colOff>349250</xdr:colOff>
      <xdr:row>435</xdr:row>
      <xdr:rowOff>137160</xdr:rowOff>
    </xdr:from>
    <xdr:to>
      <xdr:col>14</xdr:col>
      <xdr:colOff>201295</xdr:colOff>
      <xdr:row>439</xdr:row>
      <xdr:rowOff>47625</xdr:rowOff>
    </xdr:to>
    <xdr:sp>
      <xdr:nvSpPr>
        <xdr:cNvPr id="14" name="右矢印 13"/>
        <xdr:cNvSpPr/>
      </xdr:nvSpPr>
      <xdr:spPr>
        <a:xfrm>
          <a:off x="10181590" y="76622910"/>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0</xdr:colOff>
      <xdr:row>463</xdr:row>
      <xdr:rowOff>0</xdr:rowOff>
    </xdr:from>
    <xdr:to>
      <xdr:col>25</xdr:col>
      <xdr:colOff>90170</xdr:colOff>
      <xdr:row>490</xdr:row>
      <xdr:rowOff>46990</xdr:rowOff>
    </xdr:to>
    <xdr:pic>
      <xdr:nvPicPr>
        <xdr:cNvPr id="15" name="図形 14"/>
        <xdr:cNvPicPr>
          <a:picLocks noChangeAspect="1"/>
        </xdr:cNvPicPr>
      </xdr:nvPicPr>
      <xdr:blipFill>
        <a:blip r:embed="rId19"/>
        <a:stretch>
          <a:fillRect/>
        </a:stretch>
      </xdr:blipFill>
      <xdr:spPr>
        <a:xfrm>
          <a:off x="0" y="81286350"/>
          <a:ext cx="18152110" cy="4676140"/>
        </a:xfrm>
        <a:prstGeom prst="rect">
          <a:avLst/>
        </a:prstGeom>
        <a:noFill/>
        <a:ln w="9525">
          <a:noFill/>
        </a:ln>
      </xdr:spPr>
    </xdr:pic>
    <xdr:clientData/>
  </xdr:twoCellAnchor>
  <xdr:twoCellAnchor>
    <xdr:from>
      <xdr:col>0</xdr:col>
      <xdr:colOff>635</xdr:colOff>
      <xdr:row>685</xdr:row>
      <xdr:rowOff>170815</xdr:rowOff>
    </xdr:from>
    <xdr:to>
      <xdr:col>13</xdr:col>
      <xdr:colOff>242570</xdr:colOff>
      <xdr:row>733</xdr:row>
      <xdr:rowOff>163195</xdr:rowOff>
    </xdr:to>
    <xdr:pic>
      <xdr:nvPicPr>
        <xdr:cNvPr id="16" name="図形 15"/>
        <xdr:cNvPicPr>
          <a:picLocks noChangeAspect="1"/>
        </xdr:cNvPicPr>
      </xdr:nvPicPr>
      <xdr:blipFill>
        <a:blip r:embed="rId20"/>
        <a:srcRect/>
        <a:stretch>
          <a:fillRect/>
        </a:stretch>
      </xdr:blipFill>
      <xdr:spPr>
        <a:xfrm>
          <a:off x="635" y="120338215"/>
          <a:ext cx="10074275" cy="8221980"/>
        </a:xfrm>
        <a:prstGeom prst="rect">
          <a:avLst/>
        </a:prstGeom>
        <a:noFill/>
        <a:ln w="9525">
          <a:noFill/>
        </a:ln>
      </xdr:spPr>
    </xdr:pic>
    <xdr:clientData/>
  </xdr:twoCellAnchor>
  <xdr:twoCellAnchor>
    <xdr:from>
      <xdr:col>0</xdr:col>
      <xdr:colOff>635</xdr:colOff>
      <xdr:row>774</xdr:row>
      <xdr:rowOff>0</xdr:rowOff>
    </xdr:from>
    <xdr:to>
      <xdr:col>13</xdr:col>
      <xdr:colOff>242570</xdr:colOff>
      <xdr:row>821</xdr:row>
      <xdr:rowOff>135890</xdr:rowOff>
    </xdr:to>
    <xdr:pic>
      <xdr:nvPicPr>
        <xdr:cNvPr id="19" name="図形 18"/>
        <xdr:cNvPicPr>
          <a:picLocks noChangeAspect="1"/>
        </xdr:cNvPicPr>
      </xdr:nvPicPr>
      <xdr:blipFill>
        <a:blip r:embed="rId21"/>
        <a:srcRect/>
        <a:stretch>
          <a:fillRect/>
        </a:stretch>
      </xdr:blipFill>
      <xdr:spPr>
        <a:xfrm>
          <a:off x="635" y="135769350"/>
          <a:ext cx="10074275" cy="8194040"/>
        </a:xfrm>
        <a:prstGeom prst="rect">
          <a:avLst/>
        </a:prstGeom>
        <a:noFill/>
        <a:ln w="9525">
          <a:noFill/>
        </a:ln>
      </xdr:spPr>
    </xdr:pic>
    <xdr:clientData/>
  </xdr:twoCellAnchor>
  <xdr:twoCellAnchor>
    <xdr:from>
      <xdr:col>14</xdr:col>
      <xdr:colOff>393065</xdr:colOff>
      <xdr:row>773</xdr:row>
      <xdr:rowOff>160020</xdr:rowOff>
    </xdr:from>
    <xdr:to>
      <xdr:col>29</xdr:col>
      <xdr:colOff>195580</xdr:colOff>
      <xdr:row>821</xdr:row>
      <xdr:rowOff>124460</xdr:rowOff>
    </xdr:to>
    <xdr:pic>
      <xdr:nvPicPr>
        <xdr:cNvPr id="20" name="図形 19"/>
        <xdr:cNvPicPr>
          <a:picLocks noChangeAspect="1"/>
        </xdr:cNvPicPr>
      </xdr:nvPicPr>
      <xdr:blipFill>
        <a:blip r:embed="rId22"/>
        <a:srcRect/>
        <a:stretch>
          <a:fillRect/>
        </a:stretch>
      </xdr:blipFill>
      <xdr:spPr>
        <a:xfrm>
          <a:off x="10911205" y="135757920"/>
          <a:ext cx="10089515" cy="8194040"/>
        </a:xfrm>
        <a:prstGeom prst="rect">
          <a:avLst/>
        </a:prstGeom>
        <a:noFill/>
        <a:ln w="9525">
          <a:noFill/>
        </a:ln>
      </xdr:spPr>
    </xdr:pic>
    <xdr:clientData/>
  </xdr:twoCellAnchor>
  <xdr:twoCellAnchor>
    <xdr:from>
      <xdr:col>13</xdr:col>
      <xdr:colOff>427355</xdr:colOff>
      <xdr:row>792</xdr:row>
      <xdr:rowOff>103505</xdr:rowOff>
    </xdr:from>
    <xdr:to>
      <xdr:col>14</xdr:col>
      <xdr:colOff>279400</xdr:colOff>
      <xdr:row>796</xdr:row>
      <xdr:rowOff>13970</xdr:rowOff>
    </xdr:to>
    <xdr:sp>
      <xdr:nvSpPr>
        <xdr:cNvPr id="21" name="右矢印 20"/>
        <xdr:cNvSpPr/>
      </xdr:nvSpPr>
      <xdr:spPr>
        <a:xfrm>
          <a:off x="10259695" y="13895895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0</xdr:colOff>
      <xdr:row>824</xdr:row>
      <xdr:rowOff>0</xdr:rowOff>
    </xdr:from>
    <xdr:to>
      <xdr:col>25</xdr:col>
      <xdr:colOff>90170</xdr:colOff>
      <xdr:row>851</xdr:row>
      <xdr:rowOff>46990</xdr:rowOff>
    </xdr:to>
    <xdr:pic>
      <xdr:nvPicPr>
        <xdr:cNvPr id="22" name="図形 21"/>
        <xdr:cNvPicPr>
          <a:picLocks noChangeAspect="1"/>
        </xdr:cNvPicPr>
      </xdr:nvPicPr>
      <xdr:blipFill>
        <a:blip r:embed="rId23"/>
        <a:stretch>
          <a:fillRect/>
        </a:stretch>
      </xdr:blipFill>
      <xdr:spPr>
        <a:xfrm>
          <a:off x="0" y="144341850"/>
          <a:ext cx="18152110" cy="4676140"/>
        </a:xfrm>
        <a:prstGeom prst="rect">
          <a:avLst/>
        </a:prstGeom>
        <a:noFill/>
        <a:ln w="9525">
          <a:noFill/>
        </a:ln>
      </xdr:spPr>
    </xdr:pic>
    <xdr:clientData/>
  </xdr:twoCellAnchor>
  <xdr:twoCellAnchor>
    <xdr:from>
      <xdr:col>0</xdr:col>
      <xdr:colOff>635</xdr:colOff>
      <xdr:row>1037</xdr:row>
      <xdr:rowOff>0</xdr:rowOff>
    </xdr:from>
    <xdr:to>
      <xdr:col>13</xdr:col>
      <xdr:colOff>242570</xdr:colOff>
      <xdr:row>1084</xdr:row>
      <xdr:rowOff>163830</xdr:rowOff>
    </xdr:to>
    <xdr:pic>
      <xdr:nvPicPr>
        <xdr:cNvPr id="23" name="図形 22"/>
        <xdr:cNvPicPr>
          <a:picLocks noChangeAspect="1"/>
        </xdr:cNvPicPr>
      </xdr:nvPicPr>
      <xdr:blipFill>
        <a:blip r:embed="rId24"/>
        <a:srcRect/>
        <a:stretch>
          <a:fillRect/>
        </a:stretch>
      </xdr:blipFill>
      <xdr:spPr>
        <a:xfrm>
          <a:off x="635" y="181946550"/>
          <a:ext cx="10074275" cy="8221980"/>
        </a:xfrm>
        <a:prstGeom prst="rect">
          <a:avLst/>
        </a:prstGeom>
        <a:noFill/>
        <a:ln w="9525">
          <a:noFill/>
        </a:ln>
      </xdr:spPr>
    </xdr:pic>
    <xdr:clientData/>
  </xdr:twoCellAnchor>
  <xdr:twoCellAnchor>
    <xdr:from>
      <xdr:col>0</xdr:col>
      <xdr:colOff>0</xdr:colOff>
      <xdr:row>1087</xdr:row>
      <xdr:rowOff>0</xdr:rowOff>
    </xdr:from>
    <xdr:to>
      <xdr:col>4</xdr:col>
      <xdr:colOff>158115</xdr:colOff>
      <xdr:row>1095</xdr:row>
      <xdr:rowOff>28575</xdr:rowOff>
    </xdr:to>
    <xdr:pic>
      <xdr:nvPicPr>
        <xdr:cNvPr id="26" name="図形 25"/>
        <xdr:cNvPicPr>
          <a:picLocks noChangeAspect="1"/>
        </xdr:cNvPicPr>
      </xdr:nvPicPr>
      <xdr:blipFill>
        <a:blip r:embed="rId25"/>
        <a:stretch>
          <a:fillRect/>
        </a:stretch>
      </xdr:blipFill>
      <xdr:spPr>
        <a:xfrm>
          <a:off x="0" y="190519050"/>
          <a:ext cx="3333115" cy="1400175"/>
        </a:xfrm>
        <a:prstGeom prst="rect">
          <a:avLst/>
        </a:prstGeom>
        <a:noFill/>
        <a:ln w="9525">
          <a:noFill/>
        </a:ln>
      </xdr:spPr>
    </xdr:pic>
    <xdr:clientData/>
  </xdr:twoCellAnchor>
  <xdr:twoCellAnchor>
    <xdr:from>
      <xdr:col>0</xdr:col>
      <xdr:colOff>635</xdr:colOff>
      <xdr:row>1100</xdr:row>
      <xdr:rowOff>0</xdr:rowOff>
    </xdr:from>
    <xdr:to>
      <xdr:col>13</xdr:col>
      <xdr:colOff>242570</xdr:colOff>
      <xdr:row>1147</xdr:row>
      <xdr:rowOff>163830</xdr:rowOff>
    </xdr:to>
    <xdr:pic>
      <xdr:nvPicPr>
        <xdr:cNvPr id="28" name="図形 27"/>
        <xdr:cNvPicPr>
          <a:picLocks noChangeAspect="1"/>
        </xdr:cNvPicPr>
      </xdr:nvPicPr>
      <xdr:blipFill>
        <a:blip r:embed="rId26"/>
        <a:srcRect/>
        <a:stretch>
          <a:fillRect/>
        </a:stretch>
      </xdr:blipFill>
      <xdr:spPr>
        <a:xfrm>
          <a:off x="635" y="192747900"/>
          <a:ext cx="10074275" cy="8221980"/>
        </a:xfrm>
        <a:prstGeom prst="rect">
          <a:avLst/>
        </a:prstGeom>
        <a:noFill/>
        <a:ln w="9525">
          <a:noFill/>
        </a:ln>
      </xdr:spPr>
    </xdr:pic>
    <xdr:clientData/>
  </xdr:twoCellAnchor>
  <xdr:twoCellAnchor>
    <xdr:from>
      <xdr:col>6</xdr:col>
      <xdr:colOff>336550</xdr:colOff>
      <xdr:row>1121</xdr:row>
      <xdr:rowOff>137160</xdr:rowOff>
    </xdr:from>
    <xdr:to>
      <xdr:col>8</xdr:col>
      <xdr:colOff>688975</xdr:colOff>
      <xdr:row>1129</xdr:row>
      <xdr:rowOff>165735</xdr:rowOff>
    </xdr:to>
    <xdr:pic>
      <xdr:nvPicPr>
        <xdr:cNvPr id="31" name="図形 30"/>
        <xdr:cNvPicPr>
          <a:picLocks noChangeAspect="1"/>
        </xdr:cNvPicPr>
      </xdr:nvPicPr>
      <xdr:blipFill>
        <a:blip r:embed="rId27"/>
        <a:stretch>
          <a:fillRect/>
        </a:stretch>
      </xdr:blipFill>
      <xdr:spPr>
        <a:xfrm>
          <a:off x="4883150" y="196485510"/>
          <a:ext cx="1724025" cy="1400175"/>
        </a:xfrm>
        <a:prstGeom prst="rect">
          <a:avLst/>
        </a:prstGeom>
        <a:noFill/>
        <a:ln w="9525">
          <a:noFill/>
        </a:ln>
      </xdr:spPr>
    </xdr:pic>
    <xdr:clientData/>
  </xdr:twoCellAnchor>
  <xdr:twoCellAnchor>
    <xdr:from>
      <xdr:col>0</xdr:col>
      <xdr:colOff>635</xdr:colOff>
      <xdr:row>1151</xdr:row>
      <xdr:rowOff>0</xdr:rowOff>
    </xdr:from>
    <xdr:to>
      <xdr:col>13</xdr:col>
      <xdr:colOff>242570</xdr:colOff>
      <xdr:row>1198</xdr:row>
      <xdr:rowOff>163830</xdr:rowOff>
    </xdr:to>
    <xdr:pic>
      <xdr:nvPicPr>
        <xdr:cNvPr id="32" name="図形 31"/>
        <xdr:cNvPicPr>
          <a:picLocks noChangeAspect="1"/>
        </xdr:cNvPicPr>
      </xdr:nvPicPr>
      <xdr:blipFill>
        <a:blip r:embed="rId28"/>
        <a:srcRect/>
        <a:stretch>
          <a:fillRect/>
        </a:stretch>
      </xdr:blipFill>
      <xdr:spPr>
        <a:xfrm>
          <a:off x="635" y="201491850"/>
          <a:ext cx="10074275" cy="8221980"/>
        </a:xfrm>
        <a:prstGeom prst="rect">
          <a:avLst/>
        </a:prstGeom>
        <a:noFill/>
        <a:ln w="9525">
          <a:noFill/>
        </a:ln>
      </xdr:spPr>
    </xdr:pic>
    <xdr:clientData/>
  </xdr:twoCellAnchor>
  <xdr:twoCellAnchor>
    <xdr:from>
      <xdr:col>0</xdr:col>
      <xdr:colOff>635</xdr:colOff>
      <xdr:row>1203</xdr:row>
      <xdr:rowOff>35560</xdr:rowOff>
    </xdr:from>
    <xdr:to>
      <xdr:col>16</xdr:col>
      <xdr:colOff>263525</xdr:colOff>
      <xdr:row>1259</xdr:row>
      <xdr:rowOff>139065</xdr:rowOff>
    </xdr:to>
    <xdr:pic>
      <xdr:nvPicPr>
        <xdr:cNvPr id="34" name="図形 33"/>
        <xdr:cNvPicPr>
          <a:picLocks noChangeAspect="1"/>
        </xdr:cNvPicPr>
      </xdr:nvPicPr>
      <xdr:blipFill>
        <a:blip r:embed="rId29"/>
        <a:stretch>
          <a:fillRect/>
        </a:stretch>
      </xdr:blipFill>
      <xdr:spPr>
        <a:xfrm>
          <a:off x="635" y="210442810"/>
          <a:ext cx="12152630" cy="9704705"/>
        </a:xfrm>
        <a:prstGeom prst="rect">
          <a:avLst/>
        </a:prstGeom>
        <a:noFill/>
        <a:ln w="9525">
          <a:noFill/>
        </a:ln>
      </xdr:spPr>
    </xdr:pic>
    <xdr:clientData/>
  </xdr:twoCellAnchor>
  <xdr:twoCellAnchor>
    <xdr:from>
      <xdr:col>5</xdr:col>
      <xdr:colOff>80645</xdr:colOff>
      <xdr:row>1224</xdr:row>
      <xdr:rowOff>25400</xdr:rowOff>
    </xdr:from>
    <xdr:to>
      <xdr:col>7</xdr:col>
      <xdr:colOff>433070</xdr:colOff>
      <xdr:row>1232</xdr:row>
      <xdr:rowOff>53975</xdr:rowOff>
    </xdr:to>
    <xdr:pic>
      <xdr:nvPicPr>
        <xdr:cNvPr id="35" name="図形 34"/>
        <xdr:cNvPicPr>
          <a:picLocks noChangeAspect="1"/>
        </xdr:cNvPicPr>
      </xdr:nvPicPr>
      <xdr:blipFill>
        <a:blip r:embed="rId30"/>
        <a:stretch>
          <a:fillRect/>
        </a:stretch>
      </xdr:blipFill>
      <xdr:spPr>
        <a:xfrm>
          <a:off x="3941445" y="214033100"/>
          <a:ext cx="1724025" cy="1400175"/>
        </a:xfrm>
        <a:prstGeom prst="rect">
          <a:avLst/>
        </a:prstGeom>
        <a:noFill/>
        <a:ln w="9525">
          <a:noFill/>
        </a:ln>
      </xdr:spPr>
    </xdr:pic>
    <xdr:clientData/>
  </xdr:twoCellAnchor>
  <xdr:twoCellAnchor>
    <xdr:from>
      <xdr:col>0</xdr:col>
      <xdr:colOff>635</xdr:colOff>
      <xdr:row>1264</xdr:row>
      <xdr:rowOff>0</xdr:rowOff>
    </xdr:from>
    <xdr:to>
      <xdr:col>13</xdr:col>
      <xdr:colOff>242570</xdr:colOff>
      <xdr:row>1311</xdr:row>
      <xdr:rowOff>163830</xdr:rowOff>
    </xdr:to>
    <xdr:pic>
      <xdr:nvPicPr>
        <xdr:cNvPr id="36" name="図形 35"/>
        <xdr:cNvPicPr>
          <a:picLocks noChangeAspect="1"/>
        </xdr:cNvPicPr>
      </xdr:nvPicPr>
      <xdr:blipFill>
        <a:blip r:embed="rId31"/>
        <a:srcRect/>
        <a:stretch>
          <a:fillRect/>
        </a:stretch>
      </xdr:blipFill>
      <xdr:spPr>
        <a:xfrm>
          <a:off x="635" y="220865700"/>
          <a:ext cx="10074275" cy="8221980"/>
        </a:xfrm>
        <a:prstGeom prst="rect">
          <a:avLst/>
        </a:prstGeom>
        <a:noFill/>
        <a:ln w="9525">
          <a:noFill/>
        </a:ln>
      </xdr:spPr>
    </xdr:pic>
    <xdr:clientData/>
  </xdr:twoCellAnchor>
  <xdr:twoCellAnchor>
    <xdr:from>
      <xdr:col>0</xdr:col>
      <xdr:colOff>635</xdr:colOff>
      <xdr:row>1316</xdr:row>
      <xdr:rowOff>0</xdr:rowOff>
    </xdr:from>
    <xdr:to>
      <xdr:col>13</xdr:col>
      <xdr:colOff>242570</xdr:colOff>
      <xdr:row>1363</xdr:row>
      <xdr:rowOff>135890</xdr:rowOff>
    </xdr:to>
    <xdr:pic>
      <xdr:nvPicPr>
        <xdr:cNvPr id="38" name="図形 37"/>
        <xdr:cNvPicPr>
          <a:picLocks noChangeAspect="1"/>
        </xdr:cNvPicPr>
      </xdr:nvPicPr>
      <xdr:blipFill>
        <a:blip r:embed="rId32"/>
        <a:srcRect/>
        <a:stretch>
          <a:fillRect/>
        </a:stretch>
      </xdr:blipFill>
      <xdr:spPr>
        <a:xfrm>
          <a:off x="635" y="229781100"/>
          <a:ext cx="10074275" cy="8194040"/>
        </a:xfrm>
        <a:prstGeom prst="rect">
          <a:avLst/>
        </a:prstGeom>
        <a:noFill/>
        <a:ln w="9525">
          <a:noFill/>
        </a:ln>
      </xdr:spPr>
    </xdr:pic>
    <xdr:clientData/>
  </xdr:twoCellAnchor>
  <xdr:twoCellAnchor>
    <xdr:from>
      <xdr:col>0</xdr:col>
      <xdr:colOff>635</xdr:colOff>
      <xdr:row>1387</xdr:row>
      <xdr:rowOff>170815</xdr:rowOff>
    </xdr:from>
    <xdr:to>
      <xdr:col>13</xdr:col>
      <xdr:colOff>242570</xdr:colOff>
      <xdr:row>1435</xdr:row>
      <xdr:rowOff>163195</xdr:rowOff>
    </xdr:to>
    <xdr:pic>
      <xdr:nvPicPr>
        <xdr:cNvPr id="39" name="図形 38"/>
        <xdr:cNvPicPr>
          <a:picLocks noChangeAspect="1"/>
        </xdr:cNvPicPr>
      </xdr:nvPicPr>
      <xdr:blipFill>
        <a:blip r:embed="rId33"/>
        <a:srcRect/>
        <a:stretch>
          <a:fillRect/>
        </a:stretch>
      </xdr:blipFill>
      <xdr:spPr>
        <a:xfrm>
          <a:off x="635" y="242124865"/>
          <a:ext cx="10074275" cy="8221980"/>
        </a:xfrm>
        <a:prstGeom prst="rect">
          <a:avLst/>
        </a:prstGeom>
        <a:noFill/>
        <a:ln w="9525">
          <a:noFill/>
        </a:ln>
      </xdr:spPr>
    </xdr:pic>
    <xdr:clientData/>
  </xdr:twoCellAnchor>
  <xdr:twoCellAnchor>
    <xdr:from>
      <xdr:col>4</xdr:col>
      <xdr:colOff>516890</xdr:colOff>
      <xdr:row>414</xdr:row>
      <xdr:rowOff>92710</xdr:rowOff>
    </xdr:from>
    <xdr:to>
      <xdr:col>5</xdr:col>
      <xdr:colOff>427990</xdr:colOff>
      <xdr:row>416</xdr:row>
      <xdr:rowOff>70485</xdr:rowOff>
    </xdr:to>
    <xdr:sp>
      <xdr:nvSpPr>
        <xdr:cNvPr id="5" name="楕円 4"/>
        <xdr:cNvSpPr/>
      </xdr:nvSpPr>
      <xdr:spPr>
        <a:xfrm>
          <a:off x="3691890" y="72978010"/>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2</xdr:col>
      <xdr:colOff>257175</xdr:colOff>
      <xdr:row>776</xdr:row>
      <xdr:rowOff>114935</xdr:rowOff>
    </xdr:from>
    <xdr:to>
      <xdr:col>3</xdr:col>
      <xdr:colOff>168275</xdr:colOff>
      <xdr:row>778</xdr:row>
      <xdr:rowOff>92710</xdr:rowOff>
    </xdr:to>
    <xdr:sp>
      <xdr:nvSpPr>
        <xdr:cNvPr id="11" name="楕円 10"/>
        <xdr:cNvSpPr/>
      </xdr:nvSpPr>
      <xdr:spPr>
        <a:xfrm>
          <a:off x="2060575" y="13622718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7" Type="http://schemas.openxmlformats.org/officeDocument/2006/relationships/hyperlink" Target="mailto:kea00sys@kea00apk:/apdata/today/file/KEA00/kea00ap/order/Data&gt; ls -ltr | grep 54254" TargetMode="External"/><Relationship Id="rId6" Type="http://schemas.openxmlformats.org/officeDocument/2006/relationships/hyperlink" Target="mailto:kea00sys@kea00apk:/apdata/today/file/NSWS/Recv/TrRk&gt; cat SP06_240111113549_2MLT0002.dat" TargetMode="External"/><Relationship Id="rId5" Type="http://schemas.openxmlformats.org/officeDocument/2006/relationships/hyperlink" Target="mailto:kea00sys@kea00apk:/apdata/today/file/NSWS/Send/TrInfo/Multi&gt; ls -ltr" TargetMode="External"/><Relationship Id="rId4" Type="http://schemas.openxmlformats.org/officeDocument/2006/relationships/hyperlink" Target="mailto:kea00sys@kea00apk:/apdata/today/file/NSWS/Send/TrInfo/Multi&gt; cat TR_240119113549_2MLT0002.dat" TargetMode="Externa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mailto:kea00sys@kea00apk:/apdata/today/file/kekka&gt; ls -ltr"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DP327"/>
  <sheetViews>
    <sheetView zoomScale="85" zoomScaleNormal="85" workbookViewId="0">
      <selection activeCell="Q315" sqref="Q315:T323"/>
    </sheetView>
  </sheetViews>
  <sheetFormatPr defaultColWidth="9" defaultRowHeight="13.5"/>
  <cols>
    <col min="1" max="1" width="15.125" customWidth="1"/>
    <col min="2" max="2" width="13" customWidth="1"/>
    <col min="3" max="3" width="14" customWidth="1"/>
    <col min="8" max="8" width="14.375" customWidth="1"/>
    <col min="10" max="10" width="11.5"/>
    <col min="11" max="11" width="10.375" customWidth="1"/>
    <col min="12" max="12" width="12.875" customWidth="1"/>
    <col min="17" max="17" width="11.25" customWidth="1"/>
    <col min="30" max="30" width="20.125" customWidth="1"/>
    <col min="37" max="37" width="11.5"/>
    <col min="48" max="49" width="20.125"/>
    <col min="82" max="82" width="20.125"/>
    <col min="84" max="84" width="20.125"/>
    <col min="118" max="119" width="20.125"/>
  </cols>
  <sheetData>
    <row r="2" spans="1:1">
      <c r="A2" t="s">
        <v>0</v>
      </c>
    </row>
    <row r="3" spans="2:2">
      <c r="B3" t="s">
        <v>1</v>
      </c>
    </row>
    <row r="5" spans="1:1">
      <c r="A5" t="s">
        <v>2</v>
      </c>
    </row>
    <row r="6" spans="1:10">
      <c r="A6" s="11" t="s">
        <v>3</v>
      </c>
      <c r="B6" s="11" t="s">
        <v>4</v>
      </c>
      <c r="C6" s="11" t="s">
        <v>5</v>
      </c>
      <c r="D6" s="11" t="s">
        <v>6</v>
      </c>
      <c r="E6" s="11" t="s">
        <v>7</v>
      </c>
      <c r="F6" s="11" t="s">
        <v>8</v>
      </c>
      <c r="G6" s="11" t="s">
        <v>9</v>
      </c>
      <c r="H6" s="11" t="s">
        <v>10</v>
      </c>
      <c r="I6" s="11" t="s">
        <v>11</v>
      </c>
      <c r="J6" s="11" t="s">
        <v>12</v>
      </c>
    </row>
    <row r="7" spans="1:10">
      <c r="A7" s="12">
        <v>45302</v>
      </c>
      <c r="B7" s="13" t="s">
        <v>13</v>
      </c>
      <c r="C7" s="14">
        <v>0</v>
      </c>
      <c r="D7" s="13" t="s">
        <v>14</v>
      </c>
      <c r="E7" s="13" t="s">
        <v>14</v>
      </c>
      <c r="F7" s="13" t="s">
        <v>15</v>
      </c>
      <c r="G7" s="13" t="s">
        <v>16</v>
      </c>
      <c r="H7" s="14">
        <v>0</v>
      </c>
      <c r="I7" s="14">
        <v>0</v>
      </c>
      <c r="J7" s="14">
        <v>500005</v>
      </c>
    </row>
    <row r="8" spans="1:10">
      <c r="A8" s="33">
        <v>45302</v>
      </c>
      <c r="B8" s="19" t="s">
        <v>13</v>
      </c>
      <c r="C8" s="21">
        <v>1</v>
      </c>
      <c r="D8" s="19" t="s">
        <v>17</v>
      </c>
      <c r="E8" s="19" t="s">
        <v>18</v>
      </c>
      <c r="F8" s="19" t="s">
        <v>19</v>
      </c>
      <c r="G8" s="19" t="s">
        <v>16</v>
      </c>
      <c r="H8" s="21">
        <v>73</v>
      </c>
      <c r="I8" s="21">
        <v>7005</v>
      </c>
      <c r="J8" s="21">
        <v>500005</v>
      </c>
    </row>
    <row r="9" spans="1:10">
      <c r="A9" s="33">
        <v>45302</v>
      </c>
      <c r="B9" s="19" t="s">
        <v>13</v>
      </c>
      <c r="C9" s="21">
        <v>1</v>
      </c>
      <c r="D9" s="19" t="s">
        <v>17</v>
      </c>
      <c r="E9" s="19" t="s">
        <v>18</v>
      </c>
      <c r="F9" s="19" t="s">
        <v>19</v>
      </c>
      <c r="G9" s="19" t="s">
        <v>16</v>
      </c>
      <c r="H9" s="21">
        <v>73</v>
      </c>
      <c r="I9" s="21">
        <v>7005</v>
      </c>
      <c r="J9" s="21">
        <v>500005</v>
      </c>
    </row>
    <row r="10" spans="1:10">
      <c r="A10" s="33">
        <v>45302</v>
      </c>
      <c r="B10" s="19" t="s">
        <v>13</v>
      </c>
      <c r="C10" s="21">
        <v>1</v>
      </c>
      <c r="D10" s="19" t="s">
        <v>17</v>
      </c>
      <c r="E10" s="19" t="s">
        <v>18</v>
      </c>
      <c r="F10" s="19" t="s">
        <v>19</v>
      </c>
      <c r="G10" s="19" t="s">
        <v>16</v>
      </c>
      <c r="H10" s="21">
        <v>73</v>
      </c>
      <c r="I10" s="21">
        <v>7005</v>
      </c>
      <c r="J10" s="21">
        <v>500005</v>
      </c>
    </row>
    <row r="11" spans="1:10">
      <c r="A11" s="33">
        <v>45302</v>
      </c>
      <c r="B11" s="19" t="s">
        <v>13</v>
      </c>
      <c r="C11" s="21">
        <v>1</v>
      </c>
      <c r="D11" s="19" t="s">
        <v>17</v>
      </c>
      <c r="E11" s="19" t="s">
        <v>18</v>
      </c>
      <c r="F11" s="19" t="s">
        <v>19</v>
      </c>
      <c r="G11" s="19" t="s">
        <v>16</v>
      </c>
      <c r="H11" s="21">
        <v>73</v>
      </c>
      <c r="I11" s="21">
        <v>7005</v>
      </c>
      <c r="J11" s="21">
        <v>500005</v>
      </c>
    </row>
    <row r="12" spans="1:10">
      <c r="A12" s="33">
        <v>45302</v>
      </c>
      <c r="B12" s="19" t="s">
        <v>13</v>
      </c>
      <c r="C12" s="21">
        <v>1</v>
      </c>
      <c r="D12" s="19" t="s">
        <v>17</v>
      </c>
      <c r="E12" s="19" t="s">
        <v>18</v>
      </c>
      <c r="F12" s="19" t="s">
        <v>20</v>
      </c>
      <c r="G12" s="19" t="s">
        <v>16</v>
      </c>
      <c r="H12" s="21">
        <v>73</v>
      </c>
      <c r="I12" s="21">
        <v>7005</v>
      </c>
      <c r="J12" s="21">
        <v>500005</v>
      </c>
    </row>
    <row r="13" spans="1:10">
      <c r="A13" s="33">
        <v>45302</v>
      </c>
      <c r="B13" s="19" t="s">
        <v>13</v>
      </c>
      <c r="C13" s="21">
        <v>1</v>
      </c>
      <c r="D13" s="19" t="s">
        <v>17</v>
      </c>
      <c r="E13" s="19" t="s">
        <v>18</v>
      </c>
      <c r="F13" s="19" t="s">
        <v>20</v>
      </c>
      <c r="G13" s="19" t="s">
        <v>16</v>
      </c>
      <c r="H13" s="21">
        <v>73</v>
      </c>
      <c r="I13" s="21">
        <v>7005</v>
      </c>
      <c r="J13" s="21">
        <v>500005</v>
      </c>
    </row>
    <row r="14" spans="1:10">
      <c r="A14" s="33">
        <v>45302</v>
      </c>
      <c r="B14" s="19" t="s">
        <v>13</v>
      </c>
      <c r="C14" s="21">
        <v>1</v>
      </c>
      <c r="D14" s="19" t="s">
        <v>17</v>
      </c>
      <c r="E14" s="19" t="s">
        <v>18</v>
      </c>
      <c r="F14" s="19" t="s">
        <v>20</v>
      </c>
      <c r="G14" s="19" t="s">
        <v>16</v>
      </c>
      <c r="H14" s="21">
        <v>73</v>
      </c>
      <c r="I14" s="21">
        <v>7005</v>
      </c>
      <c r="J14" s="21">
        <v>500005</v>
      </c>
    </row>
    <row r="15" spans="1:10">
      <c r="A15" s="33">
        <v>45302</v>
      </c>
      <c r="B15" s="19" t="s">
        <v>13</v>
      </c>
      <c r="C15" s="21">
        <v>1</v>
      </c>
      <c r="D15" s="19" t="s">
        <v>17</v>
      </c>
      <c r="E15" s="19" t="s">
        <v>18</v>
      </c>
      <c r="F15" s="19" t="s">
        <v>19</v>
      </c>
      <c r="G15" s="19" t="s">
        <v>16</v>
      </c>
      <c r="H15" s="21">
        <v>73</v>
      </c>
      <c r="I15" s="21">
        <v>7005</v>
      </c>
      <c r="J15" s="21">
        <v>500005</v>
      </c>
    </row>
    <row r="16" spans="1:10">
      <c r="A16" s="33">
        <v>45302</v>
      </c>
      <c r="B16" s="19" t="s">
        <v>13</v>
      </c>
      <c r="C16" s="21">
        <v>1</v>
      </c>
      <c r="D16" s="19" t="s">
        <v>17</v>
      </c>
      <c r="E16" s="19" t="s">
        <v>18</v>
      </c>
      <c r="F16" s="19" t="s">
        <v>21</v>
      </c>
      <c r="G16" s="19" t="s">
        <v>16</v>
      </c>
      <c r="H16" s="21">
        <v>73</v>
      </c>
      <c r="I16" s="21">
        <v>7005</v>
      </c>
      <c r="J16" s="21">
        <v>500005</v>
      </c>
    </row>
    <row r="17" spans="1:10">
      <c r="A17" s="12">
        <v>45302</v>
      </c>
      <c r="B17" s="13" t="s">
        <v>13</v>
      </c>
      <c r="C17" s="14">
        <v>2</v>
      </c>
      <c r="D17" s="13" t="s">
        <v>17</v>
      </c>
      <c r="E17" s="13" t="s">
        <v>18</v>
      </c>
      <c r="F17" s="13" t="s">
        <v>19</v>
      </c>
      <c r="G17" s="13" t="s">
        <v>16</v>
      </c>
      <c r="H17" s="14">
        <v>73</v>
      </c>
      <c r="I17" s="21">
        <v>7005</v>
      </c>
      <c r="J17" s="14">
        <v>500005</v>
      </c>
    </row>
    <row r="18" spans="1:10">
      <c r="A18" s="12">
        <v>45302</v>
      </c>
      <c r="B18" s="13" t="s">
        <v>13</v>
      </c>
      <c r="C18" s="14">
        <v>2</v>
      </c>
      <c r="D18" s="13" t="s">
        <v>17</v>
      </c>
      <c r="E18" s="13" t="s">
        <v>18</v>
      </c>
      <c r="F18" s="13" t="s">
        <v>19</v>
      </c>
      <c r="G18" s="13" t="s">
        <v>16</v>
      </c>
      <c r="H18" s="14">
        <v>73</v>
      </c>
      <c r="I18" s="21">
        <v>7005</v>
      </c>
      <c r="J18" s="14">
        <v>500005</v>
      </c>
    </row>
    <row r="19" spans="1:10">
      <c r="A19" s="12">
        <v>45302</v>
      </c>
      <c r="B19" s="13" t="s">
        <v>13</v>
      </c>
      <c r="C19" s="14">
        <v>2</v>
      </c>
      <c r="D19" s="13" t="s">
        <v>17</v>
      </c>
      <c r="E19" s="13" t="s">
        <v>18</v>
      </c>
      <c r="F19" s="13" t="s">
        <v>21</v>
      </c>
      <c r="G19" s="13" t="s">
        <v>16</v>
      </c>
      <c r="H19" s="14">
        <v>73</v>
      </c>
      <c r="I19" s="21">
        <v>7005</v>
      </c>
      <c r="J19" s="14">
        <v>500005</v>
      </c>
    </row>
    <row r="20" spans="1:10">
      <c r="A20" s="12">
        <v>45302</v>
      </c>
      <c r="B20" s="13" t="s">
        <v>13</v>
      </c>
      <c r="C20" s="14">
        <v>2</v>
      </c>
      <c r="D20" s="13" t="s">
        <v>17</v>
      </c>
      <c r="E20" s="13" t="s">
        <v>18</v>
      </c>
      <c r="F20" s="13" t="s">
        <v>19</v>
      </c>
      <c r="G20" s="13" t="s">
        <v>16</v>
      </c>
      <c r="H20" s="14">
        <v>73</v>
      </c>
      <c r="I20" s="21">
        <v>7005</v>
      </c>
      <c r="J20" s="14">
        <v>500005</v>
      </c>
    </row>
    <row r="21" spans="1:10">
      <c r="A21" s="12">
        <v>45302</v>
      </c>
      <c r="B21" s="13" t="s">
        <v>13</v>
      </c>
      <c r="C21" s="14">
        <v>2</v>
      </c>
      <c r="D21" s="13" t="s">
        <v>17</v>
      </c>
      <c r="E21" s="13" t="s">
        <v>18</v>
      </c>
      <c r="F21" s="13" t="s">
        <v>22</v>
      </c>
      <c r="G21" s="13" t="s">
        <v>16</v>
      </c>
      <c r="H21" s="14">
        <v>73</v>
      </c>
      <c r="I21" s="14">
        <v>7013</v>
      </c>
      <c r="J21" s="14">
        <v>500103</v>
      </c>
    </row>
    <row r="22" spans="1:10">
      <c r="A22" s="12">
        <v>45302</v>
      </c>
      <c r="B22" s="13" t="s">
        <v>13</v>
      </c>
      <c r="C22" s="14">
        <v>2</v>
      </c>
      <c r="D22" s="13" t="s">
        <v>17</v>
      </c>
      <c r="E22" s="13" t="s">
        <v>18</v>
      </c>
      <c r="F22" s="13" t="s">
        <v>19</v>
      </c>
      <c r="G22" s="13" t="s">
        <v>16</v>
      </c>
      <c r="H22" s="14">
        <v>73</v>
      </c>
      <c r="I22" s="14">
        <v>7013</v>
      </c>
      <c r="J22" s="14">
        <v>500103</v>
      </c>
    </row>
    <row r="23" spans="1:10">
      <c r="A23" s="12">
        <v>45302</v>
      </c>
      <c r="B23" s="13" t="s">
        <v>13</v>
      </c>
      <c r="C23" s="14">
        <v>2</v>
      </c>
      <c r="D23" s="13" t="s">
        <v>17</v>
      </c>
      <c r="E23" s="13" t="s">
        <v>18</v>
      </c>
      <c r="F23" s="13" t="s">
        <v>19</v>
      </c>
      <c r="G23" s="13" t="s">
        <v>16</v>
      </c>
      <c r="H23" s="14">
        <v>73</v>
      </c>
      <c r="I23" s="14">
        <v>7005</v>
      </c>
      <c r="J23" s="14">
        <v>500005</v>
      </c>
    </row>
    <row r="24" spans="1:10">
      <c r="A24" s="12">
        <v>45302</v>
      </c>
      <c r="B24" s="13" t="s">
        <v>13</v>
      </c>
      <c r="C24" s="14">
        <v>3</v>
      </c>
      <c r="D24" s="13" t="s">
        <v>17</v>
      </c>
      <c r="E24" s="13" t="s">
        <v>18</v>
      </c>
      <c r="F24" s="13" t="s">
        <v>19</v>
      </c>
      <c r="G24" s="13" t="s">
        <v>16</v>
      </c>
      <c r="H24" s="14">
        <v>73</v>
      </c>
      <c r="I24" s="14">
        <v>7013</v>
      </c>
      <c r="J24" s="14">
        <v>500103</v>
      </c>
    </row>
    <row r="25" spans="1:10">
      <c r="A25" s="12">
        <v>45302</v>
      </c>
      <c r="B25" s="13" t="s">
        <v>13</v>
      </c>
      <c r="C25" s="14">
        <v>3</v>
      </c>
      <c r="D25" s="13" t="s">
        <v>17</v>
      </c>
      <c r="E25" s="13" t="s">
        <v>18</v>
      </c>
      <c r="F25" s="13" t="s">
        <v>19</v>
      </c>
      <c r="G25" s="13" t="s">
        <v>16</v>
      </c>
      <c r="H25" s="14">
        <v>73</v>
      </c>
      <c r="I25" s="14">
        <v>7013</v>
      </c>
      <c r="J25" s="14">
        <v>500103</v>
      </c>
    </row>
    <row r="26" spans="1:10">
      <c r="A26" s="12">
        <v>45302</v>
      </c>
      <c r="B26" s="13" t="s">
        <v>13</v>
      </c>
      <c r="C26" s="14">
        <v>3</v>
      </c>
      <c r="D26" s="13" t="s">
        <v>17</v>
      </c>
      <c r="E26" s="13" t="s">
        <v>18</v>
      </c>
      <c r="F26" s="13" t="s">
        <v>19</v>
      </c>
      <c r="G26" s="13" t="s">
        <v>16</v>
      </c>
      <c r="H26" s="14">
        <v>73</v>
      </c>
      <c r="I26" s="14">
        <v>7013</v>
      </c>
      <c r="J26" s="14">
        <v>500103</v>
      </c>
    </row>
    <row r="27" spans="1:10">
      <c r="A27" s="12">
        <v>45302</v>
      </c>
      <c r="B27" s="13" t="s">
        <v>13</v>
      </c>
      <c r="C27" s="14">
        <v>3</v>
      </c>
      <c r="D27" s="13" t="s">
        <v>17</v>
      </c>
      <c r="E27" s="13" t="s">
        <v>18</v>
      </c>
      <c r="F27" s="13" t="s">
        <v>19</v>
      </c>
      <c r="G27" s="13" t="s">
        <v>16</v>
      </c>
      <c r="H27" s="14">
        <v>73</v>
      </c>
      <c r="I27" s="14">
        <v>7013</v>
      </c>
      <c r="J27" s="14">
        <v>500103</v>
      </c>
    </row>
    <row r="28" spans="1:10">
      <c r="A28" s="12">
        <v>45302</v>
      </c>
      <c r="B28" s="13" t="s">
        <v>13</v>
      </c>
      <c r="C28" s="14">
        <v>3</v>
      </c>
      <c r="D28" s="13" t="s">
        <v>17</v>
      </c>
      <c r="E28" s="13" t="s">
        <v>18</v>
      </c>
      <c r="F28" s="13" t="s">
        <v>22</v>
      </c>
      <c r="G28" s="13" t="s">
        <v>16</v>
      </c>
      <c r="H28" s="14">
        <v>73</v>
      </c>
      <c r="I28" s="14">
        <v>7013</v>
      </c>
      <c r="J28" s="14">
        <v>500103</v>
      </c>
    </row>
    <row r="29" spans="1:10">
      <c r="A29" s="12">
        <v>45302</v>
      </c>
      <c r="B29" s="13" t="s">
        <v>13</v>
      </c>
      <c r="C29" s="14">
        <v>3</v>
      </c>
      <c r="D29" s="13" t="s">
        <v>17</v>
      </c>
      <c r="E29" s="13" t="s">
        <v>18</v>
      </c>
      <c r="F29" s="13" t="s">
        <v>22</v>
      </c>
      <c r="G29" s="13" t="s">
        <v>16</v>
      </c>
      <c r="H29" s="14">
        <v>73</v>
      </c>
      <c r="I29" s="14">
        <v>7013</v>
      </c>
      <c r="J29" s="14">
        <v>500103</v>
      </c>
    </row>
    <row r="30" spans="1:10">
      <c r="A30" s="12">
        <v>45302</v>
      </c>
      <c r="B30" s="13" t="s">
        <v>13</v>
      </c>
      <c r="C30" s="14">
        <v>3</v>
      </c>
      <c r="D30" s="13" t="s">
        <v>17</v>
      </c>
      <c r="E30" s="13" t="s">
        <v>18</v>
      </c>
      <c r="F30" s="13" t="s">
        <v>21</v>
      </c>
      <c r="G30" s="13" t="s">
        <v>16</v>
      </c>
      <c r="H30" s="14">
        <v>73</v>
      </c>
      <c r="I30" s="14">
        <v>7013</v>
      </c>
      <c r="J30" s="14">
        <v>500103</v>
      </c>
    </row>
    <row r="32" spans="1:1">
      <c r="A32" t="s">
        <v>23</v>
      </c>
    </row>
    <row r="84" spans="1:1">
      <c r="A84" t="s">
        <v>24</v>
      </c>
    </row>
    <row r="85" spans="1:1">
      <c r="A85" t="s">
        <v>25</v>
      </c>
    </row>
    <row r="86" ht="27" spans="1:49">
      <c r="A86" s="11" t="s">
        <v>26</v>
      </c>
      <c r="B86" s="11" t="s">
        <v>4</v>
      </c>
      <c r="C86" s="11" t="s">
        <v>27</v>
      </c>
      <c r="D86" s="11" t="s">
        <v>28</v>
      </c>
      <c r="E86" s="11" t="s">
        <v>9</v>
      </c>
      <c r="F86" s="11" t="s">
        <v>29</v>
      </c>
      <c r="G86" s="11" t="s">
        <v>30</v>
      </c>
      <c r="H86" s="11" t="s">
        <v>31</v>
      </c>
      <c r="I86" s="11" t="s">
        <v>32</v>
      </c>
      <c r="J86" s="11" t="s">
        <v>3</v>
      </c>
      <c r="K86" s="11" t="s">
        <v>33</v>
      </c>
      <c r="L86" s="11" t="s">
        <v>34</v>
      </c>
      <c r="M86" s="11" t="s">
        <v>35</v>
      </c>
      <c r="N86" s="11" t="s">
        <v>36</v>
      </c>
      <c r="O86" s="11" t="s">
        <v>37</v>
      </c>
      <c r="P86" s="11" t="s">
        <v>38</v>
      </c>
      <c r="Q86" s="11" t="s">
        <v>39</v>
      </c>
      <c r="R86" s="11" t="s">
        <v>40</v>
      </c>
      <c r="S86" s="11" t="s">
        <v>41</v>
      </c>
      <c r="T86" s="11" t="s">
        <v>42</v>
      </c>
      <c r="U86" s="11" t="s">
        <v>43</v>
      </c>
      <c r="V86" s="11" t="s">
        <v>44</v>
      </c>
      <c r="W86" s="11" t="s">
        <v>45</v>
      </c>
      <c r="X86" s="11" t="s">
        <v>46</v>
      </c>
      <c r="Y86" s="11" t="s">
        <v>47</v>
      </c>
      <c r="Z86" s="11" t="s">
        <v>48</v>
      </c>
      <c r="AA86" s="11" t="s">
        <v>49</v>
      </c>
      <c r="AB86" s="11" t="s">
        <v>50</v>
      </c>
      <c r="AC86" s="11" t="s">
        <v>51</v>
      </c>
      <c r="AD86" s="11" t="s">
        <v>52</v>
      </c>
      <c r="AE86" s="11" t="s">
        <v>53</v>
      </c>
      <c r="AF86" s="11" t="s">
        <v>54</v>
      </c>
      <c r="AG86" s="11" t="s">
        <v>55</v>
      </c>
      <c r="AH86" s="11" t="s">
        <v>56</v>
      </c>
      <c r="AI86" s="11" t="s">
        <v>57</v>
      </c>
      <c r="AJ86" s="11" t="s">
        <v>58</v>
      </c>
      <c r="AK86" s="11" t="s">
        <v>59</v>
      </c>
      <c r="AL86" s="11" t="s">
        <v>60</v>
      </c>
      <c r="AM86" s="11" t="s">
        <v>61</v>
      </c>
      <c r="AN86" s="11" t="s">
        <v>62</v>
      </c>
      <c r="AO86" s="11" t="s">
        <v>63</v>
      </c>
      <c r="AP86" s="11" t="s">
        <v>64</v>
      </c>
      <c r="AQ86" s="11" t="s">
        <v>65</v>
      </c>
      <c r="AR86" s="11" t="s">
        <v>5</v>
      </c>
      <c r="AS86" s="11" t="s">
        <v>66</v>
      </c>
      <c r="AT86" s="11" t="s">
        <v>67</v>
      </c>
      <c r="AU86" s="11" t="s">
        <v>68</v>
      </c>
      <c r="AV86" s="11" t="s">
        <v>69</v>
      </c>
      <c r="AW86" s="11" t="s">
        <v>70</v>
      </c>
    </row>
    <row r="87" spans="1:49">
      <c r="A87" s="37">
        <v>45302</v>
      </c>
      <c r="B87" s="43" t="s">
        <v>13</v>
      </c>
      <c r="C87" s="43" t="s">
        <v>71</v>
      </c>
      <c r="D87" s="28">
        <v>0</v>
      </c>
      <c r="E87" s="43" t="s">
        <v>16</v>
      </c>
      <c r="F87" s="43" t="s">
        <v>72</v>
      </c>
      <c r="G87" s="43" t="s">
        <v>73</v>
      </c>
      <c r="H87" s="43" t="s">
        <v>74</v>
      </c>
      <c r="I87" s="43" t="s">
        <v>75</v>
      </c>
      <c r="J87" s="37">
        <v>45302</v>
      </c>
      <c r="K87" s="43" t="s">
        <v>76</v>
      </c>
      <c r="L87" s="43" t="s">
        <v>71</v>
      </c>
      <c r="M87" s="43" t="s">
        <v>77</v>
      </c>
      <c r="N87" s="43" t="s">
        <v>78</v>
      </c>
      <c r="O87" s="43" t="s">
        <v>79</v>
      </c>
      <c r="P87" s="43" t="s">
        <v>72</v>
      </c>
      <c r="Q87" s="43" t="s">
        <v>80</v>
      </c>
      <c r="R87" s="43" t="s">
        <v>81</v>
      </c>
      <c r="S87" s="43" t="s">
        <v>73</v>
      </c>
      <c r="T87" s="43" t="s">
        <v>82</v>
      </c>
      <c r="U87" s="43" t="s">
        <v>73</v>
      </c>
      <c r="V87" s="43" t="s">
        <v>73</v>
      </c>
      <c r="W87" s="43" t="s">
        <v>83</v>
      </c>
      <c r="X87" s="43" t="s">
        <v>73</v>
      </c>
      <c r="Y87" s="43" t="s">
        <v>73</v>
      </c>
      <c r="Z87" s="43" t="s">
        <v>73</v>
      </c>
      <c r="AA87" s="43" t="s">
        <v>73</v>
      </c>
      <c r="AB87" s="43" t="s">
        <v>84</v>
      </c>
      <c r="AC87" s="43" t="s">
        <v>71</v>
      </c>
      <c r="AD87" s="43" t="s">
        <v>85</v>
      </c>
      <c r="AE87" s="43" t="s">
        <v>71</v>
      </c>
      <c r="AF87" s="43" t="s">
        <v>86</v>
      </c>
      <c r="AG87" s="43" t="s">
        <v>87</v>
      </c>
      <c r="AH87" s="43" t="s">
        <v>87</v>
      </c>
      <c r="AI87" s="43" t="s">
        <v>88</v>
      </c>
      <c r="AJ87" s="43" t="s">
        <v>73</v>
      </c>
      <c r="AK87" s="37">
        <v>45302</v>
      </c>
      <c r="AL87" s="37" t="s">
        <v>89</v>
      </c>
      <c r="AM87" s="45">
        <v>1.15740740740741e-5</v>
      </c>
      <c r="AN87" s="43" t="s">
        <v>73</v>
      </c>
      <c r="AO87" s="43" t="s">
        <v>73</v>
      </c>
      <c r="AP87" s="28">
        <v>0</v>
      </c>
      <c r="AQ87" s="43" t="s">
        <v>14</v>
      </c>
      <c r="AR87" s="28">
        <v>3</v>
      </c>
      <c r="AS87" s="43" t="s">
        <v>88</v>
      </c>
      <c r="AT87" s="43" t="s">
        <v>90</v>
      </c>
      <c r="AU87" s="43" t="s">
        <v>71</v>
      </c>
      <c r="AV87" s="46">
        <v>45303.6698601389</v>
      </c>
      <c r="AW87" s="46">
        <v>45303.5436810764</v>
      </c>
    </row>
    <row r="88" spans="1:49">
      <c r="A88" s="37">
        <v>45302</v>
      </c>
      <c r="B88" s="43" t="s">
        <v>13</v>
      </c>
      <c r="C88" s="43" t="s">
        <v>71</v>
      </c>
      <c r="D88" s="28">
        <v>0</v>
      </c>
      <c r="E88" s="43" t="s">
        <v>16</v>
      </c>
      <c r="F88" s="43" t="s">
        <v>91</v>
      </c>
      <c r="G88" s="43" t="s">
        <v>88</v>
      </c>
      <c r="H88" s="43" t="s">
        <v>74</v>
      </c>
      <c r="I88" s="43" t="s">
        <v>75</v>
      </c>
      <c r="J88" s="37">
        <v>45302</v>
      </c>
      <c r="K88" s="43" t="s">
        <v>76</v>
      </c>
      <c r="L88" s="43" t="s">
        <v>71</v>
      </c>
      <c r="M88" s="43" t="s">
        <v>77</v>
      </c>
      <c r="N88" s="43" t="s">
        <v>78</v>
      </c>
      <c r="O88" s="43" t="s">
        <v>92</v>
      </c>
      <c r="P88" s="43" t="s">
        <v>91</v>
      </c>
      <c r="Q88" s="43" t="s">
        <v>80</v>
      </c>
      <c r="R88" s="43" t="s">
        <v>81</v>
      </c>
      <c r="S88" s="43" t="s">
        <v>88</v>
      </c>
      <c r="T88" s="43" t="s">
        <v>82</v>
      </c>
      <c r="U88" s="43" t="s">
        <v>73</v>
      </c>
      <c r="V88" s="43" t="s">
        <v>73</v>
      </c>
      <c r="W88" s="43" t="s">
        <v>83</v>
      </c>
      <c r="X88" s="43" t="s">
        <v>73</v>
      </c>
      <c r="Y88" s="43" t="s">
        <v>73</v>
      </c>
      <c r="Z88" s="43" t="s">
        <v>73</v>
      </c>
      <c r="AA88" s="43" t="s">
        <v>73</v>
      </c>
      <c r="AB88" s="43" t="s">
        <v>93</v>
      </c>
      <c r="AC88" s="43" t="s">
        <v>71</v>
      </c>
      <c r="AD88" s="43" t="s">
        <v>85</v>
      </c>
      <c r="AE88" s="43" t="s">
        <v>71</v>
      </c>
      <c r="AF88" s="43" t="s">
        <v>86</v>
      </c>
      <c r="AG88" s="43" t="s">
        <v>87</v>
      </c>
      <c r="AH88" s="43" t="s">
        <v>87</v>
      </c>
      <c r="AI88" s="43" t="s">
        <v>88</v>
      </c>
      <c r="AJ88" s="43" t="s">
        <v>73</v>
      </c>
      <c r="AK88" s="37">
        <v>45302</v>
      </c>
      <c r="AL88" s="37" t="s">
        <v>89</v>
      </c>
      <c r="AM88" s="45">
        <v>1.15740740740741e-5</v>
      </c>
      <c r="AN88" s="43" t="s">
        <v>73</v>
      </c>
      <c r="AO88" s="43" t="s">
        <v>73</v>
      </c>
      <c r="AP88" s="28">
        <v>0</v>
      </c>
      <c r="AQ88" s="43" t="s">
        <v>14</v>
      </c>
      <c r="AR88" s="28">
        <v>3</v>
      </c>
      <c r="AS88" s="43" t="s">
        <v>88</v>
      </c>
      <c r="AT88" s="43" t="s">
        <v>90</v>
      </c>
      <c r="AU88" s="43" t="s">
        <v>71</v>
      </c>
      <c r="AV88" s="46">
        <v>45303.6698601273</v>
      </c>
      <c r="AW88" s="46">
        <v>45303.5436811227</v>
      </c>
    </row>
    <row r="89" spans="1:49">
      <c r="A89" s="37">
        <v>45302</v>
      </c>
      <c r="B89" s="43" t="s">
        <v>13</v>
      </c>
      <c r="C89" s="43" t="s">
        <v>71</v>
      </c>
      <c r="D89" s="28">
        <v>0</v>
      </c>
      <c r="E89" s="43" t="s">
        <v>16</v>
      </c>
      <c r="F89" s="43" t="s">
        <v>94</v>
      </c>
      <c r="G89" s="43" t="s">
        <v>73</v>
      </c>
      <c r="H89" s="43" t="s">
        <v>74</v>
      </c>
      <c r="I89" s="43" t="s">
        <v>75</v>
      </c>
      <c r="J89" s="37">
        <v>45302</v>
      </c>
      <c r="K89" s="43" t="s">
        <v>76</v>
      </c>
      <c r="L89" s="43" t="s">
        <v>71</v>
      </c>
      <c r="M89" s="43" t="s">
        <v>77</v>
      </c>
      <c r="N89" s="43" t="s">
        <v>78</v>
      </c>
      <c r="O89" s="43" t="s">
        <v>95</v>
      </c>
      <c r="P89" s="43" t="s">
        <v>94</v>
      </c>
      <c r="Q89" s="43" t="s">
        <v>80</v>
      </c>
      <c r="R89" s="43" t="s">
        <v>81</v>
      </c>
      <c r="S89" s="43" t="s">
        <v>73</v>
      </c>
      <c r="T89" s="43" t="s">
        <v>82</v>
      </c>
      <c r="U89" s="43" t="s">
        <v>73</v>
      </c>
      <c r="V89" s="43" t="s">
        <v>73</v>
      </c>
      <c r="W89" s="43" t="s">
        <v>83</v>
      </c>
      <c r="X89" s="43" t="s">
        <v>73</v>
      </c>
      <c r="Y89" s="43" t="s">
        <v>73</v>
      </c>
      <c r="Z89" s="43" t="s">
        <v>73</v>
      </c>
      <c r="AA89" s="43" t="s">
        <v>73</v>
      </c>
      <c r="AB89" s="43" t="s">
        <v>96</v>
      </c>
      <c r="AC89" s="43" t="s">
        <v>71</v>
      </c>
      <c r="AD89" s="43" t="s">
        <v>85</v>
      </c>
      <c r="AE89" s="43" t="s">
        <v>71</v>
      </c>
      <c r="AF89" s="43" t="s">
        <v>86</v>
      </c>
      <c r="AG89" s="43" t="s">
        <v>87</v>
      </c>
      <c r="AH89" s="43" t="s">
        <v>87</v>
      </c>
      <c r="AI89" s="43" t="s">
        <v>88</v>
      </c>
      <c r="AJ89" s="43" t="s">
        <v>73</v>
      </c>
      <c r="AK89" s="37">
        <v>45302</v>
      </c>
      <c r="AL89" s="37" t="s">
        <v>89</v>
      </c>
      <c r="AM89" s="45">
        <v>1.15740740740741e-5</v>
      </c>
      <c r="AN89" s="43" t="s">
        <v>73</v>
      </c>
      <c r="AO89" s="43" t="s">
        <v>73</v>
      </c>
      <c r="AP89" s="28">
        <v>0</v>
      </c>
      <c r="AQ89" s="43" t="s">
        <v>14</v>
      </c>
      <c r="AR89" s="28">
        <v>3</v>
      </c>
      <c r="AS89" s="43" t="s">
        <v>88</v>
      </c>
      <c r="AT89" s="43" t="s">
        <v>90</v>
      </c>
      <c r="AU89" s="43" t="s">
        <v>71</v>
      </c>
      <c r="AV89" s="46">
        <v>45303.6698601505</v>
      </c>
      <c r="AW89" s="46">
        <v>45303.543681088</v>
      </c>
    </row>
    <row r="90" spans="1:49">
      <c r="A90" s="37">
        <v>45302</v>
      </c>
      <c r="B90" s="43" t="s">
        <v>13</v>
      </c>
      <c r="C90" s="43" t="s">
        <v>71</v>
      </c>
      <c r="D90" s="28">
        <v>0</v>
      </c>
      <c r="E90" s="43" t="s">
        <v>16</v>
      </c>
      <c r="F90" s="43" t="s">
        <v>97</v>
      </c>
      <c r="G90" s="43" t="s">
        <v>73</v>
      </c>
      <c r="H90" s="43" t="s">
        <v>74</v>
      </c>
      <c r="I90" s="43" t="s">
        <v>75</v>
      </c>
      <c r="J90" s="37">
        <v>45302</v>
      </c>
      <c r="K90" s="43" t="s">
        <v>76</v>
      </c>
      <c r="L90" s="43" t="s">
        <v>71</v>
      </c>
      <c r="M90" s="43" t="s">
        <v>77</v>
      </c>
      <c r="N90" s="43" t="s">
        <v>78</v>
      </c>
      <c r="O90" s="43" t="s">
        <v>98</v>
      </c>
      <c r="P90" s="43" t="s">
        <v>97</v>
      </c>
      <c r="Q90" s="43" t="s">
        <v>80</v>
      </c>
      <c r="R90" s="43" t="s">
        <v>81</v>
      </c>
      <c r="S90" s="43" t="s">
        <v>73</v>
      </c>
      <c r="T90" s="43" t="s">
        <v>82</v>
      </c>
      <c r="U90" s="43" t="s">
        <v>73</v>
      </c>
      <c r="V90" s="43" t="s">
        <v>73</v>
      </c>
      <c r="W90" s="43" t="s">
        <v>83</v>
      </c>
      <c r="X90" s="43" t="s">
        <v>73</v>
      </c>
      <c r="Y90" s="43" t="s">
        <v>73</v>
      </c>
      <c r="Z90" s="43" t="s">
        <v>73</v>
      </c>
      <c r="AA90" s="43" t="s">
        <v>73</v>
      </c>
      <c r="AB90" s="43" t="s">
        <v>84</v>
      </c>
      <c r="AC90" s="43" t="s">
        <v>71</v>
      </c>
      <c r="AD90" s="43" t="s">
        <v>85</v>
      </c>
      <c r="AE90" s="43" t="s">
        <v>71</v>
      </c>
      <c r="AF90" s="43" t="s">
        <v>86</v>
      </c>
      <c r="AG90" s="43" t="s">
        <v>87</v>
      </c>
      <c r="AH90" s="43" t="s">
        <v>87</v>
      </c>
      <c r="AI90" s="43" t="s">
        <v>88</v>
      </c>
      <c r="AJ90" s="43" t="s">
        <v>73</v>
      </c>
      <c r="AK90" s="37">
        <v>45302</v>
      </c>
      <c r="AL90" s="37" t="s">
        <v>89</v>
      </c>
      <c r="AM90" s="45">
        <v>1.15740740740741e-5</v>
      </c>
      <c r="AN90" s="43" t="s">
        <v>73</v>
      </c>
      <c r="AO90" s="43" t="s">
        <v>73</v>
      </c>
      <c r="AP90" s="28">
        <v>0</v>
      </c>
      <c r="AQ90" s="43" t="s">
        <v>14</v>
      </c>
      <c r="AR90" s="28">
        <v>3</v>
      </c>
      <c r="AS90" s="43" t="s">
        <v>88</v>
      </c>
      <c r="AT90" s="43" t="s">
        <v>90</v>
      </c>
      <c r="AU90" s="43" t="s">
        <v>71</v>
      </c>
      <c r="AV90" s="46">
        <v>45303.669860162</v>
      </c>
      <c r="AW90" s="46">
        <v>45303.543681088</v>
      </c>
    </row>
    <row r="91" spans="1:49">
      <c r="A91" s="37">
        <v>45302</v>
      </c>
      <c r="B91" s="43" t="s">
        <v>13</v>
      </c>
      <c r="C91" s="43" t="s">
        <v>71</v>
      </c>
      <c r="D91" s="28">
        <v>0</v>
      </c>
      <c r="E91" s="43" t="s">
        <v>16</v>
      </c>
      <c r="F91" s="43" t="s">
        <v>99</v>
      </c>
      <c r="G91" s="43" t="s">
        <v>73</v>
      </c>
      <c r="H91" s="43" t="s">
        <v>74</v>
      </c>
      <c r="I91" s="43" t="s">
        <v>75</v>
      </c>
      <c r="J91" s="37">
        <v>45302</v>
      </c>
      <c r="K91" s="43" t="s">
        <v>76</v>
      </c>
      <c r="L91" s="43" t="s">
        <v>71</v>
      </c>
      <c r="M91" s="43" t="s">
        <v>77</v>
      </c>
      <c r="N91" s="43" t="s">
        <v>78</v>
      </c>
      <c r="O91" s="43" t="s">
        <v>100</v>
      </c>
      <c r="P91" s="43" t="s">
        <v>99</v>
      </c>
      <c r="Q91" s="43" t="s">
        <v>80</v>
      </c>
      <c r="R91" s="43" t="s">
        <v>81</v>
      </c>
      <c r="S91" s="43" t="s">
        <v>73</v>
      </c>
      <c r="T91" s="43" t="s">
        <v>82</v>
      </c>
      <c r="U91" s="43" t="s">
        <v>73</v>
      </c>
      <c r="V91" s="43" t="s">
        <v>73</v>
      </c>
      <c r="W91" s="43" t="s">
        <v>83</v>
      </c>
      <c r="X91" s="43" t="s">
        <v>73</v>
      </c>
      <c r="Y91" s="43" t="s">
        <v>73</v>
      </c>
      <c r="Z91" s="43" t="s">
        <v>73</v>
      </c>
      <c r="AA91" s="43" t="s">
        <v>73</v>
      </c>
      <c r="AB91" s="43" t="s">
        <v>84</v>
      </c>
      <c r="AC91" s="43" t="s">
        <v>71</v>
      </c>
      <c r="AD91" s="43" t="s">
        <v>85</v>
      </c>
      <c r="AE91" s="43" t="s">
        <v>71</v>
      </c>
      <c r="AF91" s="43" t="s">
        <v>86</v>
      </c>
      <c r="AG91" s="43" t="s">
        <v>87</v>
      </c>
      <c r="AH91" s="43" t="s">
        <v>87</v>
      </c>
      <c r="AI91" s="43" t="s">
        <v>88</v>
      </c>
      <c r="AJ91" s="43" t="s">
        <v>73</v>
      </c>
      <c r="AK91" s="37">
        <v>45302</v>
      </c>
      <c r="AL91" s="37" t="s">
        <v>89</v>
      </c>
      <c r="AM91" s="45">
        <v>1.15740740740741e-5</v>
      </c>
      <c r="AN91" s="43" t="s">
        <v>73</v>
      </c>
      <c r="AO91" s="43" t="s">
        <v>73</v>
      </c>
      <c r="AP91" s="28">
        <v>0</v>
      </c>
      <c r="AQ91" s="43" t="s">
        <v>14</v>
      </c>
      <c r="AR91" s="28">
        <v>3</v>
      </c>
      <c r="AS91" s="43" t="s">
        <v>88</v>
      </c>
      <c r="AT91" s="43" t="s">
        <v>90</v>
      </c>
      <c r="AU91" s="43" t="s">
        <v>71</v>
      </c>
      <c r="AV91" s="46">
        <v>45303.6603635301</v>
      </c>
      <c r="AW91" s="46">
        <v>45303.543681088</v>
      </c>
    </row>
    <row r="92" spans="1:49">
      <c r="A92" s="37">
        <v>45302</v>
      </c>
      <c r="B92" s="43" t="s">
        <v>13</v>
      </c>
      <c r="C92" s="43" t="s">
        <v>71</v>
      </c>
      <c r="D92" s="28">
        <v>0</v>
      </c>
      <c r="E92" s="43" t="s">
        <v>16</v>
      </c>
      <c r="F92" s="43" t="s">
        <v>101</v>
      </c>
      <c r="G92" s="43" t="s">
        <v>73</v>
      </c>
      <c r="H92" s="43" t="s">
        <v>74</v>
      </c>
      <c r="I92" s="43" t="s">
        <v>75</v>
      </c>
      <c r="J92" s="37">
        <v>45302</v>
      </c>
      <c r="K92" s="43" t="s">
        <v>76</v>
      </c>
      <c r="L92" s="43" t="s">
        <v>71</v>
      </c>
      <c r="M92" s="43" t="s">
        <v>77</v>
      </c>
      <c r="N92" s="43" t="s">
        <v>78</v>
      </c>
      <c r="O92" s="43" t="s">
        <v>102</v>
      </c>
      <c r="P92" s="43" t="s">
        <v>101</v>
      </c>
      <c r="Q92" s="43" t="s">
        <v>80</v>
      </c>
      <c r="R92" s="43" t="s">
        <v>81</v>
      </c>
      <c r="S92" s="43" t="s">
        <v>73</v>
      </c>
      <c r="T92" s="43" t="s">
        <v>82</v>
      </c>
      <c r="U92" s="43" t="s">
        <v>73</v>
      </c>
      <c r="V92" s="43" t="s">
        <v>73</v>
      </c>
      <c r="W92" s="43" t="s">
        <v>83</v>
      </c>
      <c r="X92" s="43" t="s">
        <v>73</v>
      </c>
      <c r="Y92" s="43" t="s">
        <v>73</v>
      </c>
      <c r="Z92" s="43" t="s">
        <v>73</v>
      </c>
      <c r="AA92" s="43" t="s">
        <v>73</v>
      </c>
      <c r="AB92" s="43" t="s">
        <v>84</v>
      </c>
      <c r="AC92" s="43" t="s">
        <v>71</v>
      </c>
      <c r="AD92" s="43" t="s">
        <v>85</v>
      </c>
      <c r="AE92" s="43" t="s">
        <v>71</v>
      </c>
      <c r="AF92" s="43" t="s">
        <v>86</v>
      </c>
      <c r="AG92" s="43" t="s">
        <v>87</v>
      </c>
      <c r="AH92" s="43" t="s">
        <v>87</v>
      </c>
      <c r="AI92" s="43" t="s">
        <v>88</v>
      </c>
      <c r="AJ92" s="43" t="s">
        <v>73</v>
      </c>
      <c r="AK92" s="37">
        <v>45302</v>
      </c>
      <c r="AL92" s="37" t="s">
        <v>89</v>
      </c>
      <c r="AM92" s="45">
        <v>1.15740740740741e-5</v>
      </c>
      <c r="AN92" s="43" t="s">
        <v>73</v>
      </c>
      <c r="AO92" s="43" t="s">
        <v>73</v>
      </c>
      <c r="AP92" s="28">
        <v>0</v>
      </c>
      <c r="AQ92" s="43" t="s">
        <v>14</v>
      </c>
      <c r="AR92" s="28">
        <v>3</v>
      </c>
      <c r="AS92" s="43" t="s">
        <v>88</v>
      </c>
      <c r="AT92" s="43" t="s">
        <v>90</v>
      </c>
      <c r="AU92" s="43" t="s">
        <v>71</v>
      </c>
      <c r="AV92" s="46">
        <v>45303.6603635301</v>
      </c>
      <c r="AW92" s="46">
        <v>45303.5436810995</v>
      </c>
    </row>
    <row r="93" spans="1:49">
      <c r="A93" s="37">
        <v>45302</v>
      </c>
      <c r="B93" s="43" t="s">
        <v>13</v>
      </c>
      <c r="C93" s="43" t="s">
        <v>71</v>
      </c>
      <c r="D93" s="28">
        <v>0</v>
      </c>
      <c r="E93" s="43" t="s">
        <v>16</v>
      </c>
      <c r="F93" s="43" t="s">
        <v>103</v>
      </c>
      <c r="G93" s="43" t="s">
        <v>73</v>
      </c>
      <c r="H93" s="43" t="s">
        <v>74</v>
      </c>
      <c r="I93" s="43" t="s">
        <v>75</v>
      </c>
      <c r="J93" s="37">
        <v>45302</v>
      </c>
      <c r="K93" s="43" t="s">
        <v>76</v>
      </c>
      <c r="L93" s="43" t="s">
        <v>71</v>
      </c>
      <c r="M93" s="43" t="s">
        <v>77</v>
      </c>
      <c r="N93" s="43" t="s">
        <v>78</v>
      </c>
      <c r="O93" s="43" t="s">
        <v>104</v>
      </c>
      <c r="P93" s="43" t="s">
        <v>103</v>
      </c>
      <c r="Q93" s="43" t="s">
        <v>80</v>
      </c>
      <c r="R93" s="43" t="s">
        <v>81</v>
      </c>
      <c r="S93" s="43" t="s">
        <v>73</v>
      </c>
      <c r="T93" s="43" t="s">
        <v>82</v>
      </c>
      <c r="U93" s="43" t="s">
        <v>73</v>
      </c>
      <c r="V93" s="43" t="s">
        <v>73</v>
      </c>
      <c r="W93" s="43" t="s">
        <v>83</v>
      </c>
      <c r="X93" s="43" t="s">
        <v>73</v>
      </c>
      <c r="Y93" s="43" t="s">
        <v>73</v>
      </c>
      <c r="Z93" s="43" t="s">
        <v>73</v>
      </c>
      <c r="AA93" s="43" t="s">
        <v>73</v>
      </c>
      <c r="AB93" s="43" t="s">
        <v>84</v>
      </c>
      <c r="AC93" s="43" t="s">
        <v>71</v>
      </c>
      <c r="AD93" s="43" t="s">
        <v>85</v>
      </c>
      <c r="AE93" s="43" t="s">
        <v>71</v>
      </c>
      <c r="AF93" s="43" t="s">
        <v>86</v>
      </c>
      <c r="AG93" s="43" t="s">
        <v>87</v>
      </c>
      <c r="AH93" s="43" t="s">
        <v>87</v>
      </c>
      <c r="AI93" s="43" t="s">
        <v>88</v>
      </c>
      <c r="AJ93" s="43" t="s">
        <v>73</v>
      </c>
      <c r="AK93" s="37">
        <v>45302</v>
      </c>
      <c r="AL93" s="37" t="s">
        <v>89</v>
      </c>
      <c r="AM93" s="45">
        <v>1.15740740740741e-5</v>
      </c>
      <c r="AN93" s="43" t="s">
        <v>73</v>
      </c>
      <c r="AO93" s="43" t="s">
        <v>73</v>
      </c>
      <c r="AP93" s="28">
        <v>0</v>
      </c>
      <c r="AQ93" s="43" t="s">
        <v>14</v>
      </c>
      <c r="AR93" s="28">
        <v>2</v>
      </c>
      <c r="AS93" s="43" t="s">
        <v>88</v>
      </c>
      <c r="AT93" s="43" t="s">
        <v>90</v>
      </c>
      <c r="AU93" s="43" t="s">
        <v>71</v>
      </c>
      <c r="AV93" s="46">
        <v>45303.6603635417</v>
      </c>
      <c r="AW93" s="46">
        <v>45303.5436810995</v>
      </c>
    </row>
    <row r="94" spans="1:49">
      <c r="A94" s="37">
        <v>45302</v>
      </c>
      <c r="B94" s="43" t="s">
        <v>13</v>
      </c>
      <c r="C94" s="43" t="s">
        <v>71</v>
      </c>
      <c r="D94" s="28">
        <v>0</v>
      </c>
      <c r="E94" s="43" t="s">
        <v>16</v>
      </c>
      <c r="F94" s="43" t="s">
        <v>105</v>
      </c>
      <c r="G94" s="43" t="s">
        <v>73</v>
      </c>
      <c r="H94" s="43" t="s">
        <v>74</v>
      </c>
      <c r="I94" s="43" t="s">
        <v>75</v>
      </c>
      <c r="J94" s="37">
        <v>45302</v>
      </c>
      <c r="K94" s="43" t="s">
        <v>76</v>
      </c>
      <c r="L94" s="43" t="s">
        <v>71</v>
      </c>
      <c r="M94" s="43" t="s">
        <v>77</v>
      </c>
      <c r="N94" s="43" t="s">
        <v>78</v>
      </c>
      <c r="O94" s="43" t="s">
        <v>106</v>
      </c>
      <c r="P94" s="43" t="s">
        <v>105</v>
      </c>
      <c r="Q94" s="43" t="s">
        <v>80</v>
      </c>
      <c r="R94" s="43" t="s">
        <v>81</v>
      </c>
      <c r="S94" s="43" t="s">
        <v>73</v>
      </c>
      <c r="T94" s="43" t="s">
        <v>82</v>
      </c>
      <c r="U94" s="43" t="s">
        <v>73</v>
      </c>
      <c r="V94" s="43" t="s">
        <v>73</v>
      </c>
      <c r="W94" s="43" t="s">
        <v>83</v>
      </c>
      <c r="X94" s="43" t="s">
        <v>73</v>
      </c>
      <c r="Y94" s="43" t="s">
        <v>73</v>
      </c>
      <c r="Z94" s="43" t="s">
        <v>73</v>
      </c>
      <c r="AA94" s="43" t="s">
        <v>73</v>
      </c>
      <c r="AB94" s="43" t="s">
        <v>84</v>
      </c>
      <c r="AC94" s="43" t="s">
        <v>71</v>
      </c>
      <c r="AD94" s="43" t="s">
        <v>85</v>
      </c>
      <c r="AE94" s="43" t="s">
        <v>71</v>
      </c>
      <c r="AF94" s="43" t="s">
        <v>86</v>
      </c>
      <c r="AG94" s="43" t="s">
        <v>87</v>
      </c>
      <c r="AH94" s="43" t="s">
        <v>87</v>
      </c>
      <c r="AI94" s="43" t="s">
        <v>88</v>
      </c>
      <c r="AJ94" s="43" t="s">
        <v>73</v>
      </c>
      <c r="AK94" s="37">
        <v>45302</v>
      </c>
      <c r="AL94" s="37" t="s">
        <v>89</v>
      </c>
      <c r="AM94" s="45">
        <v>1.15740740740741e-5</v>
      </c>
      <c r="AN94" s="43" t="s">
        <v>73</v>
      </c>
      <c r="AO94" s="43" t="s">
        <v>73</v>
      </c>
      <c r="AP94" s="28">
        <v>0</v>
      </c>
      <c r="AQ94" s="43" t="s">
        <v>14</v>
      </c>
      <c r="AR94" s="28">
        <v>2</v>
      </c>
      <c r="AS94" s="43" t="s">
        <v>88</v>
      </c>
      <c r="AT94" s="43" t="s">
        <v>90</v>
      </c>
      <c r="AU94" s="43" t="s">
        <v>71</v>
      </c>
      <c r="AV94" s="46">
        <v>45303.6698601505</v>
      </c>
      <c r="AW94" s="46">
        <v>45303.5436811111</v>
      </c>
    </row>
    <row r="95" spans="1:49">
      <c r="A95" s="37">
        <v>45302</v>
      </c>
      <c r="B95" s="43" t="s">
        <v>13</v>
      </c>
      <c r="C95" s="43" t="s">
        <v>71</v>
      </c>
      <c r="D95" s="28">
        <v>0</v>
      </c>
      <c r="E95" s="43" t="s">
        <v>16</v>
      </c>
      <c r="F95" s="43" t="s">
        <v>107</v>
      </c>
      <c r="G95" s="43" t="s">
        <v>88</v>
      </c>
      <c r="H95" s="43" t="s">
        <v>74</v>
      </c>
      <c r="I95" s="43" t="s">
        <v>75</v>
      </c>
      <c r="J95" s="37">
        <v>45302</v>
      </c>
      <c r="K95" s="43" t="s">
        <v>76</v>
      </c>
      <c r="L95" s="43" t="s">
        <v>71</v>
      </c>
      <c r="M95" s="43" t="s">
        <v>77</v>
      </c>
      <c r="N95" s="43" t="s">
        <v>78</v>
      </c>
      <c r="O95" s="43" t="s">
        <v>108</v>
      </c>
      <c r="P95" s="43" t="s">
        <v>107</v>
      </c>
      <c r="Q95" s="43" t="s">
        <v>80</v>
      </c>
      <c r="R95" s="43" t="s">
        <v>81</v>
      </c>
      <c r="S95" s="43" t="s">
        <v>88</v>
      </c>
      <c r="T95" s="43" t="s">
        <v>82</v>
      </c>
      <c r="U95" s="43" t="s">
        <v>73</v>
      </c>
      <c r="V95" s="43" t="s">
        <v>73</v>
      </c>
      <c r="W95" s="43" t="s">
        <v>83</v>
      </c>
      <c r="X95" s="43" t="s">
        <v>73</v>
      </c>
      <c r="Y95" s="43" t="s">
        <v>73</v>
      </c>
      <c r="Z95" s="43" t="s">
        <v>73</v>
      </c>
      <c r="AA95" s="43" t="s">
        <v>73</v>
      </c>
      <c r="AB95" s="43" t="s">
        <v>84</v>
      </c>
      <c r="AC95" s="43" t="s">
        <v>71</v>
      </c>
      <c r="AD95" s="43" t="s">
        <v>85</v>
      </c>
      <c r="AE95" s="43" t="s">
        <v>71</v>
      </c>
      <c r="AF95" s="43" t="s">
        <v>86</v>
      </c>
      <c r="AG95" s="43" t="s">
        <v>87</v>
      </c>
      <c r="AH95" s="43" t="s">
        <v>87</v>
      </c>
      <c r="AI95" s="43" t="s">
        <v>88</v>
      </c>
      <c r="AJ95" s="43" t="s">
        <v>73</v>
      </c>
      <c r="AK95" s="37">
        <v>45302</v>
      </c>
      <c r="AL95" s="37" t="s">
        <v>89</v>
      </c>
      <c r="AM95" s="45">
        <v>1.15740740740741e-5</v>
      </c>
      <c r="AN95" s="43" t="s">
        <v>73</v>
      </c>
      <c r="AO95" s="43" t="s">
        <v>73</v>
      </c>
      <c r="AP95" s="28">
        <v>0</v>
      </c>
      <c r="AQ95" s="43" t="s">
        <v>14</v>
      </c>
      <c r="AR95" s="28">
        <v>3</v>
      </c>
      <c r="AS95" s="43" t="s">
        <v>88</v>
      </c>
      <c r="AT95" s="43" t="s">
        <v>90</v>
      </c>
      <c r="AU95" s="43" t="s">
        <v>71</v>
      </c>
      <c r="AV95" s="46">
        <v>45303.669860162</v>
      </c>
      <c r="AW95" s="46">
        <v>45303.5436811227</v>
      </c>
    </row>
    <row r="96" ht="27" spans="1:49">
      <c r="A96" s="11" t="s">
        <v>26</v>
      </c>
      <c r="B96" s="11" t="s">
        <v>4</v>
      </c>
      <c r="C96" s="11" t="s">
        <v>27</v>
      </c>
      <c r="D96" s="11" t="s">
        <v>28</v>
      </c>
      <c r="E96" s="11" t="s">
        <v>9</v>
      </c>
      <c r="F96" s="11" t="s">
        <v>29</v>
      </c>
      <c r="G96" s="11" t="s">
        <v>30</v>
      </c>
      <c r="H96" s="11" t="s">
        <v>31</v>
      </c>
      <c r="I96" s="11" t="s">
        <v>32</v>
      </c>
      <c r="J96" s="11" t="s">
        <v>3</v>
      </c>
      <c r="K96" s="11" t="s">
        <v>33</v>
      </c>
      <c r="L96" s="11" t="s">
        <v>34</v>
      </c>
      <c r="M96" s="11" t="s">
        <v>35</v>
      </c>
      <c r="N96" s="11" t="s">
        <v>36</v>
      </c>
      <c r="O96" s="11" t="s">
        <v>37</v>
      </c>
      <c r="P96" s="11" t="s">
        <v>38</v>
      </c>
      <c r="Q96" s="11" t="s">
        <v>39</v>
      </c>
      <c r="R96" s="11" t="s">
        <v>40</v>
      </c>
      <c r="S96" s="11" t="s">
        <v>41</v>
      </c>
      <c r="T96" s="11" t="s">
        <v>42</v>
      </c>
      <c r="U96" s="11" t="s">
        <v>43</v>
      </c>
      <c r="V96" s="11" t="s">
        <v>44</v>
      </c>
      <c r="W96" s="11" t="s">
        <v>45</v>
      </c>
      <c r="X96" s="11" t="s">
        <v>46</v>
      </c>
      <c r="Y96" s="11" t="s">
        <v>47</v>
      </c>
      <c r="Z96" s="11" t="s">
        <v>48</v>
      </c>
      <c r="AA96" s="11" t="s">
        <v>49</v>
      </c>
      <c r="AB96" s="11" t="s">
        <v>50</v>
      </c>
      <c r="AC96" s="11" t="s">
        <v>51</v>
      </c>
      <c r="AD96" s="11" t="s">
        <v>52</v>
      </c>
      <c r="AE96" s="11" t="s">
        <v>53</v>
      </c>
      <c r="AF96" s="11" t="s">
        <v>54</v>
      </c>
      <c r="AG96" s="11" t="s">
        <v>55</v>
      </c>
      <c r="AH96" s="11" t="s">
        <v>56</v>
      </c>
      <c r="AI96" s="11" t="s">
        <v>57</v>
      </c>
      <c r="AJ96" s="11" t="s">
        <v>58</v>
      </c>
      <c r="AK96" s="11" t="s">
        <v>59</v>
      </c>
      <c r="AL96" s="11" t="s">
        <v>60</v>
      </c>
      <c r="AM96" s="11" t="s">
        <v>61</v>
      </c>
      <c r="AN96" s="11" t="s">
        <v>62</v>
      </c>
      <c r="AO96" s="11" t="s">
        <v>63</v>
      </c>
      <c r="AP96" s="11" t="s">
        <v>64</v>
      </c>
      <c r="AQ96" s="11" t="s">
        <v>65</v>
      </c>
      <c r="AR96" s="11" t="s">
        <v>5</v>
      </c>
      <c r="AS96" s="11" t="s">
        <v>66</v>
      </c>
      <c r="AT96" s="11" t="s">
        <v>67</v>
      </c>
      <c r="AU96" s="11" t="s">
        <v>68</v>
      </c>
      <c r="AV96" s="11" t="s">
        <v>69</v>
      </c>
      <c r="AW96" s="11" t="s">
        <v>70</v>
      </c>
    </row>
    <row r="97" spans="1:49">
      <c r="A97" s="37">
        <v>45302</v>
      </c>
      <c r="B97" s="43" t="s">
        <v>13</v>
      </c>
      <c r="C97" s="43" t="s">
        <v>71</v>
      </c>
      <c r="D97" s="28">
        <v>0</v>
      </c>
      <c r="E97" s="43" t="s">
        <v>16</v>
      </c>
      <c r="F97" s="43" t="s">
        <v>72</v>
      </c>
      <c r="G97" s="43" t="s">
        <v>73</v>
      </c>
      <c r="H97" s="43" t="s">
        <v>74</v>
      </c>
      <c r="I97" s="43" t="s">
        <v>75</v>
      </c>
      <c r="J97" s="37">
        <v>45302</v>
      </c>
      <c r="K97" s="43" t="s">
        <v>76</v>
      </c>
      <c r="L97" s="43" t="s">
        <v>71</v>
      </c>
      <c r="M97" s="43" t="s">
        <v>77</v>
      </c>
      <c r="N97" s="43" t="s">
        <v>78</v>
      </c>
      <c r="O97" s="43" t="s">
        <v>79</v>
      </c>
      <c r="P97" s="43" t="s">
        <v>72</v>
      </c>
      <c r="Q97" s="43" t="s">
        <v>80</v>
      </c>
      <c r="R97" s="43" t="s">
        <v>81</v>
      </c>
      <c r="S97" s="43" t="s">
        <v>73</v>
      </c>
      <c r="T97" s="43" t="s">
        <v>82</v>
      </c>
      <c r="U97" s="43" t="s">
        <v>73</v>
      </c>
      <c r="V97" s="43" t="s">
        <v>73</v>
      </c>
      <c r="W97" s="43" t="s">
        <v>83</v>
      </c>
      <c r="X97" s="43" t="s">
        <v>73</v>
      </c>
      <c r="Y97" s="43" t="s">
        <v>73</v>
      </c>
      <c r="Z97" s="43" t="s">
        <v>73</v>
      </c>
      <c r="AA97" s="43" t="s">
        <v>73</v>
      </c>
      <c r="AB97" s="43" t="s">
        <v>84</v>
      </c>
      <c r="AC97" s="43" t="s">
        <v>71</v>
      </c>
      <c r="AD97" s="43" t="s">
        <v>85</v>
      </c>
      <c r="AE97" s="43" t="s">
        <v>71</v>
      </c>
      <c r="AF97" s="43" t="s">
        <v>86</v>
      </c>
      <c r="AG97" s="43" t="s">
        <v>87</v>
      </c>
      <c r="AH97" s="43" t="s">
        <v>87</v>
      </c>
      <c r="AI97" s="43" t="s">
        <v>88</v>
      </c>
      <c r="AJ97" s="43" t="s">
        <v>73</v>
      </c>
      <c r="AK97" s="37">
        <v>45302</v>
      </c>
      <c r="AL97" s="37" t="s">
        <v>89</v>
      </c>
      <c r="AM97" s="45">
        <v>1.15740740740741e-5</v>
      </c>
      <c r="AN97" s="43" t="s">
        <v>73</v>
      </c>
      <c r="AO97" s="43" t="s">
        <v>73</v>
      </c>
      <c r="AP97" s="28">
        <v>0</v>
      </c>
      <c r="AQ97" s="43" t="s">
        <v>14</v>
      </c>
      <c r="AR97" s="28">
        <v>3</v>
      </c>
      <c r="AS97" s="43" t="s">
        <v>88</v>
      </c>
      <c r="AT97" s="43" t="s">
        <v>90</v>
      </c>
      <c r="AU97" s="43" t="s">
        <v>71</v>
      </c>
      <c r="AV97" s="46">
        <v>45303.6698601389</v>
      </c>
      <c r="AW97" s="46">
        <v>45303.5436810764</v>
      </c>
    </row>
    <row r="98" spans="1:49">
      <c r="A98" s="37">
        <v>45302</v>
      </c>
      <c r="B98" s="43" t="s">
        <v>13</v>
      </c>
      <c r="C98" s="43" t="s">
        <v>71</v>
      </c>
      <c r="D98" s="28">
        <v>0</v>
      </c>
      <c r="E98" s="43" t="s">
        <v>16</v>
      </c>
      <c r="F98" s="43" t="s">
        <v>91</v>
      </c>
      <c r="G98" s="43" t="s">
        <v>88</v>
      </c>
      <c r="H98" s="43" t="s">
        <v>74</v>
      </c>
      <c r="I98" s="43" t="s">
        <v>109</v>
      </c>
      <c r="J98" s="37">
        <v>45302</v>
      </c>
      <c r="K98" s="43" t="s">
        <v>76</v>
      </c>
      <c r="L98" s="43" t="s">
        <v>71</v>
      </c>
      <c r="M98" s="43" t="s">
        <v>77</v>
      </c>
      <c r="N98" s="43" t="s">
        <v>78</v>
      </c>
      <c r="O98" s="43" t="s">
        <v>92</v>
      </c>
      <c r="P98" s="43" t="s">
        <v>91</v>
      </c>
      <c r="Q98" s="43" t="s">
        <v>80</v>
      </c>
      <c r="R98" s="43" t="s">
        <v>81</v>
      </c>
      <c r="S98" s="43" t="s">
        <v>88</v>
      </c>
      <c r="T98" s="43" t="s">
        <v>82</v>
      </c>
      <c r="U98" s="43" t="s">
        <v>73</v>
      </c>
      <c r="V98" s="43" t="s">
        <v>73</v>
      </c>
      <c r="W98" s="43" t="s">
        <v>83</v>
      </c>
      <c r="X98" s="43" t="s">
        <v>73</v>
      </c>
      <c r="Y98" s="43" t="s">
        <v>73</v>
      </c>
      <c r="Z98" s="43" t="s">
        <v>73</v>
      </c>
      <c r="AA98" s="43" t="s">
        <v>73</v>
      </c>
      <c r="AB98" s="43" t="s">
        <v>93</v>
      </c>
      <c r="AC98" s="43" t="s">
        <v>71</v>
      </c>
      <c r="AD98" s="43" t="s">
        <v>85</v>
      </c>
      <c r="AE98" s="43" t="s">
        <v>71</v>
      </c>
      <c r="AF98" s="43" t="s">
        <v>86</v>
      </c>
      <c r="AG98" s="43" t="s">
        <v>87</v>
      </c>
      <c r="AH98" s="43" t="s">
        <v>87</v>
      </c>
      <c r="AI98" s="43" t="s">
        <v>88</v>
      </c>
      <c r="AJ98" s="43" t="s">
        <v>73</v>
      </c>
      <c r="AK98" s="37">
        <v>45302</v>
      </c>
      <c r="AL98" s="37" t="s">
        <v>89</v>
      </c>
      <c r="AM98" s="45">
        <v>1.15740740740741e-5</v>
      </c>
      <c r="AN98" s="43" t="s">
        <v>73</v>
      </c>
      <c r="AO98" s="43" t="s">
        <v>73</v>
      </c>
      <c r="AP98" s="28">
        <v>0</v>
      </c>
      <c r="AQ98" s="43" t="s">
        <v>14</v>
      </c>
      <c r="AR98" s="28">
        <v>4</v>
      </c>
      <c r="AS98" s="43" t="s">
        <v>110</v>
      </c>
      <c r="AT98" s="43" t="s">
        <v>90</v>
      </c>
      <c r="AU98" s="43" t="s">
        <v>71</v>
      </c>
      <c r="AV98" s="46">
        <v>45309.7019522106</v>
      </c>
      <c r="AW98" s="46">
        <v>45303.5436811227</v>
      </c>
    </row>
    <row r="99" spans="1:49">
      <c r="A99" s="37">
        <v>45302</v>
      </c>
      <c r="B99" s="43" t="s">
        <v>13</v>
      </c>
      <c r="C99" s="43" t="s">
        <v>71</v>
      </c>
      <c r="D99" s="28">
        <v>0</v>
      </c>
      <c r="E99" s="43" t="s">
        <v>16</v>
      </c>
      <c r="F99" s="43" t="s">
        <v>94</v>
      </c>
      <c r="G99" s="43" t="s">
        <v>73</v>
      </c>
      <c r="H99" s="43" t="s">
        <v>74</v>
      </c>
      <c r="I99" s="43" t="s">
        <v>75</v>
      </c>
      <c r="J99" s="37">
        <v>45302</v>
      </c>
      <c r="K99" s="43" t="s">
        <v>76</v>
      </c>
      <c r="L99" s="43" t="s">
        <v>71</v>
      </c>
      <c r="M99" s="43" t="s">
        <v>77</v>
      </c>
      <c r="N99" s="43" t="s">
        <v>78</v>
      </c>
      <c r="O99" s="43" t="s">
        <v>95</v>
      </c>
      <c r="P99" s="43" t="s">
        <v>94</v>
      </c>
      <c r="Q99" s="43" t="s">
        <v>80</v>
      </c>
      <c r="R99" s="43" t="s">
        <v>81</v>
      </c>
      <c r="S99" s="43" t="s">
        <v>73</v>
      </c>
      <c r="T99" s="43" t="s">
        <v>82</v>
      </c>
      <c r="U99" s="43" t="s">
        <v>73</v>
      </c>
      <c r="V99" s="43" t="s">
        <v>73</v>
      </c>
      <c r="W99" s="43" t="s">
        <v>83</v>
      </c>
      <c r="X99" s="43" t="s">
        <v>73</v>
      </c>
      <c r="Y99" s="43" t="s">
        <v>73</v>
      </c>
      <c r="Z99" s="43" t="s">
        <v>73</v>
      </c>
      <c r="AA99" s="43" t="s">
        <v>73</v>
      </c>
      <c r="AB99" s="43" t="s">
        <v>96</v>
      </c>
      <c r="AC99" s="43" t="s">
        <v>71</v>
      </c>
      <c r="AD99" s="43" t="s">
        <v>85</v>
      </c>
      <c r="AE99" s="43" t="s">
        <v>71</v>
      </c>
      <c r="AF99" s="43" t="s">
        <v>86</v>
      </c>
      <c r="AG99" s="43" t="s">
        <v>87</v>
      </c>
      <c r="AH99" s="43" t="s">
        <v>87</v>
      </c>
      <c r="AI99" s="43" t="s">
        <v>88</v>
      </c>
      <c r="AJ99" s="43" t="s">
        <v>73</v>
      </c>
      <c r="AK99" s="37">
        <v>45302</v>
      </c>
      <c r="AL99" s="37" t="s">
        <v>89</v>
      </c>
      <c r="AM99" s="45">
        <v>1.15740740740741e-5</v>
      </c>
      <c r="AN99" s="43" t="s">
        <v>73</v>
      </c>
      <c r="AO99" s="43" t="s">
        <v>73</v>
      </c>
      <c r="AP99" s="28">
        <v>0</v>
      </c>
      <c r="AQ99" s="43" t="s">
        <v>14</v>
      </c>
      <c r="AR99" s="28">
        <v>3</v>
      </c>
      <c r="AS99" s="43" t="s">
        <v>88</v>
      </c>
      <c r="AT99" s="43" t="s">
        <v>90</v>
      </c>
      <c r="AU99" s="43" t="s">
        <v>71</v>
      </c>
      <c r="AV99" s="46">
        <v>45303.6698601505</v>
      </c>
      <c r="AW99" s="46">
        <v>45303.543681088</v>
      </c>
    </row>
    <row r="100" spans="1:49">
      <c r="A100" s="37">
        <v>45302</v>
      </c>
      <c r="B100" s="43" t="s">
        <v>13</v>
      </c>
      <c r="C100" s="43" t="s">
        <v>71</v>
      </c>
      <c r="D100" s="28">
        <v>0</v>
      </c>
      <c r="E100" s="43" t="s">
        <v>16</v>
      </c>
      <c r="F100" s="43" t="s">
        <v>97</v>
      </c>
      <c r="G100" s="43" t="s">
        <v>73</v>
      </c>
      <c r="H100" s="43" t="s">
        <v>74</v>
      </c>
      <c r="I100" s="43" t="s">
        <v>75</v>
      </c>
      <c r="J100" s="37">
        <v>45302</v>
      </c>
      <c r="K100" s="43" t="s">
        <v>76</v>
      </c>
      <c r="L100" s="43" t="s">
        <v>71</v>
      </c>
      <c r="M100" s="43" t="s">
        <v>77</v>
      </c>
      <c r="N100" s="43" t="s">
        <v>78</v>
      </c>
      <c r="O100" s="43" t="s">
        <v>98</v>
      </c>
      <c r="P100" s="43" t="s">
        <v>97</v>
      </c>
      <c r="Q100" s="43" t="s">
        <v>80</v>
      </c>
      <c r="R100" s="43" t="s">
        <v>81</v>
      </c>
      <c r="S100" s="43" t="s">
        <v>73</v>
      </c>
      <c r="T100" s="43" t="s">
        <v>82</v>
      </c>
      <c r="U100" s="43" t="s">
        <v>73</v>
      </c>
      <c r="V100" s="43" t="s">
        <v>73</v>
      </c>
      <c r="W100" s="43" t="s">
        <v>83</v>
      </c>
      <c r="X100" s="43" t="s">
        <v>73</v>
      </c>
      <c r="Y100" s="43" t="s">
        <v>73</v>
      </c>
      <c r="Z100" s="43" t="s">
        <v>73</v>
      </c>
      <c r="AA100" s="43" t="s">
        <v>73</v>
      </c>
      <c r="AB100" s="43" t="s">
        <v>84</v>
      </c>
      <c r="AC100" s="43" t="s">
        <v>71</v>
      </c>
      <c r="AD100" s="43" t="s">
        <v>85</v>
      </c>
      <c r="AE100" s="43" t="s">
        <v>71</v>
      </c>
      <c r="AF100" s="43" t="s">
        <v>86</v>
      </c>
      <c r="AG100" s="43" t="s">
        <v>87</v>
      </c>
      <c r="AH100" s="43" t="s">
        <v>87</v>
      </c>
      <c r="AI100" s="43" t="s">
        <v>88</v>
      </c>
      <c r="AJ100" s="43" t="s">
        <v>73</v>
      </c>
      <c r="AK100" s="37">
        <v>45302</v>
      </c>
      <c r="AL100" s="37" t="s">
        <v>89</v>
      </c>
      <c r="AM100" s="45">
        <v>1.15740740740741e-5</v>
      </c>
      <c r="AN100" s="43" t="s">
        <v>73</v>
      </c>
      <c r="AO100" s="43" t="s">
        <v>73</v>
      </c>
      <c r="AP100" s="28">
        <v>0</v>
      </c>
      <c r="AQ100" s="43" t="s">
        <v>14</v>
      </c>
      <c r="AR100" s="28">
        <v>3</v>
      </c>
      <c r="AS100" s="43" t="s">
        <v>88</v>
      </c>
      <c r="AT100" s="43" t="s">
        <v>90</v>
      </c>
      <c r="AU100" s="43" t="s">
        <v>71</v>
      </c>
      <c r="AV100" s="46">
        <v>45303.669860162</v>
      </c>
      <c r="AW100" s="46">
        <v>45303.543681088</v>
      </c>
    </row>
    <row r="101" spans="1:49">
      <c r="A101" s="37">
        <v>45302</v>
      </c>
      <c r="B101" s="43" t="s">
        <v>13</v>
      </c>
      <c r="C101" s="43" t="s">
        <v>71</v>
      </c>
      <c r="D101" s="28">
        <v>0</v>
      </c>
      <c r="E101" s="43" t="s">
        <v>16</v>
      </c>
      <c r="F101" s="43" t="s">
        <v>99</v>
      </c>
      <c r="G101" s="43" t="s">
        <v>73</v>
      </c>
      <c r="H101" s="43" t="s">
        <v>74</v>
      </c>
      <c r="I101" s="43" t="s">
        <v>75</v>
      </c>
      <c r="J101" s="37">
        <v>45302</v>
      </c>
      <c r="K101" s="43" t="s">
        <v>76</v>
      </c>
      <c r="L101" s="43" t="s">
        <v>71</v>
      </c>
      <c r="M101" s="43" t="s">
        <v>77</v>
      </c>
      <c r="N101" s="43" t="s">
        <v>78</v>
      </c>
      <c r="O101" s="43" t="s">
        <v>100</v>
      </c>
      <c r="P101" s="43" t="s">
        <v>99</v>
      </c>
      <c r="Q101" s="43" t="s">
        <v>80</v>
      </c>
      <c r="R101" s="43" t="s">
        <v>81</v>
      </c>
      <c r="S101" s="43" t="s">
        <v>73</v>
      </c>
      <c r="T101" s="43" t="s">
        <v>82</v>
      </c>
      <c r="U101" s="43" t="s">
        <v>73</v>
      </c>
      <c r="V101" s="43" t="s">
        <v>73</v>
      </c>
      <c r="W101" s="43" t="s">
        <v>83</v>
      </c>
      <c r="X101" s="43" t="s">
        <v>73</v>
      </c>
      <c r="Y101" s="43" t="s">
        <v>73</v>
      </c>
      <c r="Z101" s="43" t="s">
        <v>73</v>
      </c>
      <c r="AA101" s="43" t="s">
        <v>73</v>
      </c>
      <c r="AB101" s="43" t="s">
        <v>84</v>
      </c>
      <c r="AC101" s="43" t="s">
        <v>71</v>
      </c>
      <c r="AD101" s="43" t="s">
        <v>85</v>
      </c>
      <c r="AE101" s="43" t="s">
        <v>71</v>
      </c>
      <c r="AF101" s="43" t="s">
        <v>86</v>
      </c>
      <c r="AG101" s="43" t="s">
        <v>87</v>
      </c>
      <c r="AH101" s="43" t="s">
        <v>87</v>
      </c>
      <c r="AI101" s="43" t="s">
        <v>88</v>
      </c>
      <c r="AJ101" s="43" t="s">
        <v>73</v>
      </c>
      <c r="AK101" s="37">
        <v>45302</v>
      </c>
      <c r="AL101" s="37" t="s">
        <v>89</v>
      </c>
      <c r="AM101" s="45">
        <v>1.15740740740741e-5</v>
      </c>
      <c r="AN101" s="43" t="s">
        <v>73</v>
      </c>
      <c r="AO101" s="43" t="s">
        <v>73</v>
      </c>
      <c r="AP101" s="28">
        <v>0</v>
      </c>
      <c r="AQ101" s="43" t="s">
        <v>14</v>
      </c>
      <c r="AR101" s="28">
        <v>3</v>
      </c>
      <c r="AS101" s="43" t="s">
        <v>88</v>
      </c>
      <c r="AT101" s="43" t="s">
        <v>90</v>
      </c>
      <c r="AU101" s="43" t="s">
        <v>71</v>
      </c>
      <c r="AV101" s="46">
        <v>45303.6603635301</v>
      </c>
      <c r="AW101" s="46">
        <v>45303.543681088</v>
      </c>
    </row>
    <row r="102" spans="1:49">
      <c r="A102" s="37">
        <v>45302</v>
      </c>
      <c r="B102" s="43" t="s">
        <v>13</v>
      </c>
      <c r="C102" s="43" t="s">
        <v>71</v>
      </c>
      <c r="D102" s="28">
        <v>0</v>
      </c>
      <c r="E102" s="43" t="s">
        <v>16</v>
      </c>
      <c r="F102" s="43" t="s">
        <v>101</v>
      </c>
      <c r="G102" s="43" t="s">
        <v>73</v>
      </c>
      <c r="H102" s="43" t="s">
        <v>74</v>
      </c>
      <c r="I102" s="43" t="s">
        <v>75</v>
      </c>
      <c r="J102" s="37">
        <v>45302</v>
      </c>
      <c r="K102" s="43" t="s">
        <v>76</v>
      </c>
      <c r="L102" s="43" t="s">
        <v>71</v>
      </c>
      <c r="M102" s="43" t="s">
        <v>77</v>
      </c>
      <c r="N102" s="43" t="s">
        <v>78</v>
      </c>
      <c r="O102" s="43" t="s">
        <v>102</v>
      </c>
      <c r="P102" s="43" t="s">
        <v>101</v>
      </c>
      <c r="Q102" s="43" t="s">
        <v>80</v>
      </c>
      <c r="R102" s="43" t="s">
        <v>81</v>
      </c>
      <c r="S102" s="43" t="s">
        <v>73</v>
      </c>
      <c r="T102" s="43" t="s">
        <v>82</v>
      </c>
      <c r="U102" s="43" t="s">
        <v>73</v>
      </c>
      <c r="V102" s="43" t="s">
        <v>73</v>
      </c>
      <c r="W102" s="43" t="s">
        <v>83</v>
      </c>
      <c r="X102" s="43" t="s">
        <v>73</v>
      </c>
      <c r="Y102" s="43" t="s">
        <v>73</v>
      </c>
      <c r="Z102" s="43" t="s">
        <v>73</v>
      </c>
      <c r="AA102" s="43" t="s">
        <v>73</v>
      </c>
      <c r="AB102" s="43" t="s">
        <v>84</v>
      </c>
      <c r="AC102" s="43" t="s">
        <v>71</v>
      </c>
      <c r="AD102" s="43" t="s">
        <v>85</v>
      </c>
      <c r="AE102" s="43" t="s">
        <v>71</v>
      </c>
      <c r="AF102" s="43" t="s">
        <v>86</v>
      </c>
      <c r="AG102" s="43" t="s">
        <v>87</v>
      </c>
      <c r="AH102" s="43" t="s">
        <v>87</v>
      </c>
      <c r="AI102" s="43" t="s">
        <v>88</v>
      </c>
      <c r="AJ102" s="43" t="s">
        <v>73</v>
      </c>
      <c r="AK102" s="37">
        <v>45302</v>
      </c>
      <c r="AL102" s="37" t="s">
        <v>89</v>
      </c>
      <c r="AM102" s="45">
        <v>1.15740740740741e-5</v>
      </c>
      <c r="AN102" s="43" t="s">
        <v>73</v>
      </c>
      <c r="AO102" s="43" t="s">
        <v>73</v>
      </c>
      <c r="AP102" s="28">
        <v>0</v>
      </c>
      <c r="AQ102" s="43" t="s">
        <v>14</v>
      </c>
      <c r="AR102" s="28">
        <v>3</v>
      </c>
      <c r="AS102" s="43" t="s">
        <v>88</v>
      </c>
      <c r="AT102" s="43" t="s">
        <v>90</v>
      </c>
      <c r="AU102" s="43" t="s">
        <v>71</v>
      </c>
      <c r="AV102" s="46">
        <v>45303.6603635301</v>
      </c>
      <c r="AW102" s="46">
        <v>45303.5436810995</v>
      </c>
    </row>
    <row r="103" spans="1:49">
      <c r="A103" s="37">
        <v>45302</v>
      </c>
      <c r="B103" s="43" t="s">
        <v>13</v>
      </c>
      <c r="C103" s="43" t="s">
        <v>71</v>
      </c>
      <c r="D103" s="28">
        <v>0</v>
      </c>
      <c r="E103" s="43" t="s">
        <v>16</v>
      </c>
      <c r="F103" s="43" t="s">
        <v>103</v>
      </c>
      <c r="G103" s="43" t="s">
        <v>73</v>
      </c>
      <c r="H103" s="43" t="s">
        <v>74</v>
      </c>
      <c r="I103" s="43" t="s">
        <v>75</v>
      </c>
      <c r="J103" s="37">
        <v>45302</v>
      </c>
      <c r="K103" s="43" t="s">
        <v>76</v>
      </c>
      <c r="L103" s="43" t="s">
        <v>71</v>
      </c>
      <c r="M103" s="43" t="s">
        <v>77</v>
      </c>
      <c r="N103" s="43" t="s">
        <v>78</v>
      </c>
      <c r="O103" s="43" t="s">
        <v>104</v>
      </c>
      <c r="P103" s="43" t="s">
        <v>103</v>
      </c>
      <c r="Q103" s="43" t="s">
        <v>80</v>
      </c>
      <c r="R103" s="43" t="s">
        <v>81</v>
      </c>
      <c r="S103" s="43" t="s">
        <v>73</v>
      </c>
      <c r="T103" s="43" t="s">
        <v>82</v>
      </c>
      <c r="U103" s="43" t="s">
        <v>73</v>
      </c>
      <c r="V103" s="43" t="s">
        <v>73</v>
      </c>
      <c r="W103" s="43" t="s">
        <v>83</v>
      </c>
      <c r="X103" s="43" t="s">
        <v>73</v>
      </c>
      <c r="Y103" s="43" t="s">
        <v>73</v>
      </c>
      <c r="Z103" s="43" t="s">
        <v>73</v>
      </c>
      <c r="AA103" s="43" t="s">
        <v>73</v>
      </c>
      <c r="AB103" s="43" t="s">
        <v>84</v>
      </c>
      <c r="AC103" s="43" t="s">
        <v>71</v>
      </c>
      <c r="AD103" s="43" t="s">
        <v>85</v>
      </c>
      <c r="AE103" s="43" t="s">
        <v>71</v>
      </c>
      <c r="AF103" s="43" t="s">
        <v>86</v>
      </c>
      <c r="AG103" s="43" t="s">
        <v>87</v>
      </c>
      <c r="AH103" s="43" t="s">
        <v>87</v>
      </c>
      <c r="AI103" s="43" t="s">
        <v>88</v>
      </c>
      <c r="AJ103" s="43" t="s">
        <v>73</v>
      </c>
      <c r="AK103" s="37">
        <v>45302</v>
      </c>
      <c r="AL103" s="37" t="s">
        <v>89</v>
      </c>
      <c r="AM103" s="45">
        <v>1.15740740740741e-5</v>
      </c>
      <c r="AN103" s="43" t="s">
        <v>73</v>
      </c>
      <c r="AO103" s="43" t="s">
        <v>73</v>
      </c>
      <c r="AP103" s="28">
        <v>0</v>
      </c>
      <c r="AQ103" s="43" t="s">
        <v>14</v>
      </c>
      <c r="AR103" s="28">
        <v>2</v>
      </c>
      <c r="AS103" s="43" t="s">
        <v>88</v>
      </c>
      <c r="AT103" s="43" t="s">
        <v>90</v>
      </c>
      <c r="AU103" s="43" t="s">
        <v>71</v>
      </c>
      <c r="AV103" s="46">
        <v>45303.6603635417</v>
      </c>
      <c r="AW103" s="46">
        <v>45303.5436810995</v>
      </c>
    </row>
    <row r="104" spans="1:49">
      <c r="A104" s="37">
        <v>45302</v>
      </c>
      <c r="B104" s="43" t="s">
        <v>13</v>
      </c>
      <c r="C104" s="43" t="s">
        <v>71</v>
      </c>
      <c r="D104" s="28">
        <v>0</v>
      </c>
      <c r="E104" s="43" t="s">
        <v>16</v>
      </c>
      <c r="F104" s="43" t="s">
        <v>105</v>
      </c>
      <c r="G104" s="43" t="s">
        <v>73</v>
      </c>
      <c r="H104" s="43" t="s">
        <v>74</v>
      </c>
      <c r="I104" s="43" t="s">
        <v>75</v>
      </c>
      <c r="J104" s="37">
        <v>45302</v>
      </c>
      <c r="K104" s="43" t="s">
        <v>76</v>
      </c>
      <c r="L104" s="43" t="s">
        <v>71</v>
      </c>
      <c r="M104" s="43" t="s">
        <v>77</v>
      </c>
      <c r="N104" s="43" t="s">
        <v>78</v>
      </c>
      <c r="O104" s="43" t="s">
        <v>106</v>
      </c>
      <c r="P104" s="43" t="s">
        <v>105</v>
      </c>
      <c r="Q104" s="43" t="s">
        <v>80</v>
      </c>
      <c r="R104" s="43" t="s">
        <v>81</v>
      </c>
      <c r="S104" s="43" t="s">
        <v>73</v>
      </c>
      <c r="T104" s="43" t="s">
        <v>82</v>
      </c>
      <c r="U104" s="43" t="s">
        <v>73</v>
      </c>
      <c r="V104" s="43" t="s">
        <v>73</v>
      </c>
      <c r="W104" s="43" t="s">
        <v>83</v>
      </c>
      <c r="X104" s="43" t="s">
        <v>73</v>
      </c>
      <c r="Y104" s="43" t="s">
        <v>73</v>
      </c>
      <c r="Z104" s="43" t="s">
        <v>73</v>
      </c>
      <c r="AA104" s="43" t="s">
        <v>73</v>
      </c>
      <c r="AB104" s="43" t="s">
        <v>84</v>
      </c>
      <c r="AC104" s="43" t="s">
        <v>71</v>
      </c>
      <c r="AD104" s="43" t="s">
        <v>85</v>
      </c>
      <c r="AE104" s="43" t="s">
        <v>71</v>
      </c>
      <c r="AF104" s="43" t="s">
        <v>86</v>
      </c>
      <c r="AG104" s="43" t="s">
        <v>87</v>
      </c>
      <c r="AH104" s="43" t="s">
        <v>87</v>
      </c>
      <c r="AI104" s="43" t="s">
        <v>88</v>
      </c>
      <c r="AJ104" s="43" t="s">
        <v>73</v>
      </c>
      <c r="AK104" s="37">
        <v>45302</v>
      </c>
      <c r="AL104" s="37" t="s">
        <v>89</v>
      </c>
      <c r="AM104" s="45">
        <v>1.15740740740741e-5</v>
      </c>
      <c r="AN104" s="43" t="s">
        <v>73</v>
      </c>
      <c r="AO104" s="43" t="s">
        <v>73</v>
      </c>
      <c r="AP104" s="28">
        <v>0</v>
      </c>
      <c r="AQ104" s="43" t="s">
        <v>14</v>
      </c>
      <c r="AR104" s="28">
        <v>2</v>
      </c>
      <c r="AS104" s="43" t="s">
        <v>88</v>
      </c>
      <c r="AT104" s="43" t="s">
        <v>90</v>
      </c>
      <c r="AU104" s="43" t="s">
        <v>71</v>
      </c>
      <c r="AV104" s="46">
        <v>45303.6698601505</v>
      </c>
      <c r="AW104" s="46">
        <v>45303.5436811111</v>
      </c>
    </row>
    <row r="105" spans="1:49">
      <c r="A105" s="37">
        <v>45302</v>
      </c>
      <c r="B105" s="43" t="s">
        <v>13</v>
      </c>
      <c r="C105" s="43" t="s">
        <v>71</v>
      </c>
      <c r="D105" s="28">
        <v>0</v>
      </c>
      <c r="E105" s="43" t="s">
        <v>16</v>
      </c>
      <c r="F105" s="43" t="s">
        <v>107</v>
      </c>
      <c r="G105" s="43" t="s">
        <v>88</v>
      </c>
      <c r="H105" s="43" t="s">
        <v>74</v>
      </c>
      <c r="I105" s="43" t="s">
        <v>109</v>
      </c>
      <c r="J105" s="37">
        <v>45302</v>
      </c>
      <c r="K105" s="43" t="s">
        <v>76</v>
      </c>
      <c r="L105" s="43" t="s">
        <v>71</v>
      </c>
      <c r="M105" s="43" t="s">
        <v>77</v>
      </c>
      <c r="N105" s="43" t="s">
        <v>78</v>
      </c>
      <c r="O105" s="43" t="s">
        <v>108</v>
      </c>
      <c r="P105" s="43" t="s">
        <v>107</v>
      </c>
      <c r="Q105" s="43" t="s">
        <v>80</v>
      </c>
      <c r="R105" s="43" t="s">
        <v>81</v>
      </c>
      <c r="S105" s="43" t="s">
        <v>88</v>
      </c>
      <c r="T105" s="43" t="s">
        <v>82</v>
      </c>
      <c r="U105" s="43" t="s">
        <v>73</v>
      </c>
      <c r="V105" s="43" t="s">
        <v>73</v>
      </c>
      <c r="W105" s="43" t="s">
        <v>83</v>
      </c>
      <c r="X105" s="43" t="s">
        <v>73</v>
      </c>
      <c r="Y105" s="43" t="s">
        <v>73</v>
      </c>
      <c r="Z105" s="43" t="s">
        <v>73</v>
      </c>
      <c r="AA105" s="43" t="s">
        <v>73</v>
      </c>
      <c r="AB105" s="43" t="s">
        <v>84</v>
      </c>
      <c r="AC105" s="43" t="s">
        <v>71</v>
      </c>
      <c r="AD105" s="43" t="s">
        <v>85</v>
      </c>
      <c r="AE105" s="43" t="s">
        <v>71</v>
      </c>
      <c r="AF105" s="43" t="s">
        <v>86</v>
      </c>
      <c r="AG105" s="43" t="s">
        <v>87</v>
      </c>
      <c r="AH105" s="43" t="s">
        <v>87</v>
      </c>
      <c r="AI105" s="43" t="s">
        <v>88</v>
      </c>
      <c r="AJ105" s="43" t="s">
        <v>73</v>
      </c>
      <c r="AK105" s="37">
        <v>45302</v>
      </c>
      <c r="AL105" s="37" t="s">
        <v>89</v>
      </c>
      <c r="AM105" s="45">
        <v>1.15740740740741e-5</v>
      </c>
      <c r="AN105" s="43" t="s">
        <v>73</v>
      </c>
      <c r="AO105" s="43" t="s">
        <v>73</v>
      </c>
      <c r="AP105" s="28">
        <v>0</v>
      </c>
      <c r="AQ105" s="43" t="s">
        <v>14</v>
      </c>
      <c r="AR105" s="28">
        <v>4</v>
      </c>
      <c r="AS105" s="43" t="s">
        <v>110</v>
      </c>
      <c r="AT105" s="43" t="s">
        <v>90</v>
      </c>
      <c r="AU105" s="43" t="s">
        <v>71</v>
      </c>
      <c r="AV105" s="46">
        <v>45309.7019522106</v>
      </c>
      <c r="AW105" s="46">
        <v>45303.5436811227</v>
      </c>
    </row>
    <row r="106" spans="1:49">
      <c r="A106" s="76" t="str">
        <f t="shared" ref="A106:AW106" si="0">IF(A87&lt;&gt;A97,"×","")</f>
        <v/>
      </c>
      <c r="B106" s="76" t="str">
        <f t="shared" si="0"/>
        <v/>
      </c>
      <c r="C106" s="76" t="str">
        <f t="shared" si="0"/>
        <v/>
      </c>
      <c r="D106" s="76" t="str">
        <f t="shared" si="0"/>
        <v/>
      </c>
      <c r="E106" s="76" t="str">
        <f t="shared" si="0"/>
        <v/>
      </c>
      <c r="F106" s="76" t="str">
        <f t="shared" si="0"/>
        <v/>
      </c>
      <c r="G106" s="76" t="str">
        <f t="shared" si="0"/>
        <v/>
      </c>
      <c r="H106" s="76" t="str">
        <f t="shared" si="0"/>
        <v/>
      </c>
      <c r="I106" s="76" t="str">
        <f t="shared" si="0"/>
        <v/>
      </c>
      <c r="J106" s="76" t="str">
        <f t="shared" si="0"/>
        <v/>
      </c>
      <c r="K106" s="76" t="str">
        <f t="shared" si="0"/>
        <v/>
      </c>
      <c r="L106" s="76" t="str">
        <f t="shared" si="0"/>
        <v/>
      </c>
      <c r="M106" s="76" t="str">
        <f t="shared" si="0"/>
        <v/>
      </c>
      <c r="N106" s="76" t="str">
        <f t="shared" si="0"/>
        <v/>
      </c>
      <c r="O106" s="76" t="str">
        <f t="shared" si="0"/>
        <v/>
      </c>
      <c r="P106" s="76" t="str">
        <f t="shared" si="0"/>
        <v/>
      </c>
      <c r="Q106" s="76" t="str">
        <f t="shared" si="0"/>
        <v/>
      </c>
      <c r="R106" s="76" t="str">
        <f t="shared" si="0"/>
        <v/>
      </c>
      <c r="S106" s="76" t="str">
        <f t="shared" si="0"/>
        <v/>
      </c>
      <c r="T106" s="76" t="str">
        <f t="shared" si="0"/>
        <v/>
      </c>
      <c r="U106" s="76" t="str">
        <f t="shared" si="0"/>
        <v/>
      </c>
      <c r="V106" s="76" t="str">
        <f t="shared" si="0"/>
        <v/>
      </c>
      <c r="W106" s="76" t="str">
        <f t="shared" si="0"/>
        <v/>
      </c>
      <c r="X106" s="76" t="str">
        <f t="shared" si="0"/>
        <v/>
      </c>
      <c r="Y106" s="76" t="str">
        <f t="shared" si="0"/>
        <v/>
      </c>
      <c r="Z106" s="76" t="str">
        <f t="shared" si="0"/>
        <v/>
      </c>
      <c r="AA106" s="76" t="str">
        <f t="shared" si="0"/>
        <v/>
      </c>
      <c r="AB106" s="76" t="str">
        <f t="shared" si="0"/>
        <v/>
      </c>
      <c r="AC106" s="76" t="str">
        <f t="shared" si="0"/>
        <v/>
      </c>
      <c r="AD106" s="76" t="str">
        <f t="shared" si="0"/>
        <v/>
      </c>
      <c r="AE106" s="76" t="str">
        <f t="shared" si="0"/>
        <v/>
      </c>
      <c r="AF106" s="76" t="str">
        <f t="shared" si="0"/>
        <v/>
      </c>
      <c r="AG106" s="76" t="str">
        <f t="shared" si="0"/>
        <v/>
      </c>
      <c r="AH106" s="76" t="str">
        <f t="shared" si="0"/>
        <v/>
      </c>
      <c r="AI106" s="76" t="str">
        <f t="shared" si="0"/>
        <v/>
      </c>
      <c r="AJ106" s="76" t="str">
        <f t="shared" si="0"/>
        <v/>
      </c>
      <c r="AK106" s="76" t="str">
        <f t="shared" si="0"/>
        <v/>
      </c>
      <c r="AL106" s="76" t="str">
        <f t="shared" si="0"/>
        <v/>
      </c>
      <c r="AM106" s="76" t="str">
        <f t="shared" si="0"/>
        <v/>
      </c>
      <c r="AN106" s="76" t="str">
        <f t="shared" si="0"/>
        <v/>
      </c>
      <c r="AO106" s="76" t="str">
        <f t="shared" si="0"/>
        <v/>
      </c>
      <c r="AP106" s="76" t="str">
        <f t="shared" si="0"/>
        <v/>
      </c>
      <c r="AQ106" s="76" t="str">
        <f t="shared" si="0"/>
        <v/>
      </c>
      <c r="AR106" s="76" t="str">
        <f t="shared" si="0"/>
        <v/>
      </c>
      <c r="AS106" s="76" t="str">
        <f t="shared" si="0"/>
        <v/>
      </c>
      <c r="AT106" s="76" t="str">
        <f t="shared" si="0"/>
        <v/>
      </c>
      <c r="AU106" s="76" t="str">
        <f t="shared" si="0"/>
        <v/>
      </c>
      <c r="AV106" s="76" t="str">
        <f t="shared" si="0"/>
        <v/>
      </c>
      <c r="AW106" s="76" t="str">
        <f t="shared" si="0"/>
        <v/>
      </c>
    </row>
    <row r="107" spans="1:49">
      <c r="A107" s="76" t="str">
        <f t="shared" ref="A107:AW107" si="1">IF(A88&lt;&gt;A98,"×","")</f>
        <v/>
      </c>
      <c r="B107" s="76" t="str">
        <f t="shared" si="1"/>
        <v/>
      </c>
      <c r="C107" s="76" t="str">
        <f t="shared" si="1"/>
        <v/>
      </c>
      <c r="D107" s="76" t="str">
        <f t="shared" si="1"/>
        <v/>
      </c>
      <c r="E107" s="76" t="str">
        <f t="shared" si="1"/>
        <v/>
      </c>
      <c r="F107" s="76" t="str">
        <f t="shared" si="1"/>
        <v/>
      </c>
      <c r="G107" s="76" t="str">
        <f t="shared" si="1"/>
        <v/>
      </c>
      <c r="H107" s="76" t="str">
        <f t="shared" si="1"/>
        <v/>
      </c>
      <c r="I107" s="76" t="str">
        <f t="shared" si="1"/>
        <v>×</v>
      </c>
      <c r="J107" s="76" t="str">
        <f t="shared" si="1"/>
        <v/>
      </c>
      <c r="K107" s="76" t="str">
        <f t="shared" si="1"/>
        <v/>
      </c>
      <c r="L107" s="76" t="str">
        <f t="shared" si="1"/>
        <v/>
      </c>
      <c r="M107" s="76" t="str">
        <f t="shared" si="1"/>
        <v/>
      </c>
      <c r="N107" s="76" t="str">
        <f t="shared" si="1"/>
        <v/>
      </c>
      <c r="O107" s="76" t="str">
        <f t="shared" si="1"/>
        <v/>
      </c>
      <c r="P107" s="76" t="str">
        <f t="shared" si="1"/>
        <v/>
      </c>
      <c r="Q107" s="76" t="str">
        <f t="shared" si="1"/>
        <v/>
      </c>
      <c r="R107" s="76" t="str">
        <f t="shared" si="1"/>
        <v/>
      </c>
      <c r="S107" s="76" t="str">
        <f t="shared" si="1"/>
        <v/>
      </c>
      <c r="T107" s="76" t="str">
        <f t="shared" si="1"/>
        <v/>
      </c>
      <c r="U107" s="76" t="str">
        <f t="shared" si="1"/>
        <v/>
      </c>
      <c r="V107" s="76" t="str">
        <f t="shared" si="1"/>
        <v/>
      </c>
      <c r="W107" s="76" t="str">
        <f t="shared" si="1"/>
        <v/>
      </c>
      <c r="X107" s="76" t="str">
        <f t="shared" si="1"/>
        <v/>
      </c>
      <c r="Y107" s="76" t="str">
        <f t="shared" si="1"/>
        <v/>
      </c>
      <c r="Z107" s="76" t="str">
        <f t="shared" si="1"/>
        <v/>
      </c>
      <c r="AA107" s="76" t="str">
        <f t="shared" si="1"/>
        <v/>
      </c>
      <c r="AB107" s="76" t="str">
        <f t="shared" si="1"/>
        <v/>
      </c>
      <c r="AC107" s="76" t="str">
        <f t="shared" si="1"/>
        <v/>
      </c>
      <c r="AD107" s="76" t="str">
        <f t="shared" si="1"/>
        <v/>
      </c>
      <c r="AE107" s="76" t="str">
        <f t="shared" si="1"/>
        <v/>
      </c>
      <c r="AF107" s="76" t="str">
        <f t="shared" si="1"/>
        <v/>
      </c>
      <c r="AG107" s="76" t="str">
        <f t="shared" si="1"/>
        <v/>
      </c>
      <c r="AH107" s="76" t="str">
        <f t="shared" si="1"/>
        <v/>
      </c>
      <c r="AI107" s="76" t="str">
        <f t="shared" si="1"/>
        <v/>
      </c>
      <c r="AJ107" s="76" t="str">
        <f t="shared" si="1"/>
        <v/>
      </c>
      <c r="AK107" s="76" t="str">
        <f t="shared" si="1"/>
        <v/>
      </c>
      <c r="AL107" s="76" t="str">
        <f t="shared" si="1"/>
        <v/>
      </c>
      <c r="AM107" s="76" t="str">
        <f t="shared" si="1"/>
        <v/>
      </c>
      <c r="AN107" s="76" t="str">
        <f t="shared" si="1"/>
        <v/>
      </c>
      <c r="AO107" s="76" t="str">
        <f t="shared" si="1"/>
        <v/>
      </c>
      <c r="AP107" s="76" t="str">
        <f t="shared" si="1"/>
        <v/>
      </c>
      <c r="AQ107" s="76" t="str">
        <f t="shared" si="1"/>
        <v/>
      </c>
      <c r="AR107" s="76" t="str">
        <f t="shared" si="1"/>
        <v>×</v>
      </c>
      <c r="AS107" s="76" t="str">
        <f t="shared" si="1"/>
        <v>×</v>
      </c>
      <c r="AT107" s="76" t="str">
        <f t="shared" si="1"/>
        <v/>
      </c>
      <c r="AU107" s="76" t="str">
        <f t="shared" si="1"/>
        <v/>
      </c>
      <c r="AV107" s="76" t="str">
        <f t="shared" si="1"/>
        <v>×</v>
      </c>
      <c r="AW107" s="76" t="str">
        <f t="shared" si="1"/>
        <v/>
      </c>
    </row>
    <row r="108" spans="1:49">
      <c r="A108" s="76" t="str">
        <f t="shared" ref="A108:AW108" si="2">IF(A89&lt;&gt;A99,"×","")</f>
        <v/>
      </c>
      <c r="B108" s="76" t="str">
        <f t="shared" si="2"/>
        <v/>
      </c>
      <c r="C108" s="76" t="str">
        <f t="shared" si="2"/>
        <v/>
      </c>
      <c r="D108" s="76" t="str">
        <f t="shared" si="2"/>
        <v/>
      </c>
      <c r="E108" s="76" t="str">
        <f t="shared" si="2"/>
        <v/>
      </c>
      <c r="F108" s="76" t="str">
        <f t="shared" si="2"/>
        <v/>
      </c>
      <c r="G108" s="76" t="str">
        <f t="shared" si="2"/>
        <v/>
      </c>
      <c r="H108" s="76" t="str">
        <f t="shared" si="2"/>
        <v/>
      </c>
      <c r="I108" s="76" t="str">
        <f t="shared" si="2"/>
        <v/>
      </c>
      <c r="J108" s="76" t="str">
        <f t="shared" si="2"/>
        <v/>
      </c>
      <c r="K108" s="76" t="str">
        <f t="shared" si="2"/>
        <v/>
      </c>
      <c r="L108" s="76" t="str">
        <f t="shared" si="2"/>
        <v/>
      </c>
      <c r="M108" s="76" t="str">
        <f t="shared" si="2"/>
        <v/>
      </c>
      <c r="N108" s="76" t="str">
        <f t="shared" si="2"/>
        <v/>
      </c>
      <c r="O108" s="76" t="str">
        <f t="shared" si="2"/>
        <v/>
      </c>
      <c r="P108" s="76" t="str">
        <f t="shared" si="2"/>
        <v/>
      </c>
      <c r="Q108" s="76" t="str">
        <f t="shared" si="2"/>
        <v/>
      </c>
      <c r="R108" s="76" t="str">
        <f t="shared" si="2"/>
        <v/>
      </c>
      <c r="S108" s="76" t="str">
        <f t="shared" si="2"/>
        <v/>
      </c>
      <c r="T108" s="76" t="str">
        <f t="shared" si="2"/>
        <v/>
      </c>
      <c r="U108" s="76" t="str">
        <f t="shared" si="2"/>
        <v/>
      </c>
      <c r="V108" s="76" t="str">
        <f t="shared" si="2"/>
        <v/>
      </c>
      <c r="W108" s="76" t="str">
        <f t="shared" si="2"/>
        <v/>
      </c>
      <c r="X108" s="76" t="str">
        <f t="shared" si="2"/>
        <v/>
      </c>
      <c r="Y108" s="76" t="str">
        <f t="shared" si="2"/>
        <v/>
      </c>
      <c r="Z108" s="76" t="str">
        <f t="shared" si="2"/>
        <v/>
      </c>
      <c r="AA108" s="76" t="str">
        <f t="shared" si="2"/>
        <v/>
      </c>
      <c r="AB108" s="76" t="str">
        <f t="shared" si="2"/>
        <v/>
      </c>
      <c r="AC108" s="76" t="str">
        <f t="shared" si="2"/>
        <v/>
      </c>
      <c r="AD108" s="76" t="str">
        <f t="shared" si="2"/>
        <v/>
      </c>
      <c r="AE108" s="76" t="str">
        <f t="shared" si="2"/>
        <v/>
      </c>
      <c r="AF108" s="76" t="str">
        <f t="shared" si="2"/>
        <v/>
      </c>
      <c r="AG108" s="76" t="str">
        <f t="shared" si="2"/>
        <v/>
      </c>
      <c r="AH108" s="76" t="str">
        <f t="shared" si="2"/>
        <v/>
      </c>
      <c r="AI108" s="76" t="str">
        <f t="shared" si="2"/>
        <v/>
      </c>
      <c r="AJ108" s="76" t="str">
        <f t="shared" si="2"/>
        <v/>
      </c>
      <c r="AK108" s="76" t="str">
        <f t="shared" si="2"/>
        <v/>
      </c>
      <c r="AL108" s="76" t="str">
        <f t="shared" si="2"/>
        <v/>
      </c>
      <c r="AM108" s="76" t="str">
        <f t="shared" si="2"/>
        <v/>
      </c>
      <c r="AN108" s="76" t="str">
        <f t="shared" si="2"/>
        <v/>
      </c>
      <c r="AO108" s="76" t="str">
        <f t="shared" si="2"/>
        <v/>
      </c>
      <c r="AP108" s="76" t="str">
        <f t="shared" si="2"/>
        <v/>
      </c>
      <c r="AQ108" s="76" t="str">
        <f t="shared" si="2"/>
        <v/>
      </c>
      <c r="AR108" s="76" t="str">
        <f t="shared" si="2"/>
        <v/>
      </c>
      <c r="AS108" s="76" t="str">
        <f t="shared" si="2"/>
        <v/>
      </c>
      <c r="AT108" s="76" t="str">
        <f t="shared" si="2"/>
        <v/>
      </c>
      <c r="AU108" s="76" t="str">
        <f t="shared" si="2"/>
        <v/>
      </c>
      <c r="AV108" s="76" t="str">
        <f t="shared" si="2"/>
        <v/>
      </c>
      <c r="AW108" s="76" t="str">
        <f t="shared" si="2"/>
        <v/>
      </c>
    </row>
    <row r="109" spans="1:49">
      <c r="A109" s="76" t="str">
        <f t="shared" ref="A109:AW109" si="3">IF(A90&lt;&gt;A100,"×","")</f>
        <v/>
      </c>
      <c r="B109" s="76" t="str">
        <f t="shared" si="3"/>
        <v/>
      </c>
      <c r="C109" s="76" t="str">
        <f t="shared" si="3"/>
        <v/>
      </c>
      <c r="D109" s="76" t="str">
        <f t="shared" si="3"/>
        <v/>
      </c>
      <c r="E109" s="76" t="str">
        <f t="shared" si="3"/>
        <v/>
      </c>
      <c r="F109" s="76" t="str">
        <f t="shared" si="3"/>
        <v/>
      </c>
      <c r="G109" s="76" t="str">
        <f t="shared" si="3"/>
        <v/>
      </c>
      <c r="H109" s="76" t="str">
        <f t="shared" si="3"/>
        <v/>
      </c>
      <c r="I109" s="76" t="str">
        <f t="shared" si="3"/>
        <v/>
      </c>
      <c r="J109" s="76" t="str">
        <f t="shared" si="3"/>
        <v/>
      </c>
      <c r="K109" s="76" t="str">
        <f t="shared" si="3"/>
        <v/>
      </c>
      <c r="L109" s="76" t="str">
        <f t="shared" si="3"/>
        <v/>
      </c>
      <c r="M109" s="76" t="str">
        <f t="shared" si="3"/>
        <v/>
      </c>
      <c r="N109" s="76" t="str">
        <f t="shared" si="3"/>
        <v/>
      </c>
      <c r="O109" s="76" t="str">
        <f t="shared" si="3"/>
        <v/>
      </c>
      <c r="P109" s="76" t="str">
        <f t="shared" si="3"/>
        <v/>
      </c>
      <c r="Q109" s="76" t="str">
        <f t="shared" si="3"/>
        <v/>
      </c>
      <c r="R109" s="76" t="str">
        <f t="shared" si="3"/>
        <v/>
      </c>
      <c r="S109" s="76" t="str">
        <f t="shared" si="3"/>
        <v/>
      </c>
      <c r="T109" s="76" t="str">
        <f t="shared" si="3"/>
        <v/>
      </c>
      <c r="U109" s="76" t="str">
        <f t="shared" si="3"/>
        <v/>
      </c>
      <c r="V109" s="76" t="str">
        <f t="shared" si="3"/>
        <v/>
      </c>
      <c r="W109" s="76" t="str">
        <f t="shared" si="3"/>
        <v/>
      </c>
      <c r="X109" s="76" t="str">
        <f t="shared" si="3"/>
        <v/>
      </c>
      <c r="Y109" s="76" t="str">
        <f t="shared" si="3"/>
        <v/>
      </c>
      <c r="Z109" s="76" t="str">
        <f t="shared" si="3"/>
        <v/>
      </c>
      <c r="AA109" s="76" t="str">
        <f t="shared" si="3"/>
        <v/>
      </c>
      <c r="AB109" s="76" t="str">
        <f t="shared" si="3"/>
        <v/>
      </c>
      <c r="AC109" s="76" t="str">
        <f t="shared" si="3"/>
        <v/>
      </c>
      <c r="AD109" s="76" t="str">
        <f t="shared" si="3"/>
        <v/>
      </c>
      <c r="AE109" s="76" t="str">
        <f t="shared" si="3"/>
        <v/>
      </c>
      <c r="AF109" s="76" t="str">
        <f t="shared" si="3"/>
        <v/>
      </c>
      <c r="AG109" s="76" t="str">
        <f t="shared" si="3"/>
        <v/>
      </c>
      <c r="AH109" s="76" t="str">
        <f t="shared" si="3"/>
        <v/>
      </c>
      <c r="AI109" s="76" t="str">
        <f t="shared" si="3"/>
        <v/>
      </c>
      <c r="AJ109" s="76" t="str">
        <f t="shared" si="3"/>
        <v/>
      </c>
      <c r="AK109" s="76" t="str">
        <f t="shared" si="3"/>
        <v/>
      </c>
      <c r="AL109" s="76" t="str">
        <f t="shared" si="3"/>
        <v/>
      </c>
      <c r="AM109" s="76" t="str">
        <f t="shared" si="3"/>
        <v/>
      </c>
      <c r="AN109" s="76" t="str">
        <f t="shared" si="3"/>
        <v/>
      </c>
      <c r="AO109" s="76" t="str">
        <f t="shared" si="3"/>
        <v/>
      </c>
      <c r="AP109" s="76" t="str">
        <f t="shared" si="3"/>
        <v/>
      </c>
      <c r="AQ109" s="76" t="str">
        <f t="shared" si="3"/>
        <v/>
      </c>
      <c r="AR109" s="76" t="str">
        <f t="shared" si="3"/>
        <v/>
      </c>
      <c r="AS109" s="76" t="str">
        <f t="shared" si="3"/>
        <v/>
      </c>
      <c r="AT109" s="76" t="str">
        <f t="shared" si="3"/>
        <v/>
      </c>
      <c r="AU109" s="76" t="str">
        <f t="shared" si="3"/>
        <v/>
      </c>
      <c r="AV109" s="76" t="str">
        <f t="shared" si="3"/>
        <v/>
      </c>
      <c r="AW109" s="76" t="str">
        <f t="shared" si="3"/>
        <v/>
      </c>
    </row>
    <row r="110" spans="1:49">
      <c r="A110" s="76" t="str">
        <f t="shared" ref="A110:AW110" si="4">IF(A91&lt;&gt;A101,"×","")</f>
        <v/>
      </c>
      <c r="B110" s="76" t="str">
        <f t="shared" si="4"/>
        <v/>
      </c>
      <c r="C110" s="76" t="str">
        <f t="shared" si="4"/>
        <v/>
      </c>
      <c r="D110" s="76" t="str">
        <f t="shared" si="4"/>
        <v/>
      </c>
      <c r="E110" s="76" t="str">
        <f t="shared" si="4"/>
        <v/>
      </c>
      <c r="F110" s="76" t="str">
        <f t="shared" si="4"/>
        <v/>
      </c>
      <c r="G110" s="76" t="str">
        <f t="shared" si="4"/>
        <v/>
      </c>
      <c r="H110" s="76" t="str">
        <f t="shared" si="4"/>
        <v/>
      </c>
      <c r="I110" s="76" t="str">
        <f t="shared" si="4"/>
        <v/>
      </c>
      <c r="J110" s="76" t="str">
        <f t="shared" si="4"/>
        <v/>
      </c>
      <c r="K110" s="76" t="str">
        <f t="shared" si="4"/>
        <v/>
      </c>
      <c r="L110" s="76" t="str">
        <f t="shared" si="4"/>
        <v/>
      </c>
      <c r="M110" s="76" t="str">
        <f t="shared" si="4"/>
        <v/>
      </c>
      <c r="N110" s="76" t="str">
        <f t="shared" si="4"/>
        <v/>
      </c>
      <c r="O110" s="76" t="str">
        <f t="shared" si="4"/>
        <v/>
      </c>
      <c r="P110" s="76" t="str">
        <f t="shared" si="4"/>
        <v/>
      </c>
      <c r="Q110" s="76" t="str">
        <f t="shared" si="4"/>
        <v/>
      </c>
      <c r="R110" s="76" t="str">
        <f t="shared" si="4"/>
        <v/>
      </c>
      <c r="S110" s="76" t="str">
        <f t="shared" si="4"/>
        <v/>
      </c>
      <c r="T110" s="76" t="str">
        <f t="shared" si="4"/>
        <v/>
      </c>
      <c r="U110" s="76" t="str">
        <f t="shared" si="4"/>
        <v/>
      </c>
      <c r="V110" s="76" t="str">
        <f t="shared" si="4"/>
        <v/>
      </c>
      <c r="W110" s="76" t="str">
        <f t="shared" si="4"/>
        <v/>
      </c>
      <c r="X110" s="76" t="str">
        <f t="shared" si="4"/>
        <v/>
      </c>
      <c r="Y110" s="76" t="str">
        <f t="shared" si="4"/>
        <v/>
      </c>
      <c r="Z110" s="76" t="str">
        <f t="shared" si="4"/>
        <v/>
      </c>
      <c r="AA110" s="76" t="str">
        <f t="shared" si="4"/>
        <v/>
      </c>
      <c r="AB110" s="76" t="str">
        <f t="shared" si="4"/>
        <v/>
      </c>
      <c r="AC110" s="76" t="str">
        <f t="shared" si="4"/>
        <v/>
      </c>
      <c r="AD110" s="76" t="str">
        <f t="shared" si="4"/>
        <v/>
      </c>
      <c r="AE110" s="76" t="str">
        <f t="shared" si="4"/>
        <v/>
      </c>
      <c r="AF110" s="76" t="str">
        <f t="shared" si="4"/>
        <v/>
      </c>
      <c r="AG110" s="76" t="str">
        <f t="shared" si="4"/>
        <v/>
      </c>
      <c r="AH110" s="76" t="str">
        <f t="shared" si="4"/>
        <v/>
      </c>
      <c r="AI110" s="76" t="str">
        <f t="shared" si="4"/>
        <v/>
      </c>
      <c r="AJ110" s="76" t="str">
        <f t="shared" si="4"/>
        <v/>
      </c>
      <c r="AK110" s="76" t="str">
        <f t="shared" si="4"/>
        <v/>
      </c>
      <c r="AL110" s="76" t="str">
        <f t="shared" si="4"/>
        <v/>
      </c>
      <c r="AM110" s="76" t="str">
        <f t="shared" si="4"/>
        <v/>
      </c>
      <c r="AN110" s="76" t="str">
        <f t="shared" si="4"/>
        <v/>
      </c>
      <c r="AO110" s="76" t="str">
        <f t="shared" si="4"/>
        <v/>
      </c>
      <c r="AP110" s="76" t="str">
        <f t="shared" si="4"/>
        <v/>
      </c>
      <c r="AQ110" s="76" t="str">
        <f t="shared" si="4"/>
        <v/>
      </c>
      <c r="AR110" s="76" t="str">
        <f t="shared" si="4"/>
        <v/>
      </c>
      <c r="AS110" s="76" t="str">
        <f t="shared" si="4"/>
        <v/>
      </c>
      <c r="AT110" s="76" t="str">
        <f t="shared" si="4"/>
        <v/>
      </c>
      <c r="AU110" s="76" t="str">
        <f t="shared" si="4"/>
        <v/>
      </c>
      <c r="AV110" s="76" t="str">
        <f t="shared" si="4"/>
        <v/>
      </c>
      <c r="AW110" s="76" t="str">
        <f t="shared" si="4"/>
        <v/>
      </c>
    </row>
    <row r="111" spans="1:49">
      <c r="A111" s="76" t="str">
        <f t="shared" ref="A111:AW111" si="5">IF(A92&lt;&gt;A102,"×","")</f>
        <v/>
      </c>
      <c r="B111" s="76" t="str">
        <f t="shared" si="5"/>
        <v/>
      </c>
      <c r="C111" s="76" t="str">
        <f t="shared" si="5"/>
        <v/>
      </c>
      <c r="D111" s="76" t="str">
        <f t="shared" si="5"/>
        <v/>
      </c>
      <c r="E111" s="76" t="str">
        <f t="shared" si="5"/>
        <v/>
      </c>
      <c r="F111" s="76" t="str">
        <f t="shared" si="5"/>
        <v/>
      </c>
      <c r="G111" s="76" t="str">
        <f t="shared" si="5"/>
        <v/>
      </c>
      <c r="H111" s="76" t="str">
        <f t="shared" si="5"/>
        <v/>
      </c>
      <c r="I111" s="76" t="str">
        <f t="shared" si="5"/>
        <v/>
      </c>
      <c r="J111" s="76" t="str">
        <f t="shared" si="5"/>
        <v/>
      </c>
      <c r="K111" s="76" t="str">
        <f t="shared" si="5"/>
        <v/>
      </c>
      <c r="L111" s="76" t="str">
        <f t="shared" si="5"/>
        <v/>
      </c>
      <c r="M111" s="76" t="str">
        <f t="shared" si="5"/>
        <v/>
      </c>
      <c r="N111" s="76" t="str">
        <f t="shared" si="5"/>
        <v/>
      </c>
      <c r="O111" s="76" t="str">
        <f t="shared" si="5"/>
        <v/>
      </c>
      <c r="P111" s="76" t="str">
        <f t="shared" si="5"/>
        <v/>
      </c>
      <c r="Q111" s="76" t="str">
        <f t="shared" si="5"/>
        <v/>
      </c>
      <c r="R111" s="76" t="str">
        <f t="shared" si="5"/>
        <v/>
      </c>
      <c r="S111" s="76" t="str">
        <f t="shared" si="5"/>
        <v/>
      </c>
      <c r="T111" s="76" t="str">
        <f t="shared" si="5"/>
        <v/>
      </c>
      <c r="U111" s="76" t="str">
        <f t="shared" si="5"/>
        <v/>
      </c>
      <c r="V111" s="76" t="str">
        <f t="shared" si="5"/>
        <v/>
      </c>
      <c r="W111" s="76" t="str">
        <f t="shared" si="5"/>
        <v/>
      </c>
      <c r="X111" s="76" t="str">
        <f t="shared" si="5"/>
        <v/>
      </c>
      <c r="Y111" s="76" t="str">
        <f t="shared" si="5"/>
        <v/>
      </c>
      <c r="Z111" s="76" t="str">
        <f t="shared" si="5"/>
        <v/>
      </c>
      <c r="AA111" s="76" t="str">
        <f t="shared" si="5"/>
        <v/>
      </c>
      <c r="AB111" s="76" t="str">
        <f t="shared" si="5"/>
        <v/>
      </c>
      <c r="AC111" s="76" t="str">
        <f t="shared" si="5"/>
        <v/>
      </c>
      <c r="AD111" s="76" t="str">
        <f t="shared" si="5"/>
        <v/>
      </c>
      <c r="AE111" s="76" t="str">
        <f t="shared" si="5"/>
        <v/>
      </c>
      <c r="AF111" s="76" t="str">
        <f t="shared" si="5"/>
        <v/>
      </c>
      <c r="AG111" s="76" t="str">
        <f t="shared" si="5"/>
        <v/>
      </c>
      <c r="AH111" s="76" t="str">
        <f t="shared" si="5"/>
        <v/>
      </c>
      <c r="AI111" s="76" t="str">
        <f t="shared" si="5"/>
        <v/>
      </c>
      <c r="AJ111" s="76" t="str">
        <f t="shared" si="5"/>
        <v/>
      </c>
      <c r="AK111" s="76" t="str">
        <f t="shared" si="5"/>
        <v/>
      </c>
      <c r="AL111" s="76" t="str">
        <f t="shared" si="5"/>
        <v/>
      </c>
      <c r="AM111" s="76" t="str">
        <f t="shared" si="5"/>
        <v/>
      </c>
      <c r="AN111" s="76" t="str">
        <f t="shared" si="5"/>
        <v/>
      </c>
      <c r="AO111" s="76" t="str">
        <f t="shared" si="5"/>
        <v/>
      </c>
      <c r="AP111" s="76" t="str">
        <f t="shared" si="5"/>
        <v/>
      </c>
      <c r="AQ111" s="76" t="str">
        <f t="shared" si="5"/>
        <v/>
      </c>
      <c r="AR111" s="76" t="str">
        <f t="shared" si="5"/>
        <v/>
      </c>
      <c r="AS111" s="76" t="str">
        <f t="shared" si="5"/>
        <v/>
      </c>
      <c r="AT111" s="76" t="str">
        <f t="shared" si="5"/>
        <v/>
      </c>
      <c r="AU111" s="76" t="str">
        <f t="shared" si="5"/>
        <v/>
      </c>
      <c r="AV111" s="76" t="str">
        <f t="shared" si="5"/>
        <v/>
      </c>
      <c r="AW111" s="76" t="str">
        <f t="shared" si="5"/>
        <v/>
      </c>
    </row>
    <row r="112" spans="1:49">
      <c r="A112" s="76" t="str">
        <f t="shared" ref="A112:AW112" si="6">IF(A93&lt;&gt;A103,"×","")</f>
        <v/>
      </c>
      <c r="B112" s="76" t="str">
        <f t="shared" si="6"/>
        <v/>
      </c>
      <c r="C112" s="76" t="str">
        <f t="shared" si="6"/>
        <v/>
      </c>
      <c r="D112" s="76" t="str">
        <f t="shared" si="6"/>
        <v/>
      </c>
      <c r="E112" s="76" t="str">
        <f t="shared" si="6"/>
        <v/>
      </c>
      <c r="F112" s="76" t="str">
        <f t="shared" si="6"/>
        <v/>
      </c>
      <c r="G112" s="76" t="str">
        <f t="shared" si="6"/>
        <v/>
      </c>
      <c r="H112" s="76" t="str">
        <f t="shared" si="6"/>
        <v/>
      </c>
      <c r="I112" s="76" t="str">
        <f t="shared" si="6"/>
        <v/>
      </c>
      <c r="J112" s="76" t="str">
        <f t="shared" si="6"/>
        <v/>
      </c>
      <c r="K112" s="76" t="str">
        <f t="shared" si="6"/>
        <v/>
      </c>
      <c r="L112" s="76" t="str">
        <f t="shared" si="6"/>
        <v/>
      </c>
      <c r="M112" s="76" t="str">
        <f t="shared" si="6"/>
        <v/>
      </c>
      <c r="N112" s="76" t="str">
        <f t="shared" si="6"/>
        <v/>
      </c>
      <c r="O112" s="76" t="str">
        <f t="shared" si="6"/>
        <v/>
      </c>
      <c r="P112" s="76" t="str">
        <f t="shared" si="6"/>
        <v/>
      </c>
      <c r="Q112" s="76" t="str">
        <f t="shared" si="6"/>
        <v/>
      </c>
      <c r="R112" s="76" t="str">
        <f t="shared" si="6"/>
        <v/>
      </c>
      <c r="S112" s="76" t="str">
        <f t="shared" si="6"/>
        <v/>
      </c>
      <c r="T112" s="76" t="str">
        <f t="shared" si="6"/>
        <v/>
      </c>
      <c r="U112" s="76" t="str">
        <f t="shared" si="6"/>
        <v/>
      </c>
      <c r="V112" s="76" t="str">
        <f t="shared" si="6"/>
        <v/>
      </c>
      <c r="W112" s="76" t="str">
        <f t="shared" si="6"/>
        <v/>
      </c>
      <c r="X112" s="76" t="str">
        <f t="shared" si="6"/>
        <v/>
      </c>
      <c r="Y112" s="76" t="str">
        <f t="shared" si="6"/>
        <v/>
      </c>
      <c r="Z112" s="76" t="str">
        <f t="shared" si="6"/>
        <v/>
      </c>
      <c r="AA112" s="76" t="str">
        <f t="shared" si="6"/>
        <v/>
      </c>
      <c r="AB112" s="76" t="str">
        <f t="shared" si="6"/>
        <v/>
      </c>
      <c r="AC112" s="76" t="str">
        <f t="shared" si="6"/>
        <v/>
      </c>
      <c r="AD112" s="76" t="str">
        <f t="shared" si="6"/>
        <v/>
      </c>
      <c r="AE112" s="76" t="str">
        <f t="shared" si="6"/>
        <v/>
      </c>
      <c r="AF112" s="76" t="str">
        <f t="shared" si="6"/>
        <v/>
      </c>
      <c r="AG112" s="76" t="str">
        <f t="shared" si="6"/>
        <v/>
      </c>
      <c r="AH112" s="76" t="str">
        <f t="shared" si="6"/>
        <v/>
      </c>
      <c r="AI112" s="76" t="str">
        <f t="shared" si="6"/>
        <v/>
      </c>
      <c r="AJ112" s="76" t="str">
        <f t="shared" si="6"/>
        <v/>
      </c>
      <c r="AK112" s="76" t="str">
        <f t="shared" si="6"/>
        <v/>
      </c>
      <c r="AL112" s="76" t="str">
        <f t="shared" si="6"/>
        <v/>
      </c>
      <c r="AM112" s="76" t="str">
        <f t="shared" si="6"/>
        <v/>
      </c>
      <c r="AN112" s="76" t="str">
        <f t="shared" si="6"/>
        <v/>
      </c>
      <c r="AO112" s="76" t="str">
        <f t="shared" si="6"/>
        <v/>
      </c>
      <c r="AP112" s="76" t="str">
        <f t="shared" si="6"/>
        <v/>
      </c>
      <c r="AQ112" s="76" t="str">
        <f t="shared" si="6"/>
        <v/>
      </c>
      <c r="AR112" s="76" t="str">
        <f t="shared" si="6"/>
        <v/>
      </c>
      <c r="AS112" s="76" t="str">
        <f t="shared" si="6"/>
        <v/>
      </c>
      <c r="AT112" s="76" t="str">
        <f t="shared" si="6"/>
        <v/>
      </c>
      <c r="AU112" s="76" t="str">
        <f t="shared" si="6"/>
        <v/>
      </c>
      <c r="AV112" s="76" t="str">
        <f t="shared" si="6"/>
        <v/>
      </c>
      <c r="AW112" s="76" t="str">
        <f t="shared" si="6"/>
        <v/>
      </c>
    </row>
    <row r="113" spans="1:49">
      <c r="A113" s="76" t="str">
        <f t="shared" ref="A113:AW113" si="7">IF(A94&lt;&gt;A104,"×","")</f>
        <v/>
      </c>
      <c r="B113" s="76" t="str">
        <f t="shared" si="7"/>
        <v/>
      </c>
      <c r="C113" s="76" t="str">
        <f t="shared" si="7"/>
        <v/>
      </c>
      <c r="D113" s="76" t="str">
        <f t="shared" si="7"/>
        <v/>
      </c>
      <c r="E113" s="76" t="str">
        <f t="shared" si="7"/>
        <v/>
      </c>
      <c r="F113" s="76" t="str">
        <f t="shared" si="7"/>
        <v/>
      </c>
      <c r="G113" s="76" t="str">
        <f t="shared" si="7"/>
        <v/>
      </c>
      <c r="H113" s="76" t="str">
        <f t="shared" si="7"/>
        <v/>
      </c>
      <c r="I113" s="76" t="str">
        <f t="shared" si="7"/>
        <v/>
      </c>
      <c r="J113" s="76" t="str">
        <f t="shared" si="7"/>
        <v/>
      </c>
      <c r="K113" s="76" t="str">
        <f t="shared" si="7"/>
        <v/>
      </c>
      <c r="L113" s="76" t="str">
        <f t="shared" si="7"/>
        <v/>
      </c>
      <c r="M113" s="76" t="str">
        <f t="shared" si="7"/>
        <v/>
      </c>
      <c r="N113" s="76" t="str">
        <f t="shared" si="7"/>
        <v/>
      </c>
      <c r="O113" s="76" t="str">
        <f t="shared" si="7"/>
        <v/>
      </c>
      <c r="P113" s="76" t="str">
        <f t="shared" si="7"/>
        <v/>
      </c>
      <c r="Q113" s="76" t="str">
        <f t="shared" si="7"/>
        <v/>
      </c>
      <c r="R113" s="76" t="str">
        <f t="shared" si="7"/>
        <v/>
      </c>
      <c r="S113" s="76" t="str">
        <f t="shared" si="7"/>
        <v/>
      </c>
      <c r="T113" s="76" t="str">
        <f t="shared" si="7"/>
        <v/>
      </c>
      <c r="U113" s="76" t="str">
        <f t="shared" si="7"/>
        <v/>
      </c>
      <c r="V113" s="76" t="str">
        <f t="shared" si="7"/>
        <v/>
      </c>
      <c r="W113" s="76" t="str">
        <f t="shared" si="7"/>
        <v/>
      </c>
      <c r="X113" s="76" t="str">
        <f t="shared" si="7"/>
        <v/>
      </c>
      <c r="Y113" s="76" t="str">
        <f t="shared" si="7"/>
        <v/>
      </c>
      <c r="Z113" s="76" t="str">
        <f t="shared" si="7"/>
        <v/>
      </c>
      <c r="AA113" s="76" t="str">
        <f t="shared" si="7"/>
        <v/>
      </c>
      <c r="AB113" s="76" t="str">
        <f t="shared" si="7"/>
        <v/>
      </c>
      <c r="AC113" s="76" t="str">
        <f t="shared" si="7"/>
        <v/>
      </c>
      <c r="AD113" s="76" t="str">
        <f t="shared" si="7"/>
        <v/>
      </c>
      <c r="AE113" s="76" t="str">
        <f t="shared" si="7"/>
        <v/>
      </c>
      <c r="AF113" s="76" t="str">
        <f t="shared" si="7"/>
        <v/>
      </c>
      <c r="AG113" s="76" t="str">
        <f t="shared" si="7"/>
        <v/>
      </c>
      <c r="AH113" s="76" t="str">
        <f t="shared" si="7"/>
        <v/>
      </c>
      <c r="AI113" s="76" t="str">
        <f t="shared" si="7"/>
        <v/>
      </c>
      <c r="AJ113" s="76" t="str">
        <f t="shared" si="7"/>
        <v/>
      </c>
      <c r="AK113" s="76" t="str">
        <f t="shared" si="7"/>
        <v/>
      </c>
      <c r="AL113" s="76" t="str">
        <f t="shared" si="7"/>
        <v/>
      </c>
      <c r="AM113" s="76" t="str">
        <f t="shared" si="7"/>
        <v/>
      </c>
      <c r="AN113" s="76" t="str">
        <f t="shared" si="7"/>
        <v/>
      </c>
      <c r="AO113" s="76" t="str">
        <f t="shared" si="7"/>
        <v/>
      </c>
      <c r="AP113" s="76" t="str">
        <f t="shared" si="7"/>
        <v/>
      </c>
      <c r="AQ113" s="76" t="str">
        <f t="shared" si="7"/>
        <v/>
      </c>
      <c r="AR113" s="76" t="str">
        <f t="shared" si="7"/>
        <v/>
      </c>
      <c r="AS113" s="76" t="str">
        <f t="shared" si="7"/>
        <v/>
      </c>
      <c r="AT113" s="76" t="str">
        <f t="shared" si="7"/>
        <v/>
      </c>
      <c r="AU113" s="76" t="str">
        <f t="shared" si="7"/>
        <v/>
      </c>
      <c r="AV113" s="76" t="str">
        <f t="shared" si="7"/>
        <v/>
      </c>
      <c r="AW113" s="76" t="str">
        <f t="shared" si="7"/>
        <v/>
      </c>
    </row>
    <row r="114" spans="1:49">
      <c r="A114" s="76" t="str">
        <f t="shared" ref="A114:AW114" si="8">IF(A95&lt;&gt;A105,"×","")</f>
        <v/>
      </c>
      <c r="B114" s="76" t="str">
        <f t="shared" si="8"/>
        <v/>
      </c>
      <c r="C114" s="76" t="str">
        <f t="shared" si="8"/>
        <v/>
      </c>
      <c r="D114" s="76" t="str">
        <f t="shared" si="8"/>
        <v/>
      </c>
      <c r="E114" s="76" t="str">
        <f t="shared" si="8"/>
        <v/>
      </c>
      <c r="F114" s="76" t="str">
        <f t="shared" si="8"/>
        <v/>
      </c>
      <c r="G114" s="76" t="str">
        <f t="shared" si="8"/>
        <v/>
      </c>
      <c r="H114" s="76" t="str">
        <f t="shared" si="8"/>
        <v/>
      </c>
      <c r="I114" s="76" t="str">
        <f t="shared" si="8"/>
        <v>×</v>
      </c>
      <c r="J114" s="76" t="str">
        <f t="shared" si="8"/>
        <v/>
      </c>
      <c r="K114" s="76" t="str">
        <f t="shared" si="8"/>
        <v/>
      </c>
      <c r="L114" s="76" t="str">
        <f t="shared" si="8"/>
        <v/>
      </c>
      <c r="M114" s="76" t="str">
        <f t="shared" si="8"/>
        <v/>
      </c>
      <c r="N114" s="76" t="str">
        <f t="shared" si="8"/>
        <v/>
      </c>
      <c r="O114" s="76" t="str">
        <f t="shared" si="8"/>
        <v/>
      </c>
      <c r="P114" s="76" t="str">
        <f t="shared" si="8"/>
        <v/>
      </c>
      <c r="Q114" s="76" t="str">
        <f t="shared" si="8"/>
        <v/>
      </c>
      <c r="R114" s="76" t="str">
        <f t="shared" si="8"/>
        <v/>
      </c>
      <c r="S114" s="76" t="str">
        <f t="shared" si="8"/>
        <v/>
      </c>
      <c r="T114" s="76" t="str">
        <f t="shared" si="8"/>
        <v/>
      </c>
      <c r="U114" s="76" t="str">
        <f t="shared" si="8"/>
        <v/>
      </c>
      <c r="V114" s="76" t="str">
        <f t="shared" si="8"/>
        <v/>
      </c>
      <c r="W114" s="76" t="str">
        <f t="shared" si="8"/>
        <v/>
      </c>
      <c r="X114" s="76" t="str">
        <f t="shared" si="8"/>
        <v/>
      </c>
      <c r="Y114" s="76" t="str">
        <f t="shared" si="8"/>
        <v/>
      </c>
      <c r="Z114" s="76" t="str">
        <f t="shared" si="8"/>
        <v/>
      </c>
      <c r="AA114" s="76" t="str">
        <f t="shared" si="8"/>
        <v/>
      </c>
      <c r="AB114" s="76" t="str">
        <f t="shared" si="8"/>
        <v/>
      </c>
      <c r="AC114" s="76" t="str">
        <f t="shared" si="8"/>
        <v/>
      </c>
      <c r="AD114" s="76" t="str">
        <f t="shared" si="8"/>
        <v/>
      </c>
      <c r="AE114" s="76" t="str">
        <f t="shared" si="8"/>
        <v/>
      </c>
      <c r="AF114" s="76" t="str">
        <f t="shared" si="8"/>
        <v/>
      </c>
      <c r="AG114" s="76" t="str">
        <f t="shared" si="8"/>
        <v/>
      </c>
      <c r="AH114" s="76" t="str">
        <f t="shared" si="8"/>
        <v/>
      </c>
      <c r="AI114" s="76" t="str">
        <f t="shared" si="8"/>
        <v/>
      </c>
      <c r="AJ114" s="76" t="str">
        <f t="shared" si="8"/>
        <v/>
      </c>
      <c r="AK114" s="76" t="str">
        <f t="shared" si="8"/>
        <v/>
      </c>
      <c r="AL114" s="76" t="str">
        <f t="shared" si="8"/>
        <v/>
      </c>
      <c r="AM114" s="76" t="str">
        <f t="shared" si="8"/>
        <v/>
      </c>
      <c r="AN114" s="76" t="str">
        <f t="shared" si="8"/>
        <v/>
      </c>
      <c r="AO114" s="76" t="str">
        <f t="shared" si="8"/>
        <v/>
      </c>
      <c r="AP114" s="76" t="str">
        <f t="shared" si="8"/>
        <v/>
      </c>
      <c r="AQ114" s="76" t="str">
        <f t="shared" si="8"/>
        <v/>
      </c>
      <c r="AR114" s="76" t="str">
        <f t="shared" si="8"/>
        <v>×</v>
      </c>
      <c r="AS114" s="76" t="str">
        <f t="shared" si="8"/>
        <v>×</v>
      </c>
      <c r="AT114" s="76" t="str">
        <f t="shared" si="8"/>
        <v/>
      </c>
      <c r="AU114" s="76" t="str">
        <f t="shared" si="8"/>
        <v/>
      </c>
      <c r="AV114" s="76" t="str">
        <f t="shared" si="8"/>
        <v>×</v>
      </c>
      <c r="AW114" s="76" t="str">
        <f t="shared" si="8"/>
        <v/>
      </c>
    </row>
    <row r="118" spans="1:1">
      <c r="A118" t="s">
        <v>111</v>
      </c>
    </row>
    <row r="119" spans="1:1">
      <c r="A119" t="s">
        <v>112</v>
      </c>
    </row>
    <row r="120" ht="27" spans="1:120">
      <c r="A120" s="11" t="s">
        <v>113</v>
      </c>
      <c r="B120" s="11" t="s">
        <v>3</v>
      </c>
      <c r="C120" s="11" t="s">
        <v>33</v>
      </c>
      <c r="D120" s="11" t="s">
        <v>34</v>
      </c>
      <c r="E120" s="11" t="s">
        <v>9</v>
      </c>
      <c r="F120" s="11" t="s">
        <v>29</v>
      </c>
      <c r="G120" s="11" t="s">
        <v>5</v>
      </c>
      <c r="H120" s="11" t="s">
        <v>114</v>
      </c>
      <c r="I120" s="11" t="s">
        <v>30</v>
      </c>
      <c r="J120" s="11" t="s">
        <v>31</v>
      </c>
      <c r="K120" s="11" t="s">
        <v>32</v>
      </c>
      <c r="L120" s="11" t="s">
        <v>26</v>
      </c>
      <c r="M120" s="11" t="s">
        <v>4</v>
      </c>
      <c r="N120" s="11" t="s">
        <v>27</v>
      </c>
      <c r="O120" s="11" t="s">
        <v>28</v>
      </c>
      <c r="P120" s="11" t="s">
        <v>115</v>
      </c>
      <c r="Q120" s="11" t="s">
        <v>116</v>
      </c>
      <c r="R120" s="11" t="s">
        <v>117</v>
      </c>
      <c r="S120" s="11" t="s">
        <v>118</v>
      </c>
      <c r="T120" s="11" t="s">
        <v>119</v>
      </c>
      <c r="U120" s="11" t="s">
        <v>38</v>
      </c>
      <c r="V120" s="11" t="s">
        <v>42</v>
      </c>
      <c r="W120" s="11" t="s">
        <v>44</v>
      </c>
      <c r="X120" s="11" t="s">
        <v>39</v>
      </c>
      <c r="Y120" s="11" t="s">
        <v>6</v>
      </c>
      <c r="Z120" s="11" t="s">
        <v>7</v>
      </c>
      <c r="AA120" s="11" t="s">
        <v>8</v>
      </c>
      <c r="AB120" s="11" t="s">
        <v>11</v>
      </c>
      <c r="AC120" s="11" t="s">
        <v>120</v>
      </c>
      <c r="AD120" s="11" t="s">
        <v>121</v>
      </c>
      <c r="AE120" s="11" t="s">
        <v>122</v>
      </c>
      <c r="AF120" s="11" t="s">
        <v>123</v>
      </c>
      <c r="AG120" s="11" t="s">
        <v>124</v>
      </c>
      <c r="AH120" s="11" t="s">
        <v>45</v>
      </c>
      <c r="AI120" s="11" t="s">
        <v>50</v>
      </c>
      <c r="AJ120" s="11" t="s">
        <v>51</v>
      </c>
      <c r="AK120" s="11" t="s">
        <v>52</v>
      </c>
      <c r="AL120" s="11" t="s">
        <v>53</v>
      </c>
      <c r="AM120" s="11" t="s">
        <v>54</v>
      </c>
      <c r="AN120" s="11" t="s">
        <v>46</v>
      </c>
      <c r="AO120" s="11" t="s">
        <v>55</v>
      </c>
      <c r="AP120" s="11" t="s">
        <v>56</v>
      </c>
      <c r="AQ120" s="11" t="s">
        <v>125</v>
      </c>
      <c r="AR120" s="11" t="s">
        <v>126</v>
      </c>
      <c r="AS120" s="11" t="s">
        <v>63</v>
      </c>
      <c r="AT120" s="11" t="s">
        <v>64</v>
      </c>
      <c r="AU120" s="11" t="s">
        <v>127</v>
      </c>
      <c r="AV120" s="11" t="s">
        <v>128</v>
      </c>
      <c r="AW120" s="11" t="s">
        <v>129</v>
      </c>
      <c r="AX120" s="11" t="s">
        <v>130</v>
      </c>
      <c r="AY120" s="11" t="s">
        <v>131</v>
      </c>
      <c r="AZ120" s="11" t="s">
        <v>132</v>
      </c>
      <c r="BA120" s="11" t="s">
        <v>133</v>
      </c>
      <c r="BB120" s="11" t="s">
        <v>134</v>
      </c>
      <c r="BC120" s="11" t="s">
        <v>135</v>
      </c>
      <c r="BD120" s="11" t="s">
        <v>136</v>
      </c>
      <c r="BE120" s="11" t="s">
        <v>137</v>
      </c>
      <c r="BF120" s="11" t="s">
        <v>138</v>
      </c>
      <c r="BG120" s="11" t="s">
        <v>139</v>
      </c>
      <c r="BH120" s="11" t="s">
        <v>140</v>
      </c>
      <c r="BI120" s="11" t="s">
        <v>141</v>
      </c>
      <c r="BJ120" s="11" t="s">
        <v>142</v>
      </c>
      <c r="BK120" s="11" t="s">
        <v>143</v>
      </c>
      <c r="BL120" s="11" t="s">
        <v>144</v>
      </c>
      <c r="BM120" s="11" t="s">
        <v>145</v>
      </c>
      <c r="BN120" s="11" t="s">
        <v>146</v>
      </c>
      <c r="BO120" s="11" t="s">
        <v>147</v>
      </c>
      <c r="BP120" s="11" t="s">
        <v>148</v>
      </c>
      <c r="BQ120" s="11" t="s">
        <v>149</v>
      </c>
      <c r="BR120" s="11" t="s">
        <v>150</v>
      </c>
      <c r="BS120" s="11" t="s">
        <v>151</v>
      </c>
      <c r="BT120" s="11" t="s">
        <v>152</v>
      </c>
      <c r="BU120" s="11" t="s">
        <v>153</v>
      </c>
      <c r="BV120" s="11" t="s">
        <v>154</v>
      </c>
      <c r="BW120" s="11" t="s">
        <v>155</v>
      </c>
      <c r="BX120" s="11" t="s">
        <v>10</v>
      </c>
      <c r="BY120" s="11" t="s">
        <v>12</v>
      </c>
      <c r="BZ120" s="11" t="s">
        <v>156</v>
      </c>
      <c r="CA120" s="11" t="s">
        <v>157</v>
      </c>
      <c r="CB120" s="11" t="s">
        <v>158</v>
      </c>
      <c r="CC120" s="11" t="s">
        <v>159</v>
      </c>
      <c r="CD120" s="11" t="s">
        <v>160</v>
      </c>
      <c r="CE120" s="11" t="s">
        <v>161</v>
      </c>
      <c r="CF120" s="11" t="s">
        <v>162</v>
      </c>
      <c r="CG120" s="11" t="s">
        <v>163</v>
      </c>
      <c r="CH120" s="11" t="s">
        <v>164</v>
      </c>
      <c r="CI120" s="11" t="s">
        <v>165</v>
      </c>
      <c r="CJ120" s="11" t="s">
        <v>166</v>
      </c>
      <c r="CK120" s="11" t="s">
        <v>167</v>
      </c>
      <c r="CL120" s="11" t="s">
        <v>168</v>
      </c>
      <c r="CM120" s="11" t="s">
        <v>169</v>
      </c>
      <c r="CN120" s="11" t="s">
        <v>170</v>
      </c>
      <c r="CO120" s="11" t="s">
        <v>171</v>
      </c>
      <c r="CP120" s="11" t="s">
        <v>172</v>
      </c>
      <c r="CQ120" s="11" t="s">
        <v>173</v>
      </c>
      <c r="CR120" s="11" t="s">
        <v>174</v>
      </c>
      <c r="CS120" s="11" t="s">
        <v>175</v>
      </c>
      <c r="CT120" s="11" t="s">
        <v>176</v>
      </c>
      <c r="CU120" s="11" t="s">
        <v>177</v>
      </c>
      <c r="CV120" s="11" t="s">
        <v>178</v>
      </c>
      <c r="CW120" s="11" t="s">
        <v>179</v>
      </c>
      <c r="CX120" s="11" t="s">
        <v>180</v>
      </c>
      <c r="CY120" s="11" t="s">
        <v>181</v>
      </c>
      <c r="CZ120" s="11" t="s">
        <v>182</v>
      </c>
      <c r="DA120" s="11" t="s">
        <v>183</v>
      </c>
      <c r="DB120" s="11" t="s">
        <v>184</v>
      </c>
      <c r="DC120" s="11" t="s">
        <v>185</v>
      </c>
      <c r="DD120" s="11" t="s">
        <v>186</v>
      </c>
      <c r="DE120" s="11" t="s">
        <v>187</v>
      </c>
      <c r="DF120" s="11" t="s">
        <v>188</v>
      </c>
      <c r="DG120" s="11" t="s">
        <v>189</v>
      </c>
      <c r="DH120" s="11" t="s">
        <v>190</v>
      </c>
      <c r="DI120" s="11" t="s">
        <v>191</v>
      </c>
      <c r="DJ120" s="11" t="s">
        <v>192</v>
      </c>
      <c r="DK120" s="11" t="s">
        <v>193</v>
      </c>
      <c r="DL120" s="11" t="s">
        <v>194</v>
      </c>
      <c r="DM120" s="11" t="s">
        <v>195</v>
      </c>
      <c r="DN120" s="11" t="s">
        <v>69</v>
      </c>
      <c r="DO120" s="11" t="s">
        <v>70</v>
      </c>
      <c r="DP120" s="11" t="s">
        <v>196</v>
      </c>
    </row>
    <row r="121" spans="1:120">
      <c r="A121" s="12">
        <v>45302</v>
      </c>
      <c r="B121" s="12">
        <v>45302</v>
      </c>
      <c r="C121" s="13" t="s">
        <v>76</v>
      </c>
      <c r="D121" s="13" t="s">
        <v>71</v>
      </c>
      <c r="E121" s="13" t="s">
        <v>16</v>
      </c>
      <c r="F121" s="13" t="s">
        <v>107</v>
      </c>
      <c r="G121" s="14">
        <v>0</v>
      </c>
      <c r="H121" s="14">
        <v>0</v>
      </c>
      <c r="I121" s="13" t="s">
        <v>88</v>
      </c>
      <c r="J121" s="13" t="s">
        <v>74</v>
      </c>
      <c r="K121" s="13" t="s">
        <v>74</v>
      </c>
      <c r="L121" s="12">
        <v>45302</v>
      </c>
      <c r="M121" s="13" t="s">
        <v>13</v>
      </c>
      <c r="N121" s="13" t="s">
        <v>71</v>
      </c>
      <c r="O121" s="14">
        <v>0</v>
      </c>
      <c r="P121" s="13" t="s">
        <v>197</v>
      </c>
      <c r="Q121" s="13" t="s">
        <v>198</v>
      </c>
      <c r="R121" s="14">
        <v>5</v>
      </c>
      <c r="S121" s="13" t="s">
        <v>199</v>
      </c>
      <c r="T121" s="14">
        <v>5</v>
      </c>
      <c r="U121" s="13" t="s">
        <v>107</v>
      </c>
      <c r="V121" s="13" t="s">
        <v>82</v>
      </c>
      <c r="W121" s="13" t="s">
        <v>73</v>
      </c>
      <c r="X121" s="13" t="s">
        <v>80</v>
      </c>
      <c r="Y121" s="13" t="s">
        <v>14</v>
      </c>
      <c r="Z121" s="13" t="s">
        <v>14</v>
      </c>
      <c r="AA121" s="13" t="s">
        <v>15</v>
      </c>
      <c r="AB121" s="14">
        <v>0</v>
      </c>
      <c r="AC121" s="13" t="s">
        <v>87</v>
      </c>
      <c r="AD121" s="18">
        <v>45303.674866713</v>
      </c>
      <c r="AE121" s="13" t="s">
        <v>200</v>
      </c>
      <c r="AF121" s="13" t="s">
        <v>201</v>
      </c>
      <c r="AG121" s="13" t="s">
        <v>78</v>
      </c>
      <c r="AH121" s="13" t="s">
        <v>83</v>
      </c>
      <c r="AI121" s="13" t="s">
        <v>84</v>
      </c>
      <c r="AJ121" s="13" t="s">
        <v>71</v>
      </c>
      <c r="AK121" s="13" t="s">
        <v>85</v>
      </c>
      <c r="AL121" s="13" t="s">
        <v>71</v>
      </c>
      <c r="AM121" s="13" t="s">
        <v>86</v>
      </c>
      <c r="AN121" s="13" t="s">
        <v>73</v>
      </c>
      <c r="AO121" s="13" t="s">
        <v>87</v>
      </c>
      <c r="AP121" s="13" t="s">
        <v>87</v>
      </c>
      <c r="AQ121" s="13" t="s">
        <v>202</v>
      </c>
      <c r="AR121" s="13" t="s">
        <v>73</v>
      </c>
      <c r="AS121" s="13" t="s">
        <v>73</v>
      </c>
      <c r="AT121" s="14">
        <v>0</v>
      </c>
      <c r="AU121" s="13" t="s">
        <v>71</v>
      </c>
      <c r="AV121" s="13" t="s">
        <v>71</v>
      </c>
      <c r="AW121" s="13" t="s">
        <v>71</v>
      </c>
      <c r="AX121" s="13" t="s">
        <v>203</v>
      </c>
      <c r="AY121" s="13" t="s">
        <v>204</v>
      </c>
      <c r="AZ121" s="13" t="s">
        <v>205</v>
      </c>
      <c r="BA121" s="13" t="s">
        <v>87</v>
      </c>
      <c r="BB121" s="13" t="s">
        <v>85</v>
      </c>
      <c r="BC121" s="13" t="s">
        <v>206</v>
      </c>
      <c r="BD121" s="13" t="s">
        <v>85</v>
      </c>
      <c r="BE121" s="13" t="s">
        <v>207</v>
      </c>
      <c r="BF121" s="13" t="s">
        <v>207</v>
      </c>
      <c r="BG121" s="13" t="s">
        <v>208</v>
      </c>
      <c r="BH121" s="13" t="s">
        <v>73</v>
      </c>
      <c r="BI121" s="13" t="s">
        <v>73</v>
      </c>
      <c r="BJ121" s="13" t="s">
        <v>71</v>
      </c>
      <c r="BK121" s="13" t="s">
        <v>73</v>
      </c>
      <c r="BL121" s="13" t="s">
        <v>209</v>
      </c>
      <c r="BM121" s="13" t="s">
        <v>209</v>
      </c>
      <c r="BN121" s="13" t="s">
        <v>209</v>
      </c>
      <c r="BO121" s="13" t="s">
        <v>71</v>
      </c>
      <c r="BP121" s="13" t="s">
        <v>71</v>
      </c>
      <c r="BQ121" s="13" t="s">
        <v>71</v>
      </c>
      <c r="BR121" s="13" t="s">
        <v>87</v>
      </c>
      <c r="BS121" s="13" t="s">
        <v>85</v>
      </c>
      <c r="BT121" s="13" t="s">
        <v>87</v>
      </c>
      <c r="BU121" s="13" t="s">
        <v>85</v>
      </c>
      <c r="BV121" s="13" t="s">
        <v>87</v>
      </c>
      <c r="BW121" s="13" t="s">
        <v>85</v>
      </c>
      <c r="BX121" s="14">
        <v>0</v>
      </c>
      <c r="BY121" s="14">
        <v>500005</v>
      </c>
      <c r="BZ121" s="14">
        <v>0</v>
      </c>
      <c r="CA121" s="14">
        <v>0</v>
      </c>
      <c r="CB121" s="14">
        <v>0</v>
      </c>
      <c r="CC121" s="13" t="s">
        <v>210</v>
      </c>
      <c r="CD121" s="18">
        <v>45303.6748965278</v>
      </c>
      <c r="CE121" s="20" t="s">
        <v>211</v>
      </c>
      <c r="CF121" s="20" t="s">
        <v>211</v>
      </c>
      <c r="CG121" s="17">
        <v>1.15740740740741e-5</v>
      </c>
      <c r="CH121" s="12" t="s">
        <v>89</v>
      </c>
      <c r="CI121" s="13" t="s">
        <v>14</v>
      </c>
      <c r="CJ121" s="13" t="s">
        <v>73</v>
      </c>
      <c r="CK121" s="13" t="s">
        <v>73</v>
      </c>
      <c r="CL121" s="13" t="s">
        <v>73</v>
      </c>
      <c r="CM121" s="13" t="s">
        <v>110</v>
      </c>
      <c r="CN121" s="13" t="s">
        <v>110</v>
      </c>
      <c r="CO121" s="13" t="s">
        <v>110</v>
      </c>
      <c r="CP121" s="13" t="s">
        <v>109</v>
      </c>
      <c r="CQ121" s="13" t="s">
        <v>110</v>
      </c>
      <c r="CR121" s="13" t="s">
        <v>110</v>
      </c>
      <c r="CS121" s="13" t="s">
        <v>88</v>
      </c>
      <c r="CT121" s="13" t="s">
        <v>73</v>
      </c>
      <c r="CU121" s="13" t="s">
        <v>73</v>
      </c>
      <c r="CV121" s="13" t="s">
        <v>73</v>
      </c>
      <c r="CW121" s="13" t="s">
        <v>73</v>
      </c>
      <c r="CX121" s="13" t="s">
        <v>73</v>
      </c>
      <c r="CY121" s="13" t="s">
        <v>73</v>
      </c>
      <c r="CZ121" s="13" t="s">
        <v>73</v>
      </c>
      <c r="DA121" s="13" t="s">
        <v>73</v>
      </c>
      <c r="DB121" s="13" t="s">
        <v>73</v>
      </c>
      <c r="DC121" s="13" t="s">
        <v>73</v>
      </c>
      <c r="DD121" s="13" t="s">
        <v>110</v>
      </c>
      <c r="DE121" s="13" t="s">
        <v>73</v>
      </c>
      <c r="DF121" s="13" t="s">
        <v>73</v>
      </c>
      <c r="DG121" s="13" t="s">
        <v>73</v>
      </c>
      <c r="DH121" s="13" t="s">
        <v>73</v>
      </c>
      <c r="DI121" s="13" t="s">
        <v>73</v>
      </c>
      <c r="DJ121" s="13" t="s">
        <v>73</v>
      </c>
      <c r="DK121" s="13" t="s">
        <v>85</v>
      </c>
      <c r="DL121" s="13" t="s">
        <v>85</v>
      </c>
      <c r="DM121" s="13" t="s">
        <v>85</v>
      </c>
      <c r="DN121" s="18">
        <v>45303.6748965278</v>
      </c>
      <c r="DO121" s="18">
        <v>45303.674866713</v>
      </c>
      <c r="DP121" s="13" t="s">
        <v>212</v>
      </c>
    </row>
    <row r="122" spans="1:120">
      <c r="A122" s="12">
        <v>45302</v>
      </c>
      <c r="B122" s="12">
        <v>45302</v>
      </c>
      <c r="C122" s="13" t="s">
        <v>76</v>
      </c>
      <c r="D122" s="13" t="s">
        <v>71</v>
      </c>
      <c r="E122" s="13" t="s">
        <v>16</v>
      </c>
      <c r="F122" s="13" t="s">
        <v>72</v>
      </c>
      <c r="G122" s="14">
        <v>1</v>
      </c>
      <c r="H122" s="14">
        <v>0</v>
      </c>
      <c r="I122" s="13" t="s">
        <v>73</v>
      </c>
      <c r="J122" s="13" t="s">
        <v>74</v>
      </c>
      <c r="K122" s="13" t="s">
        <v>74</v>
      </c>
      <c r="L122" s="12">
        <v>45302</v>
      </c>
      <c r="M122" s="13" t="s">
        <v>13</v>
      </c>
      <c r="N122" s="13" t="s">
        <v>71</v>
      </c>
      <c r="O122" s="14">
        <v>0</v>
      </c>
      <c r="P122" s="13" t="s">
        <v>197</v>
      </c>
      <c r="Q122" s="13" t="s">
        <v>198</v>
      </c>
      <c r="R122" s="14">
        <v>5</v>
      </c>
      <c r="S122" s="13" t="s">
        <v>199</v>
      </c>
      <c r="T122" s="14">
        <v>5</v>
      </c>
      <c r="U122" s="13" t="s">
        <v>72</v>
      </c>
      <c r="V122" s="13" t="s">
        <v>82</v>
      </c>
      <c r="W122" s="13" t="s">
        <v>73</v>
      </c>
      <c r="X122" s="13" t="s">
        <v>80</v>
      </c>
      <c r="Y122" s="13" t="s">
        <v>17</v>
      </c>
      <c r="Z122" s="13" t="s">
        <v>18</v>
      </c>
      <c r="AA122" s="13" t="s">
        <v>19</v>
      </c>
      <c r="AB122" s="14">
        <v>7005</v>
      </c>
      <c r="AC122" s="13" t="s">
        <v>87</v>
      </c>
      <c r="AD122" s="20">
        <v>45303.6278703704</v>
      </c>
      <c r="AE122" s="13" t="s">
        <v>213</v>
      </c>
      <c r="AF122" s="13" t="s">
        <v>201</v>
      </c>
      <c r="AG122" s="13" t="s">
        <v>78</v>
      </c>
      <c r="AH122" s="13" t="s">
        <v>83</v>
      </c>
      <c r="AI122" s="13" t="s">
        <v>84</v>
      </c>
      <c r="AJ122" s="13" t="s">
        <v>71</v>
      </c>
      <c r="AK122" s="13" t="s">
        <v>85</v>
      </c>
      <c r="AL122" s="13" t="s">
        <v>71</v>
      </c>
      <c r="AM122" s="13" t="s">
        <v>86</v>
      </c>
      <c r="AN122" s="13" t="s">
        <v>73</v>
      </c>
      <c r="AO122" s="13" t="s">
        <v>87</v>
      </c>
      <c r="AP122" s="13" t="s">
        <v>87</v>
      </c>
      <c r="AQ122" s="13" t="s">
        <v>90</v>
      </c>
      <c r="AR122" s="13" t="s">
        <v>73</v>
      </c>
      <c r="AS122" s="13" t="s">
        <v>73</v>
      </c>
      <c r="AT122" s="14">
        <v>0</v>
      </c>
      <c r="AU122" s="13" t="s">
        <v>71</v>
      </c>
      <c r="AV122" s="13" t="s">
        <v>71</v>
      </c>
      <c r="AW122" s="13" t="s">
        <v>71</v>
      </c>
      <c r="AX122" s="13" t="s">
        <v>214</v>
      </c>
      <c r="AY122" s="13" t="s">
        <v>215</v>
      </c>
      <c r="AZ122" s="13" t="s">
        <v>205</v>
      </c>
      <c r="BA122" s="13" t="s">
        <v>87</v>
      </c>
      <c r="BB122" s="13" t="s">
        <v>85</v>
      </c>
      <c r="BC122" s="13" t="s">
        <v>216</v>
      </c>
      <c r="BD122" s="13" t="s">
        <v>85</v>
      </c>
      <c r="BE122" s="13" t="s">
        <v>217</v>
      </c>
      <c r="BF122" s="13" t="s">
        <v>207</v>
      </c>
      <c r="BG122" s="13" t="s">
        <v>208</v>
      </c>
      <c r="BH122" s="13" t="s">
        <v>110</v>
      </c>
      <c r="BI122" s="13" t="s">
        <v>73</v>
      </c>
      <c r="BJ122" s="13" t="s">
        <v>73</v>
      </c>
      <c r="BK122" s="13" t="s">
        <v>110</v>
      </c>
      <c r="BL122" s="13" t="s">
        <v>208</v>
      </c>
      <c r="BM122" s="13" t="s">
        <v>208</v>
      </c>
      <c r="BN122" s="13" t="s">
        <v>208</v>
      </c>
      <c r="BO122" s="13" t="s">
        <v>71</v>
      </c>
      <c r="BP122" s="13" t="s">
        <v>71</v>
      </c>
      <c r="BQ122" s="13" t="s">
        <v>71</v>
      </c>
      <c r="BR122" s="13" t="s">
        <v>218</v>
      </c>
      <c r="BS122" s="13" t="s">
        <v>85</v>
      </c>
      <c r="BT122" s="13" t="s">
        <v>218</v>
      </c>
      <c r="BU122" s="13" t="s">
        <v>85</v>
      </c>
      <c r="BV122" s="13" t="s">
        <v>218</v>
      </c>
      <c r="BW122" s="13" t="s">
        <v>85</v>
      </c>
      <c r="BX122" s="14">
        <v>73</v>
      </c>
      <c r="BY122" s="14">
        <v>500005</v>
      </c>
      <c r="BZ122" s="14">
        <v>0</v>
      </c>
      <c r="CA122" s="14">
        <v>1</v>
      </c>
      <c r="CB122" s="14">
        <v>5</v>
      </c>
      <c r="CC122" s="13" t="s">
        <v>210</v>
      </c>
      <c r="CD122" s="18">
        <v>45303.674699294</v>
      </c>
      <c r="CE122" s="12" t="s">
        <v>89</v>
      </c>
      <c r="CF122" s="18">
        <v>45303.6784581829</v>
      </c>
      <c r="CG122" s="17">
        <v>0.639791666666667</v>
      </c>
      <c r="CH122" s="12" t="s">
        <v>89</v>
      </c>
      <c r="CI122" s="13" t="s">
        <v>14</v>
      </c>
      <c r="CJ122" s="13" t="s">
        <v>73</v>
      </c>
      <c r="CK122" s="13" t="s">
        <v>73</v>
      </c>
      <c r="CL122" s="13" t="s">
        <v>110</v>
      </c>
      <c r="CM122" s="13" t="s">
        <v>110</v>
      </c>
      <c r="CN122" s="13" t="s">
        <v>110</v>
      </c>
      <c r="CO122" s="13" t="s">
        <v>110</v>
      </c>
      <c r="CP122" s="13" t="s">
        <v>219</v>
      </c>
      <c r="CQ122" s="13" t="s">
        <v>220</v>
      </c>
      <c r="CR122" s="13" t="s">
        <v>110</v>
      </c>
      <c r="CS122" s="13" t="s">
        <v>88</v>
      </c>
      <c r="CT122" s="13" t="s">
        <v>73</v>
      </c>
      <c r="CU122" s="13" t="s">
        <v>110</v>
      </c>
      <c r="CV122" s="13" t="s">
        <v>73</v>
      </c>
      <c r="CW122" s="13" t="s">
        <v>73</v>
      </c>
      <c r="CX122" s="13" t="s">
        <v>110</v>
      </c>
      <c r="CY122" s="13" t="s">
        <v>73</v>
      </c>
      <c r="CZ122" s="13" t="s">
        <v>73</v>
      </c>
      <c r="DA122" s="13" t="s">
        <v>110</v>
      </c>
      <c r="DB122" s="13" t="s">
        <v>73</v>
      </c>
      <c r="DC122" s="13" t="s">
        <v>73</v>
      </c>
      <c r="DD122" s="13" t="s">
        <v>110</v>
      </c>
      <c r="DE122" s="13" t="s">
        <v>73</v>
      </c>
      <c r="DF122" s="13" t="s">
        <v>110</v>
      </c>
      <c r="DG122" s="13" t="s">
        <v>73</v>
      </c>
      <c r="DH122" s="13" t="s">
        <v>110</v>
      </c>
      <c r="DI122" s="13" t="s">
        <v>110</v>
      </c>
      <c r="DJ122" s="13" t="s">
        <v>110</v>
      </c>
      <c r="DK122" s="13" t="s">
        <v>85</v>
      </c>
      <c r="DL122" s="13" t="s">
        <v>85</v>
      </c>
      <c r="DM122" s="13" t="s">
        <v>85</v>
      </c>
      <c r="DN122" s="18">
        <v>45303.6784581829</v>
      </c>
      <c r="DO122" s="18">
        <v>45303.6398002083</v>
      </c>
      <c r="DP122" s="13" t="s">
        <v>221</v>
      </c>
    </row>
    <row r="123" spans="1:120">
      <c r="A123" s="12">
        <v>45302</v>
      </c>
      <c r="B123" s="12">
        <v>45302</v>
      </c>
      <c r="C123" s="13" t="s">
        <v>76</v>
      </c>
      <c r="D123" s="13" t="s">
        <v>71</v>
      </c>
      <c r="E123" s="13" t="s">
        <v>16</v>
      </c>
      <c r="F123" s="13" t="s">
        <v>91</v>
      </c>
      <c r="G123" s="14">
        <v>1</v>
      </c>
      <c r="H123" s="14">
        <v>0</v>
      </c>
      <c r="I123" s="13" t="s">
        <v>88</v>
      </c>
      <c r="J123" s="13" t="s">
        <v>74</v>
      </c>
      <c r="K123" s="13" t="s">
        <v>74</v>
      </c>
      <c r="L123" s="12">
        <v>45302</v>
      </c>
      <c r="M123" s="13" t="s">
        <v>13</v>
      </c>
      <c r="N123" s="13" t="s">
        <v>71</v>
      </c>
      <c r="O123" s="14">
        <v>0</v>
      </c>
      <c r="P123" s="13" t="s">
        <v>197</v>
      </c>
      <c r="Q123" s="13" t="s">
        <v>198</v>
      </c>
      <c r="R123" s="14">
        <v>5</v>
      </c>
      <c r="S123" s="13" t="s">
        <v>199</v>
      </c>
      <c r="T123" s="14">
        <v>5</v>
      </c>
      <c r="U123" s="13" t="s">
        <v>91</v>
      </c>
      <c r="V123" s="13" t="s">
        <v>82</v>
      </c>
      <c r="W123" s="13" t="s">
        <v>73</v>
      </c>
      <c r="X123" s="13" t="s">
        <v>80</v>
      </c>
      <c r="Y123" s="13" t="s">
        <v>17</v>
      </c>
      <c r="Z123" s="13" t="s">
        <v>18</v>
      </c>
      <c r="AA123" s="13" t="s">
        <v>19</v>
      </c>
      <c r="AB123" s="14">
        <v>7005</v>
      </c>
      <c r="AC123" s="13" t="s">
        <v>87</v>
      </c>
      <c r="AD123" s="20">
        <v>45303.6278703704</v>
      </c>
      <c r="AE123" s="13" t="s">
        <v>222</v>
      </c>
      <c r="AF123" s="13" t="s">
        <v>201</v>
      </c>
      <c r="AG123" s="13" t="s">
        <v>78</v>
      </c>
      <c r="AH123" s="13" t="s">
        <v>83</v>
      </c>
      <c r="AI123" s="13" t="s">
        <v>93</v>
      </c>
      <c r="AJ123" s="13" t="s">
        <v>71</v>
      </c>
      <c r="AK123" s="13" t="s">
        <v>85</v>
      </c>
      <c r="AL123" s="13" t="s">
        <v>71</v>
      </c>
      <c r="AM123" s="13" t="s">
        <v>86</v>
      </c>
      <c r="AN123" s="13" t="s">
        <v>73</v>
      </c>
      <c r="AO123" s="13" t="s">
        <v>87</v>
      </c>
      <c r="AP123" s="13" t="s">
        <v>87</v>
      </c>
      <c r="AQ123" s="13" t="s">
        <v>90</v>
      </c>
      <c r="AR123" s="13" t="s">
        <v>73</v>
      </c>
      <c r="AS123" s="13" t="s">
        <v>73</v>
      </c>
      <c r="AT123" s="14">
        <v>0</v>
      </c>
      <c r="AU123" s="13" t="s">
        <v>71</v>
      </c>
      <c r="AV123" s="13" t="s">
        <v>71</v>
      </c>
      <c r="AW123" s="13" t="s">
        <v>71</v>
      </c>
      <c r="AX123" s="13" t="s">
        <v>223</v>
      </c>
      <c r="AY123" s="13" t="s">
        <v>224</v>
      </c>
      <c r="AZ123" s="13" t="s">
        <v>205</v>
      </c>
      <c r="BA123" s="13" t="s">
        <v>87</v>
      </c>
      <c r="BB123" s="13" t="s">
        <v>85</v>
      </c>
      <c r="BC123" s="13" t="s">
        <v>225</v>
      </c>
      <c r="BD123" s="13" t="s">
        <v>85</v>
      </c>
      <c r="BE123" s="13" t="s">
        <v>207</v>
      </c>
      <c r="BF123" s="13" t="s">
        <v>207</v>
      </c>
      <c r="BG123" s="13" t="s">
        <v>208</v>
      </c>
      <c r="BH123" s="13" t="s">
        <v>73</v>
      </c>
      <c r="BI123" s="13" t="s">
        <v>73</v>
      </c>
      <c r="BJ123" s="13" t="s">
        <v>73</v>
      </c>
      <c r="BK123" s="13" t="s">
        <v>73</v>
      </c>
      <c r="BL123" s="13" t="s">
        <v>208</v>
      </c>
      <c r="BM123" s="13" t="s">
        <v>208</v>
      </c>
      <c r="BN123" s="13" t="s">
        <v>208</v>
      </c>
      <c r="BO123" s="13" t="s">
        <v>71</v>
      </c>
      <c r="BP123" s="13" t="s">
        <v>71</v>
      </c>
      <c r="BQ123" s="13" t="s">
        <v>71</v>
      </c>
      <c r="BR123" s="13" t="s">
        <v>218</v>
      </c>
      <c r="BS123" s="13" t="s">
        <v>85</v>
      </c>
      <c r="BT123" s="13" t="s">
        <v>218</v>
      </c>
      <c r="BU123" s="13" t="s">
        <v>85</v>
      </c>
      <c r="BV123" s="13" t="s">
        <v>218</v>
      </c>
      <c r="BW123" s="13" t="s">
        <v>85</v>
      </c>
      <c r="BX123" s="14">
        <v>73</v>
      </c>
      <c r="BY123" s="14">
        <v>500005</v>
      </c>
      <c r="BZ123" s="14">
        <v>0</v>
      </c>
      <c r="CA123" s="14">
        <v>1</v>
      </c>
      <c r="CB123" s="14">
        <v>5</v>
      </c>
      <c r="CC123" s="13" t="s">
        <v>210</v>
      </c>
      <c r="CD123" s="18">
        <v>45303.6747590162</v>
      </c>
      <c r="CE123" s="12" t="s">
        <v>89</v>
      </c>
      <c r="CF123" s="18">
        <v>45303.639800162</v>
      </c>
      <c r="CG123" s="17">
        <v>0.639791666666667</v>
      </c>
      <c r="CH123" s="12" t="s">
        <v>89</v>
      </c>
      <c r="CI123" s="13" t="s">
        <v>14</v>
      </c>
      <c r="CJ123" s="13" t="s">
        <v>73</v>
      </c>
      <c r="CK123" s="13" t="s">
        <v>73</v>
      </c>
      <c r="CL123" s="13" t="s">
        <v>110</v>
      </c>
      <c r="CM123" s="13" t="s">
        <v>110</v>
      </c>
      <c r="CN123" s="13" t="s">
        <v>110</v>
      </c>
      <c r="CO123" s="13" t="s">
        <v>110</v>
      </c>
      <c r="CP123" s="13" t="s">
        <v>109</v>
      </c>
      <c r="CQ123" s="13" t="s">
        <v>110</v>
      </c>
      <c r="CR123" s="13" t="s">
        <v>110</v>
      </c>
      <c r="CS123" s="13" t="s">
        <v>88</v>
      </c>
      <c r="CT123" s="13" t="s">
        <v>73</v>
      </c>
      <c r="CU123" s="13" t="s">
        <v>110</v>
      </c>
      <c r="CV123" s="13" t="s">
        <v>73</v>
      </c>
      <c r="CW123" s="13" t="s">
        <v>73</v>
      </c>
      <c r="CX123" s="13" t="s">
        <v>110</v>
      </c>
      <c r="CY123" s="13" t="s">
        <v>73</v>
      </c>
      <c r="CZ123" s="13" t="s">
        <v>73</v>
      </c>
      <c r="DA123" s="13" t="s">
        <v>110</v>
      </c>
      <c r="DB123" s="13" t="s">
        <v>73</v>
      </c>
      <c r="DC123" s="13" t="s">
        <v>73</v>
      </c>
      <c r="DD123" s="13" t="s">
        <v>110</v>
      </c>
      <c r="DE123" s="13" t="s">
        <v>73</v>
      </c>
      <c r="DF123" s="13" t="s">
        <v>110</v>
      </c>
      <c r="DG123" s="13" t="s">
        <v>73</v>
      </c>
      <c r="DH123" s="13" t="s">
        <v>110</v>
      </c>
      <c r="DI123" s="13" t="s">
        <v>110</v>
      </c>
      <c r="DJ123" s="13" t="s">
        <v>110</v>
      </c>
      <c r="DK123" s="13" t="s">
        <v>85</v>
      </c>
      <c r="DL123" s="13" t="s">
        <v>85</v>
      </c>
      <c r="DM123" s="13" t="s">
        <v>85</v>
      </c>
      <c r="DN123" s="18">
        <v>45303.6783051042</v>
      </c>
      <c r="DO123" s="18">
        <v>45303.639800162</v>
      </c>
      <c r="DP123" s="13" t="s">
        <v>226</v>
      </c>
    </row>
    <row r="124" spans="1:120">
      <c r="A124" s="12">
        <v>45302</v>
      </c>
      <c r="B124" s="12">
        <v>45302</v>
      </c>
      <c r="C124" s="13" t="s">
        <v>76</v>
      </c>
      <c r="D124" s="13" t="s">
        <v>71</v>
      </c>
      <c r="E124" s="13" t="s">
        <v>16</v>
      </c>
      <c r="F124" s="13" t="s">
        <v>94</v>
      </c>
      <c r="G124" s="14">
        <v>1</v>
      </c>
      <c r="H124" s="14">
        <v>0</v>
      </c>
      <c r="I124" s="13" t="s">
        <v>73</v>
      </c>
      <c r="J124" s="13" t="s">
        <v>74</v>
      </c>
      <c r="K124" s="13" t="s">
        <v>74</v>
      </c>
      <c r="L124" s="12">
        <v>45302</v>
      </c>
      <c r="M124" s="13" t="s">
        <v>13</v>
      </c>
      <c r="N124" s="13" t="s">
        <v>71</v>
      </c>
      <c r="O124" s="14">
        <v>0</v>
      </c>
      <c r="P124" s="13" t="s">
        <v>197</v>
      </c>
      <c r="Q124" s="13" t="s">
        <v>198</v>
      </c>
      <c r="R124" s="14">
        <v>5</v>
      </c>
      <c r="S124" s="13" t="s">
        <v>199</v>
      </c>
      <c r="T124" s="14">
        <v>5</v>
      </c>
      <c r="U124" s="13" t="s">
        <v>94</v>
      </c>
      <c r="V124" s="13" t="s">
        <v>82</v>
      </c>
      <c r="W124" s="13" t="s">
        <v>73</v>
      </c>
      <c r="X124" s="13" t="s">
        <v>80</v>
      </c>
      <c r="Y124" s="13" t="s">
        <v>17</v>
      </c>
      <c r="Z124" s="13" t="s">
        <v>18</v>
      </c>
      <c r="AA124" s="13" t="s">
        <v>19</v>
      </c>
      <c r="AB124" s="14">
        <v>7005</v>
      </c>
      <c r="AC124" s="13" t="s">
        <v>87</v>
      </c>
      <c r="AD124" s="20">
        <v>45303.6278703704</v>
      </c>
      <c r="AE124" s="13" t="s">
        <v>227</v>
      </c>
      <c r="AF124" s="13" t="s">
        <v>201</v>
      </c>
      <c r="AG124" s="13" t="s">
        <v>78</v>
      </c>
      <c r="AH124" s="13" t="s">
        <v>83</v>
      </c>
      <c r="AI124" s="13" t="s">
        <v>96</v>
      </c>
      <c r="AJ124" s="13" t="s">
        <v>71</v>
      </c>
      <c r="AK124" s="13" t="s">
        <v>85</v>
      </c>
      <c r="AL124" s="13" t="s">
        <v>71</v>
      </c>
      <c r="AM124" s="13" t="s">
        <v>86</v>
      </c>
      <c r="AN124" s="13" t="s">
        <v>73</v>
      </c>
      <c r="AO124" s="13" t="s">
        <v>87</v>
      </c>
      <c r="AP124" s="13" t="s">
        <v>87</v>
      </c>
      <c r="AQ124" s="13" t="s">
        <v>90</v>
      </c>
      <c r="AR124" s="13" t="s">
        <v>73</v>
      </c>
      <c r="AS124" s="13" t="s">
        <v>73</v>
      </c>
      <c r="AT124" s="14">
        <v>0</v>
      </c>
      <c r="AU124" s="13" t="s">
        <v>71</v>
      </c>
      <c r="AV124" s="13" t="s">
        <v>71</v>
      </c>
      <c r="AW124" s="13" t="s">
        <v>71</v>
      </c>
      <c r="AX124" s="13" t="s">
        <v>228</v>
      </c>
      <c r="AY124" s="13" t="s">
        <v>229</v>
      </c>
      <c r="AZ124" s="13" t="s">
        <v>205</v>
      </c>
      <c r="BA124" s="13" t="s">
        <v>87</v>
      </c>
      <c r="BB124" s="13" t="s">
        <v>85</v>
      </c>
      <c r="BC124" s="13" t="s">
        <v>230</v>
      </c>
      <c r="BD124" s="13" t="s">
        <v>85</v>
      </c>
      <c r="BE124" s="13" t="s">
        <v>217</v>
      </c>
      <c r="BF124" s="13" t="s">
        <v>207</v>
      </c>
      <c r="BG124" s="13" t="s">
        <v>208</v>
      </c>
      <c r="BH124" s="13" t="s">
        <v>73</v>
      </c>
      <c r="BI124" s="13" t="s">
        <v>73</v>
      </c>
      <c r="BJ124" s="13" t="s">
        <v>73</v>
      </c>
      <c r="BK124" s="13" t="s">
        <v>110</v>
      </c>
      <c r="BL124" s="13" t="s">
        <v>208</v>
      </c>
      <c r="BM124" s="13" t="s">
        <v>208</v>
      </c>
      <c r="BN124" s="13" t="s">
        <v>208</v>
      </c>
      <c r="BO124" s="13" t="s">
        <v>71</v>
      </c>
      <c r="BP124" s="13" t="s">
        <v>71</v>
      </c>
      <c r="BQ124" s="13" t="s">
        <v>71</v>
      </c>
      <c r="BR124" s="13" t="s">
        <v>218</v>
      </c>
      <c r="BS124" s="13" t="s">
        <v>85</v>
      </c>
      <c r="BT124" s="13" t="s">
        <v>218</v>
      </c>
      <c r="BU124" s="13" t="s">
        <v>85</v>
      </c>
      <c r="BV124" s="13" t="s">
        <v>218</v>
      </c>
      <c r="BW124" s="13" t="s">
        <v>85</v>
      </c>
      <c r="BX124" s="14">
        <v>73</v>
      </c>
      <c r="BY124" s="14">
        <v>500005</v>
      </c>
      <c r="BZ124" s="14">
        <v>0</v>
      </c>
      <c r="CA124" s="14">
        <v>1</v>
      </c>
      <c r="CB124" s="14">
        <v>4</v>
      </c>
      <c r="CC124" s="13" t="s">
        <v>210</v>
      </c>
      <c r="CD124" s="18">
        <v>45303.6747893056</v>
      </c>
      <c r="CE124" s="12" t="s">
        <v>89</v>
      </c>
      <c r="CF124" s="18">
        <v>45303.6784581713</v>
      </c>
      <c r="CG124" s="17">
        <v>0.639791666666667</v>
      </c>
      <c r="CH124" s="12" t="s">
        <v>89</v>
      </c>
      <c r="CI124" s="13" t="s">
        <v>14</v>
      </c>
      <c r="CJ124" s="13" t="s">
        <v>73</v>
      </c>
      <c r="CK124" s="13" t="s">
        <v>73</v>
      </c>
      <c r="CL124" s="13" t="s">
        <v>110</v>
      </c>
      <c r="CM124" s="13" t="s">
        <v>110</v>
      </c>
      <c r="CN124" s="13" t="s">
        <v>110</v>
      </c>
      <c r="CO124" s="13" t="s">
        <v>110</v>
      </c>
      <c r="CP124" s="13" t="s">
        <v>219</v>
      </c>
      <c r="CQ124" s="13" t="s">
        <v>220</v>
      </c>
      <c r="CR124" s="13" t="s">
        <v>110</v>
      </c>
      <c r="CS124" s="13" t="s">
        <v>88</v>
      </c>
      <c r="CT124" s="13" t="s">
        <v>73</v>
      </c>
      <c r="CU124" s="13" t="s">
        <v>110</v>
      </c>
      <c r="CV124" s="13" t="s">
        <v>73</v>
      </c>
      <c r="CW124" s="13" t="s">
        <v>73</v>
      </c>
      <c r="CX124" s="13" t="s">
        <v>110</v>
      </c>
      <c r="CY124" s="13" t="s">
        <v>73</v>
      </c>
      <c r="CZ124" s="13" t="s">
        <v>73</v>
      </c>
      <c r="DA124" s="13" t="s">
        <v>110</v>
      </c>
      <c r="DB124" s="13" t="s">
        <v>73</v>
      </c>
      <c r="DC124" s="13" t="s">
        <v>73</v>
      </c>
      <c r="DD124" s="13" t="s">
        <v>110</v>
      </c>
      <c r="DE124" s="13" t="s">
        <v>73</v>
      </c>
      <c r="DF124" s="13" t="s">
        <v>110</v>
      </c>
      <c r="DG124" s="13" t="s">
        <v>73</v>
      </c>
      <c r="DH124" s="13" t="s">
        <v>110</v>
      </c>
      <c r="DI124" s="13" t="s">
        <v>110</v>
      </c>
      <c r="DJ124" s="13" t="s">
        <v>110</v>
      </c>
      <c r="DK124" s="13" t="s">
        <v>85</v>
      </c>
      <c r="DL124" s="13" t="s">
        <v>85</v>
      </c>
      <c r="DM124" s="13" t="s">
        <v>85</v>
      </c>
      <c r="DN124" s="18">
        <v>45303.6784581713</v>
      </c>
      <c r="DO124" s="18">
        <v>45303.6398002083</v>
      </c>
      <c r="DP124" s="13" t="s">
        <v>231</v>
      </c>
    </row>
    <row r="125" spans="1:120">
      <c r="A125" s="12">
        <v>45302</v>
      </c>
      <c r="B125" s="12">
        <v>45302</v>
      </c>
      <c r="C125" s="13" t="s">
        <v>76</v>
      </c>
      <c r="D125" s="13" t="s">
        <v>71</v>
      </c>
      <c r="E125" s="13" t="s">
        <v>16</v>
      </c>
      <c r="F125" s="13" t="s">
        <v>97</v>
      </c>
      <c r="G125" s="14">
        <v>1</v>
      </c>
      <c r="H125" s="14">
        <v>0</v>
      </c>
      <c r="I125" s="13" t="s">
        <v>73</v>
      </c>
      <c r="J125" s="13" t="s">
        <v>74</v>
      </c>
      <c r="K125" s="13" t="s">
        <v>74</v>
      </c>
      <c r="L125" s="12">
        <v>45302</v>
      </c>
      <c r="M125" s="13" t="s">
        <v>13</v>
      </c>
      <c r="N125" s="13" t="s">
        <v>71</v>
      </c>
      <c r="O125" s="14">
        <v>0</v>
      </c>
      <c r="P125" s="13" t="s">
        <v>197</v>
      </c>
      <c r="Q125" s="13" t="s">
        <v>198</v>
      </c>
      <c r="R125" s="14">
        <v>5</v>
      </c>
      <c r="S125" s="13" t="s">
        <v>199</v>
      </c>
      <c r="T125" s="14">
        <v>5</v>
      </c>
      <c r="U125" s="13" t="s">
        <v>97</v>
      </c>
      <c r="V125" s="13" t="s">
        <v>82</v>
      </c>
      <c r="W125" s="13" t="s">
        <v>73</v>
      </c>
      <c r="X125" s="13" t="s">
        <v>80</v>
      </c>
      <c r="Y125" s="13" t="s">
        <v>17</v>
      </c>
      <c r="Z125" s="13" t="s">
        <v>18</v>
      </c>
      <c r="AA125" s="13" t="s">
        <v>19</v>
      </c>
      <c r="AB125" s="14">
        <v>7005</v>
      </c>
      <c r="AC125" s="13" t="s">
        <v>87</v>
      </c>
      <c r="AD125" s="20">
        <v>45303.6278703704</v>
      </c>
      <c r="AE125" s="13" t="s">
        <v>232</v>
      </c>
      <c r="AF125" s="13" t="s">
        <v>201</v>
      </c>
      <c r="AG125" s="13" t="s">
        <v>78</v>
      </c>
      <c r="AH125" s="13" t="s">
        <v>83</v>
      </c>
      <c r="AI125" s="13" t="s">
        <v>84</v>
      </c>
      <c r="AJ125" s="13" t="s">
        <v>71</v>
      </c>
      <c r="AK125" s="13" t="s">
        <v>85</v>
      </c>
      <c r="AL125" s="13" t="s">
        <v>71</v>
      </c>
      <c r="AM125" s="13" t="s">
        <v>86</v>
      </c>
      <c r="AN125" s="13" t="s">
        <v>73</v>
      </c>
      <c r="AO125" s="13" t="s">
        <v>87</v>
      </c>
      <c r="AP125" s="13" t="s">
        <v>87</v>
      </c>
      <c r="AQ125" s="13" t="s">
        <v>90</v>
      </c>
      <c r="AR125" s="13" t="s">
        <v>73</v>
      </c>
      <c r="AS125" s="13" t="s">
        <v>73</v>
      </c>
      <c r="AT125" s="14">
        <v>0</v>
      </c>
      <c r="AU125" s="13" t="s">
        <v>71</v>
      </c>
      <c r="AV125" s="13" t="s">
        <v>71</v>
      </c>
      <c r="AW125" s="13" t="s">
        <v>71</v>
      </c>
      <c r="AX125" s="13" t="s">
        <v>233</v>
      </c>
      <c r="AY125" s="13" t="s">
        <v>234</v>
      </c>
      <c r="AZ125" s="13" t="s">
        <v>205</v>
      </c>
      <c r="BA125" s="13" t="s">
        <v>87</v>
      </c>
      <c r="BB125" s="13" t="s">
        <v>85</v>
      </c>
      <c r="BC125" s="13" t="s">
        <v>235</v>
      </c>
      <c r="BD125" s="13" t="s">
        <v>85</v>
      </c>
      <c r="BE125" s="13" t="s">
        <v>217</v>
      </c>
      <c r="BF125" s="13" t="s">
        <v>207</v>
      </c>
      <c r="BG125" s="13" t="s">
        <v>208</v>
      </c>
      <c r="BH125" s="13" t="s">
        <v>73</v>
      </c>
      <c r="BI125" s="13" t="s">
        <v>73</v>
      </c>
      <c r="BJ125" s="13" t="s">
        <v>73</v>
      </c>
      <c r="BK125" s="13" t="s">
        <v>110</v>
      </c>
      <c r="BL125" s="13" t="s">
        <v>208</v>
      </c>
      <c r="BM125" s="13" t="s">
        <v>208</v>
      </c>
      <c r="BN125" s="13" t="s">
        <v>208</v>
      </c>
      <c r="BO125" s="13" t="s">
        <v>71</v>
      </c>
      <c r="BP125" s="13" t="s">
        <v>71</v>
      </c>
      <c r="BQ125" s="13" t="s">
        <v>71</v>
      </c>
      <c r="BR125" s="13" t="s">
        <v>218</v>
      </c>
      <c r="BS125" s="13" t="s">
        <v>85</v>
      </c>
      <c r="BT125" s="13" t="s">
        <v>218</v>
      </c>
      <c r="BU125" s="13" t="s">
        <v>85</v>
      </c>
      <c r="BV125" s="13" t="s">
        <v>218</v>
      </c>
      <c r="BW125" s="13" t="s">
        <v>85</v>
      </c>
      <c r="BX125" s="14">
        <v>73</v>
      </c>
      <c r="BY125" s="14">
        <v>500005</v>
      </c>
      <c r="BZ125" s="14">
        <v>0</v>
      </c>
      <c r="CA125" s="14">
        <v>1</v>
      </c>
      <c r="CB125" s="14">
        <v>5</v>
      </c>
      <c r="CC125" s="13" t="s">
        <v>210</v>
      </c>
      <c r="CD125" s="18">
        <v>45303.674943287</v>
      </c>
      <c r="CE125" s="12" t="s">
        <v>89</v>
      </c>
      <c r="CF125" s="18">
        <v>45303.6784581597</v>
      </c>
      <c r="CG125" s="17">
        <v>0.639791666666667</v>
      </c>
      <c r="CH125" s="12" t="s">
        <v>89</v>
      </c>
      <c r="CI125" s="13" t="s">
        <v>14</v>
      </c>
      <c r="CJ125" s="13" t="s">
        <v>73</v>
      </c>
      <c r="CK125" s="13" t="s">
        <v>73</v>
      </c>
      <c r="CL125" s="13" t="s">
        <v>110</v>
      </c>
      <c r="CM125" s="13" t="s">
        <v>110</v>
      </c>
      <c r="CN125" s="13" t="s">
        <v>110</v>
      </c>
      <c r="CO125" s="13" t="s">
        <v>110</v>
      </c>
      <c r="CP125" s="13" t="s">
        <v>219</v>
      </c>
      <c r="CQ125" s="13" t="s">
        <v>220</v>
      </c>
      <c r="CR125" s="13" t="s">
        <v>110</v>
      </c>
      <c r="CS125" s="13" t="s">
        <v>88</v>
      </c>
      <c r="CT125" s="13" t="s">
        <v>73</v>
      </c>
      <c r="CU125" s="13" t="s">
        <v>110</v>
      </c>
      <c r="CV125" s="13" t="s">
        <v>73</v>
      </c>
      <c r="CW125" s="13" t="s">
        <v>73</v>
      </c>
      <c r="CX125" s="13" t="s">
        <v>110</v>
      </c>
      <c r="CY125" s="13" t="s">
        <v>73</v>
      </c>
      <c r="CZ125" s="13" t="s">
        <v>73</v>
      </c>
      <c r="DA125" s="13" t="s">
        <v>110</v>
      </c>
      <c r="DB125" s="13" t="s">
        <v>73</v>
      </c>
      <c r="DC125" s="13" t="s">
        <v>73</v>
      </c>
      <c r="DD125" s="13" t="s">
        <v>110</v>
      </c>
      <c r="DE125" s="13" t="s">
        <v>73</v>
      </c>
      <c r="DF125" s="13" t="s">
        <v>110</v>
      </c>
      <c r="DG125" s="13" t="s">
        <v>73</v>
      </c>
      <c r="DH125" s="13" t="s">
        <v>110</v>
      </c>
      <c r="DI125" s="13" t="s">
        <v>110</v>
      </c>
      <c r="DJ125" s="13" t="s">
        <v>110</v>
      </c>
      <c r="DK125" s="13" t="s">
        <v>85</v>
      </c>
      <c r="DL125" s="13" t="s">
        <v>85</v>
      </c>
      <c r="DM125" s="13" t="s">
        <v>85</v>
      </c>
      <c r="DN125" s="18">
        <v>45303.6784581597</v>
      </c>
      <c r="DO125" s="18">
        <v>45303.6398002083</v>
      </c>
      <c r="DP125" s="13" t="s">
        <v>236</v>
      </c>
    </row>
    <row r="126" spans="1:120">
      <c r="A126" s="12">
        <v>45302</v>
      </c>
      <c r="B126" s="12">
        <v>45302</v>
      </c>
      <c r="C126" s="13" t="s">
        <v>76</v>
      </c>
      <c r="D126" s="13" t="s">
        <v>71</v>
      </c>
      <c r="E126" s="13" t="s">
        <v>16</v>
      </c>
      <c r="F126" s="13" t="s">
        <v>99</v>
      </c>
      <c r="G126" s="14">
        <v>1</v>
      </c>
      <c r="H126" s="14">
        <v>0</v>
      </c>
      <c r="I126" s="13" t="s">
        <v>73</v>
      </c>
      <c r="J126" s="13" t="s">
        <v>74</v>
      </c>
      <c r="K126" s="13" t="s">
        <v>74</v>
      </c>
      <c r="L126" s="12">
        <v>45302</v>
      </c>
      <c r="M126" s="13" t="s">
        <v>13</v>
      </c>
      <c r="N126" s="13" t="s">
        <v>71</v>
      </c>
      <c r="O126" s="14">
        <v>0</v>
      </c>
      <c r="P126" s="13" t="s">
        <v>197</v>
      </c>
      <c r="Q126" s="13" t="s">
        <v>198</v>
      </c>
      <c r="R126" s="14">
        <v>5</v>
      </c>
      <c r="S126" s="13" t="s">
        <v>199</v>
      </c>
      <c r="T126" s="14">
        <v>5</v>
      </c>
      <c r="U126" s="13" t="s">
        <v>99</v>
      </c>
      <c r="V126" s="13" t="s">
        <v>82</v>
      </c>
      <c r="W126" s="13" t="s">
        <v>73</v>
      </c>
      <c r="X126" s="13" t="s">
        <v>80</v>
      </c>
      <c r="Y126" s="13" t="s">
        <v>17</v>
      </c>
      <c r="Z126" s="13" t="s">
        <v>18</v>
      </c>
      <c r="AA126" s="13" t="s">
        <v>20</v>
      </c>
      <c r="AB126" s="14">
        <v>7005</v>
      </c>
      <c r="AC126" s="13" t="s">
        <v>237</v>
      </c>
      <c r="AD126" s="20">
        <v>45303.6259375</v>
      </c>
      <c r="AE126" s="13" t="s">
        <v>238</v>
      </c>
      <c r="AF126" s="13" t="s">
        <v>201</v>
      </c>
      <c r="AG126" s="13" t="s">
        <v>78</v>
      </c>
      <c r="AH126" s="13" t="s">
        <v>83</v>
      </c>
      <c r="AI126" s="13" t="s">
        <v>84</v>
      </c>
      <c r="AJ126" s="13" t="s">
        <v>71</v>
      </c>
      <c r="AK126" s="13" t="s">
        <v>85</v>
      </c>
      <c r="AL126" s="13" t="s">
        <v>71</v>
      </c>
      <c r="AM126" s="13" t="s">
        <v>86</v>
      </c>
      <c r="AN126" s="13" t="s">
        <v>73</v>
      </c>
      <c r="AO126" s="13" t="s">
        <v>87</v>
      </c>
      <c r="AP126" s="13" t="s">
        <v>87</v>
      </c>
      <c r="AQ126" s="13" t="s">
        <v>90</v>
      </c>
      <c r="AR126" s="13" t="s">
        <v>73</v>
      </c>
      <c r="AS126" s="13" t="s">
        <v>73</v>
      </c>
      <c r="AT126" s="14">
        <v>0</v>
      </c>
      <c r="AU126" s="13" t="s">
        <v>71</v>
      </c>
      <c r="AV126" s="13" t="s">
        <v>71</v>
      </c>
      <c r="AW126" s="13" t="s">
        <v>71</v>
      </c>
      <c r="AX126" s="13" t="s">
        <v>239</v>
      </c>
      <c r="AY126" s="13" t="s">
        <v>240</v>
      </c>
      <c r="AZ126" s="13" t="s">
        <v>205</v>
      </c>
      <c r="BA126" s="13" t="s">
        <v>87</v>
      </c>
      <c r="BB126" s="13" t="s">
        <v>85</v>
      </c>
      <c r="BC126" s="13" t="s">
        <v>241</v>
      </c>
      <c r="BD126" s="13" t="s">
        <v>85</v>
      </c>
      <c r="BE126" s="13" t="s">
        <v>217</v>
      </c>
      <c r="BF126" s="13" t="s">
        <v>207</v>
      </c>
      <c r="BG126" s="13" t="s">
        <v>208</v>
      </c>
      <c r="BH126" s="13" t="s">
        <v>110</v>
      </c>
      <c r="BI126" s="13" t="s">
        <v>73</v>
      </c>
      <c r="BJ126" s="13" t="s">
        <v>73</v>
      </c>
      <c r="BK126" s="13" t="s">
        <v>110</v>
      </c>
      <c r="BL126" s="13" t="s">
        <v>208</v>
      </c>
      <c r="BM126" s="13" t="s">
        <v>208</v>
      </c>
      <c r="BN126" s="13" t="s">
        <v>208</v>
      </c>
      <c r="BO126" s="13" t="s">
        <v>71</v>
      </c>
      <c r="BP126" s="13" t="s">
        <v>71</v>
      </c>
      <c r="BQ126" s="13" t="s">
        <v>71</v>
      </c>
      <c r="BR126" s="13" t="s">
        <v>218</v>
      </c>
      <c r="BS126" s="13" t="s">
        <v>85</v>
      </c>
      <c r="BT126" s="13" t="s">
        <v>218</v>
      </c>
      <c r="BU126" s="13" t="s">
        <v>85</v>
      </c>
      <c r="BV126" s="13" t="s">
        <v>218</v>
      </c>
      <c r="BW126" s="13" t="s">
        <v>85</v>
      </c>
      <c r="BX126" s="14">
        <v>73</v>
      </c>
      <c r="BY126" s="14">
        <v>500005</v>
      </c>
      <c r="BZ126" s="14">
        <v>0</v>
      </c>
      <c r="CA126" s="14">
        <v>1</v>
      </c>
      <c r="CB126" s="14">
        <v>2</v>
      </c>
      <c r="CC126" s="13" t="s">
        <v>210</v>
      </c>
      <c r="CD126" s="18">
        <v>45303.6748148958</v>
      </c>
      <c r="CE126" s="12" t="s">
        <v>89</v>
      </c>
      <c r="CF126" s="18">
        <v>45303.6784582176</v>
      </c>
      <c r="CG126" s="17">
        <v>0.630300925925926</v>
      </c>
      <c r="CH126" s="12" t="s">
        <v>89</v>
      </c>
      <c r="CI126" s="13" t="s">
        <v>14</v>
      </c>
      <c r="CJ126" s="13" t="s">
        <v>73</v>
      </c>
      <c r="CK126" s="13" t="s">
        <v>73</v>
      </c>
      <c r="CL126" s="13" t="s">
        <v>110</v>
      </c>
      <c r="CM126" s="13" t="s">
        <v>110</v>
      </c>
      <c r="CN126" s="13" t="s">
        <v>110</v>
      </c>
      <c r="CO126" s="13" t="s">
        <v>110</v>
      </c>
      <c r="CP126" s="13" t="s">
        <v>219</v>
      </c>
      <c r="CQ126" s="13" t="s">
        <v>220</v>
      </c>
      <c r="CR126" s="13" t="s">
        <v>110</v>
      </c>
      <c r="CS126" s="13" t="s">
        <v>88</v>
      </c>
      <c r="CT126" s="13" t="s">
        <v>73</v>
      </c>
      <c r="CU126" s="13" t="s">
        <v>110</v>
      </c>
      <c r="CV126" s="13" t="s">
        <v>73</v>
      </c>
      <c r="CW126" s="13" t="s">
        <v>73</v>
      </c>
      <c r="CX126" s="13" t="s">
        <v>110</v>
      </c>
      <c r="CY126" s="13" t="s">
        <v>73</v>
      </c>
      <c r="CZ126" s="13" t="s">
        <v>73</v>
      </c>
      <c r="DA126" s="13" t="s">
        <v>88</v>
      </c>
      <c r="DB126" s="13" t="s">
        <v>73</v>
      </c>
      <c r="DC126" s="13" t="s">
        <v>73</v>
      </c>
      <c r="DD126" s="13" t="s">
        <v>110</v>
      </c>
      <c r="DE126" s="13" t="s">
        <v>73</v>
      </c>
      <c r="DF126" s="13" t="s">
        <v>110</v>
      </c>
      <c r="DG126" s="13" t="s">
        <v>73</v>
      </c>
      <c r="DH126" s="13" t="s">
        <v>110</v>
      </c>
      <c r="DI126" s="13" t="s">
        <v>110</v>
      </c>
      <c r="DJ126" s="13" t="s">
        <v>110</v>
      </c>
      <c r="DK126" s="13" t="s">
        <v>242</v>
      </c>
      <c r="DL126" s="13" t="s">
        <v>85</v>
      </c>
      <c r="DM126" s="13" t="s">
        <v>85</v>
      </c>
      <c r="DN126" s="18">
        <v>45303.6784582176</v>
      </c>
      <c r="DO126" s="18">
        <v>45303.6303035417</v>
      </c>
      <c r="DP126" s="13" t="s">
        <v>243</v>
      </c>
    </row>
    <row r="127" spans="1:120">
      <c r="A127" s="12">
        <v>45302</v>
      </c>
      <c r="B127" s="12">
        <v>45302</v>
      </c>
      <c r="C127" s="13" t="s">
        <v>76</v>
      </c>
      <c r="D127" s="13" t="s">
        <v>71</v>
      </c>
      <c r="E127" s="13" t="s">
        <v>16</v>
      </c>
      <c r="F127" s="13" t="s">
        <v>101</v>
      </c>
      <c r="G127" s="14">
        <v>1</v>
      </c>
      <c r="H127" s="14">
        <v>0</v>
      </c>
      <c r="I127" s="13" t="s">
        <v>73</v>
      </c>
      <c r="J127" s="13" t="s">
        <v>74</v>
      </c>
      <c r="K127" s="13" t="s">
        <v>74</v>
      </c>
      <c r="L127" s="12">
        <v>45302</v>
      </c>
      <c r="M127" s="13" t="s">
        <v>13</v>
      </c>
      <c r="N127" s="13" t="s">
        <v>71</v>
      </c>
      <c r="O127" s="14">
        <v>0</v>
      </c>
      <c r="P127" s="13" t="s">
        <v>197</v>
      </c>
      <c r="Q127" s="13" t="s">
        <v>198</v>
      </c>
      <c r="R127" s="14">
        <v>5</v>
      </c>
      <c r="S127" s="13" t="s">
        <v>199</v>
      </c>
      <c r="T127" s="14">
        <v>5</v>
      </c>
      <c r="U127" s="13" t="s">
        <v>101</v>
      </c>
      <c r="V127" s="13" t="s">
        <v>82</v>
      </c>
      <c r="W127" s="13" t="s">
        <v>73</v>
      </c>
      <c r="X127" s="13" t="s">
        <v>80</v>
      </c>
      <c r="Y127" s="13" t="s">
        <v>17</v>
      </c>
      <c r="Z127" s="13" t="s">
        <v>18</v>
      </c>
      <c r="AA127" s="13" t="s">
        <v>20</v>
      </c>
      <c r="AB127" s="14">
        <v>7005</v>
      </c>
      <c r="AC127" s="13" t="s">
        <v>244</v>
      </c>
      <c r="AD127" s="20">
        <v>45303.6259375</v>
      </c>
      <c r="AE127" s="13" t="s">
        <v>245</v>
      </c>
      <c r="AF127" s="13" t="s">
        <v>201</v>
      </c>
      <c r="AG127" s="13" t="s">
        <v>78</v>
      </c>
      <c r="AH127" s="13" t="s">
        <v>83</v>
      </c>
      <c r="AI127" s="13" t="s">
        <v>84</v>
      </c>
      <c r="AJ127" s="13" t="s">
        <v>71</v>
      </c>
      <c r="AK127" s="13" t="s">
        <v>85</v>
      </c>
      <c r="AL127" s="13" t="s">
        <v>71</v>
      </c>
      <c r="AM127" s="13" t="s">
        <v>86</v>
      </c>
      <c r="AN127" s="13" t="s">
        <v>73</v>
      </c>
      <c r="AO127" s="13" t="s">
        <v>87</v>
      </c>
      <c r="AP127" s="13" t="s">
        <v>87</v>
      </c>
      <c r="AQ127" s="13" t="s">
        <v>90</v>
      </c>
      <c r="AR127" s="13" t="s">
        <v>73</v>
      </c>
      <c r="AS127" s="13" t="s">
        <v>73</v>
      </c>
      <c r="AT127" s="14">
        <v>0</v>
      </c>
      <c r="AU127" s="13" t="s">
        <v>71</v>
      </c>
      <c r="AV127" s="13" t="s">
        <v>71</v>
      </c>
      <c r="AW127" s="13" t="s">
        <v>71</v>
      </c>
      <c r="AX127" s="13" t="s">
        <v>246</v>
      </c>
      <c r="AY127" s="13" t="s">
        <v>247</v>
      </c>
      <c r="AZ127" s="13" t="s">
        <v>205</v>
      </c>
      <c r="BA127" s="13" t="s">
        <v>87</v>
      </c>
      <c r="BB127" s="13" t="s">
        <v>85</v>
      </c>
      <c r="BC127" s="13" t="s">
        <v>248</v>
      </c>
      <c r="BD127" s="13" t="s">
        <v>85</v>
      </c>
      <c r="BE127" s="13" t="s">
        <v>217</v>
      </c>
      <c r="BF127" s="13" t="s">
        <v>207</v>
      </c>
      <c r="BG127" s="13" t="s">
        <v>208</v>
      </c>
      <c r="BH127" s="13" t="s">
        <v>110</v>
      </c>
      <c r="BI127" s="13" t="s">
        <v>73</v>
      </c>
      <c r="BJ127" s="13" t="s">
        <v>73</v>
      </c>
      <c r="BK127" s="13" t="s">
        <v>110</v>
      </c>
      <c r="BL127" s="13" t="s">
        <v>208</v>
      </c>
      <c r="BM127" s="13" t="s">
        <v>208</v>
      </c>
      <c r="BN127" s="13" t="s">
        <v>208</v>
      </c>
      <c r="BO127" s="13" t="s">
        <v>71</v>
      </c>
      <c r="BP127" s="13" t="s">
        <v>71</v>
      </c>
      <c r="BQ127" s="13" t="s">
        <v>71</v>
      </c>
      <c r="BR127" s="13" t="s">
        <v>218</v>
      </c>
      <c r="BS127" s="13" t="s">
        <v>85</v>
      </c>
      <c r="BT127" s="13" t="s">
        <v>218</v>
      </c>
      <c r="BU127" s="13" t="s">
        <v>85</v>
      </c>
      <c r="BV127" s="13" t="s">
        <v>218</v>
      </c>
      <c r="BW127" s="13" t="s">
        <v>85</v>
      </c>
      <c r="BX127" s="14">
        <v>73</v>
      </c>
      <c r="BY127" s="14">
        <v>500005</v>
      </c>
      <c r="BZ127" s="14">
        <v>0</v>
      </c>
      <c r="CA127" s="14">
        <v>1</v>
      </c>
      <c r="CB127" s="14">
        <v>2</v>
      </c>
      <c r="CC127" s="13" t="s">
        <v>210</v>
      </c>
      <c r="CD127" s="18">
        <v>45303.6748395718</v>
      </c>
      <c r="CE127" s="12" t="s">
        <v>89</v>
      </c>
      <c r="CF127" s="18">
        <v>45303.678458206</v>
      </c>
      <c r="CG127" s="17">
        <v>0.630300925925926</v>
      </c>
      <c r="CH127" s="12" t="s">
        <v>89</v>
      </c>
      <c r="CI127" s="13" t="s">
        <v>14</v>
      </c>
      <c r="CJ127" s="13" t="s">
        <v>73</v>
      </c>
      <c r="CK127" s="13" t="s">
        <v>73</v>
      </c>
      <c r="CL127" s="13" t="s">
        <v>110</v>
      </c>
      <c r="CM127" s="13" t="s">
        <v>110</v>
      </c>
      <c r="CN127" s="13" t="s">
        <v>110</v>
      </c>
      <c r="CO127" s="13" t="s">
        <v>110</v>
      </c>
      <c r="CP127" s="13" t="s">
        <v>219</v>
      </c>
      <c r="CQ127" s="13" t="s">
        <v>220</v>
      </c>
      <c r="CR127" s="13" t="s">
        <v>110</v>
      </c>
      <c r="CS127" s="13" t="s">
        <v>88</v>
      </c>
      <c r="CT127" s="13" t="s">
        <v>73</v>
      </c>
      <c r="CU127" s="13" t="s">
        <v>110</v>
      </c>
      <c r="CV127" s="13" t="s">
        <v>73</v>
      </c>
      <c r="CW127" s="13" t="s">
        <v>73</v>
      </c>
      <c r="CX127" s="13" t="s">
        <v>110</v>
      </c>
      <c r="CY127" s="13" t="s">
        <v>73</v>
      </c>
      <c r="CZ127" s="13" t="s">
        <v>73</v>
      </c>
      <c r="DA127" s="13" t="s">
        <v>88</v>
      </c>
      <c r="DB127" s="13" t="s">
        <v>73</v>
      </c>
      <c r="DC127" s="13" t="s">
        <v>73</v>
      </c>
      <c r="DD127" s="13" t="s">
        <v>110</v>
      </c>
      <c r="DE127" s="13" t="s">
        <v>73</v>
      </c>
      <c r="DF127" s="13" t="s">
        <v>110</v>
      </c>
      <c r="DG127" s="13" t="s">
        <v>73</v>
      </c>
      <c r="DH127" s="13" t="s">
        <v>110</v>
      </c>
      <c r="DI127" s="13" t="s">
        <v>110</v>
      </c>
      <c r="DJ127" s="13" t="s">
        <v>110</v>
      </c>
      <c r="DK127" s="13" t="s">
        <v>242</v>
      </c>
      <c r="DL127" s="13" t="s">
        <v>85</v>
      </c>
      <c r="DM127" s="13" t="s">
        <v>85</v>
      </c>
      <c r="DN127" s="18">
        <v>45303.678458206</v>
      </c>
      <c r="DO127" s="18">
        <v>45303.6303035417</v>
      </c>
      <c r="DP127" s="13" t="s">
        <v>249</v>
      </c>
    </row>
    <row r="128" spans="1:120">
      <c r="A128" s="12">
        <v>45302</v>
      </c>
      <c r="B128" s="12">
        <v>45302</v>
      </c>
      <c r="C128" s="13" t="s">
        <v>76</v>
      </c>
      <c r="D128" s="13" t="s">
        <v>71</v>
      </c>
      <c r="E128" s="13" t="s">
        <v>16</v>
      </c>
      <c r="F128" s="13" t="s">
        <v>103</v>
      </c>
      <c r="G128" s="14">
        <v>1</v>
      </c>
      <c r="H128" s="14">
        <v>0</v>
      </c>
      <c r="I128" s="13" t="s">
        <v>73</v>
      </c>
      <c r="J128" s="13" t="s">
        <v>74</v>
      </c>
      <c r="K128" s="13" t="s">
        <v>74</v>
      </c>
      <c r="L128" s="12">
        <v>45302</v>
      </c>
      <c r="M128" s="13" t="s">
        <v>13</v>
      </c>
      <c r="N128" s="13" t="s">
        <v>71</v>
      </c>
      <c r="O128" s="14">
        <v>0</v>
      </c>
      <c r="P128" s="13" t="s">
        <v>197</v>
      </c>
      <c r="Q128" s="13" t="s">
        <v>198</v>
      </c>
      <c r="R128" s="14">
        <v>5</v>
      </c>
      <c r="S128" s="13" t="s">
        <v>199</v>
      </c>
      <c r="T128" s="14">
        <v>5</v>
      </c>
      <c r="U128" s="13" t="s">
        <v>103</v>
      </c>
      <c r="V128" s="13" t="s">
        <v>82</v>
      </c>
      <c r="W128" s="13" t="s">
        <v>73</v>
      </c>
      <c r="X128" s="13" t="s">
        <v>80</v>
      </c>
      <c r="Y128" s="13" t="s">
        <v>17</v>
      </c>
      <c r="Z128" s="13" t="s">
        <v>18</v>
      </c>
      <c r="AA128" s="13" t="s">
        <v>20</v>
      </c>
      <c r="AB128" s="14">
        <v>7005</v>
      </c>
      <c r="AC128" s="13" t="s">
        <v>237</v>
      </c>
      <c r="AD128" s="20">
        <v>45303.6259375</v>
      </c>
      <c r="AE128" s="13" t="s">
        <v>250</v>
      </c>
      <c r="AF128" s="13" t="s">
        <v>201</v>
      </c>
      <c r="AG128" s="13" t="s">
        <v>78</v>
      </c>
      <c r="AH128" s="13" t="s">
        <v>83</v>
      </c>
      <c r="AI128" s="13" t="s">
        <v>84</v>
      </c>
      <c r="AJ128" s="13" t="s">
        <v>71</v>
      </c>
      <c r="AK128" s="13" t="s">
        <v>85</v>
      </c>
      <c r="AL128" s="13" t="s">
        <v>71</v>
      </c>
      <c r="AM128" s="13" t="s">
        <v>86</v>
      </c>
      <c r="AN128" s="13" t="s">
        <v>73</v>
      </c>
      <c r="AO128" s="13" t="s">
        <v>87</v>
      </c>
      <c r="AP128" s="13" t="s">
        <v>87</v>
      </c>
      <c r="AQ128" s="13" t="s">
        <v>90</v>
      </c>
      <c r="AR128" s="13" t="s">
        <v>73</v>
      </c>
      <c r="AS128" s="13" t="s">
        <v>73</v>
      </c>
      <c r="AT128" s="14">
        <v>0</v>
      </c>
      <c r="AU128" s="13" t="s">
        <v>71</v>
      </c>
      <c r="AV128" s="13" t="s">
        <v>71</v>
      </c>
      <c r="AW128" s="13" t="s">
        <v>71</v>
      </c>
      <c r="AX128" s="13" t="s">
        <v>251</v>
      </c>
      <c r="AY128" s="13" t="s">
        <v>252</v>
      </c>
      <c r="AZ128" s="13" t="s">
        <v>205</v>
      </c>
      <c r="BA128" s="13" t="s">
        <v>87</v>
      </c>
      <c r="BB128" s="13" t="s">
        <v>85</v>
      </c>
      <c r="BC128" s="13" t="s">
        <v>253</v>
      </c>
      <c r="BD128" s="13" t="s">
        <v>85</v>
      </c>
      <c r="BE128" s="13" t="s">
        <v>217</v>
      </c>
      <c r="BF128" s="13" t="s">
        <v>207</v>
      </c>
      <c r="BG128" s="13" t="s">
        <v>208</v>
      </c>
      <c r="BH128" s="13" t="s">
        <v>73</v>
      </c>
      <c r="BI128" s="13" t="s">
        <v>73</v>
      </c>
      <c r="BJ128" s="13" t="s">
        <v>73</v>
      </c>
      <c r="BK128" s="13" t="s">
        <v>110</v>
      </c>
      <c r="BL128" s="13" t="s">
        <v>208</v>
      </c>
      <c r="BM128" s="13" t="s">
        <v>208</v>
      </c>
      <c r="BN128" s="13" t="s">
        <v>208</v>
      </c>
      <c r="BO128" s="13" t="s">
        <v>71</v>
      </c>
      <c r="BP128" s="13" t="s">
        <v>71</v>
      </c>
      <c r="BQ128" s="13" t="s">
        <v>71</v>
      </c>
      <c r="BR128" s="13" t="s">
        <v>218</v>
      </c>
      <c r="BS128" s="13" t="s">
        <v>85</v>
      </c>
      <c r="BT128" s="13" t="s">
        <v>218</v>
      </c>
      <c r="BU128" s="13" t="s">
        <v>85</v>
      </c>
      <c r="BV128" s="13" t="s">
        <v>218</v>
      </c>
      <c r="BW128" s="13" t="s">
        <v>85</v>
      </c>
      <c r="BX128" s="14">
        <v>73</v>
      </c>
      <c r="BY128" s="14">
        <v>500005</v>
      </c>
      <c r="BZ128" s="14">
        <v>0</v>
      </c>
      <c r="CA128" s="14">
        <v>1</v>
      </c>
      <c r="CB128" s="14">
        <v>2</v>
      </c>
      <c r="CC128" s="13" t="s">
        <v>210</v>
      </c>
      <c r="CD128" s="18">
        <v>45303.6748648032</v>
      </c>
      <c r="CE128" s="12" t="s">
        <v>89</v>
      </c>
      <c r="CF128" s="18">
        <v>45303.678458206</v>
      </c>
      <c r="CG128" s="17">
        <v>0.630300925925926</v>
      </c>
      <c r="CH128" s="12" t="s">
        <v>89</v>
      </c>
      <c r="CI128" s="13" t="s">
        <v>14</v>
      </c>
      <c r="CJ128" s="13" t="s">
        <v>73</v>
      </c>
      <c r="CK128" s="13" t="s">
        <v>73</v>
      </c>
      <c r="CL128" s="13" t="s">
        <v>110</v>
      </c>
      <c r="CM128" s="13" t="s">
        <v>110</v>
      </c>
      <c r="CN128" s="13" t="s">
        <v>110</v>
      </c>
      <c r="CO128" s="13" t="s">
        <v>110</v>
      </c>
      <c r="CP128" s="13" t="s">
        <v>219</v>
      </c>
      <c r="CQ128" s="13" t="s">
        <v>220</v>
      </c>
      <c r="CR128" s="13" t="s">
        <v>110</v>
      </c>
      <c r="CS128" s="13" t="s">
        <v>88</v>
      </c>
      <c r="CT128" s="13" t="s">
        <v>73</v>
      </c>
      <c r="CU128" s="13" t="s">
        <v>110</v>
      </c>
      <c r="CV128" s="13" t="s">
        <v>73</v>
      </c>
      <c r="CW128" s="13" t="s">
        <v>73</v>
      </c>
      <c r="CX128" s="13" t="s">
        <v>110</v>
      </c>
      <c r="CY128" s="13" t="s">
        <v>73</v>
      </c>
      <c r="CZ128" s="13" t="s">
        <v>73</v>
      </c>
      <c r="DA128" s="13" t="s">
        <v>110</v>
      </c>
      <c r="DB128" s="13" t="s">
        <v>73</v>
      </c>
      <c r="DC128" s="13" t="s">
        <v>73</v>
      </c>
      <c r="DD128" s="13" t="s">
        <v>110</v>
      </c>
      <c r="DE128" s="13" t="s">
        <v>73</v>
      </c>
      <c r="DF128" s="13" t="s">
        <v>110</v>
      </c>
      <c r="DG128" s="13" t="s">
        <v>73</v>
      </c>
      <c r="DH128" s="13" t="s">
        <v>110</v>
      </c>
      <c r="DI128" s="13" t="s">
        <v>110</v>
      </c>
      <c r="DJ128" s="13" t="s">
        <v>110</v>
      </c>
      <c r="DK128" s="13" t="s">
        <v>242</v>
      </c>
      <c r="DL128" s="13" t="s">
        <v>85</v>
      </c>
      <c r="DM128" s="13" t="s">
        <v>85</v>
      </c>
      <c r="DN128" s="18">
        <v>45303.678458206</v>
      </c>
      <c r="DO128" s="18">
        <v>45303.6303035417</v>
      </c>
      <c r="DP128" s="13" t="s">
        <v>254</v>
      </c>
    </row>
    <row r="129" spans="1:120">
      <c r="A129" s="12">
        <v>45302</v>
      </c>
      <c r="B129" s="12">
        <v>45302</v>
      </c>
      <c r="C129" s="13" t="s">
        <v>76</v>
      </c>
      <c r="D129" s="13" t="s">
        <v>71</v>
      </c>
      <c r="E129" s="13" t="s">
        <v>16</v>
      </c>
      <c r="F129" s="13" t="s">
        <v>105</v>
      </c>
      <c r="G129" s="14">
        <v>1</v>
      </c>
      <c r="H129" s="14">
        <v>0</v>
      </c>
      <c r="I129" s="13" t="s">
        <v>73</v>
      </c>
      <c r="J129" s="13" t="s">
        <v>74</v>
      </c>
      <c r="K129" s="13" t="s">
        <v>74</v>
      </c>
      <c r="L129" s="12">
        <v>45302</v>
      </c>
      <c r="M129" s="13" t="s">
        <v>13</v>
      </c>
      <c r="N129" s="13" t="s">
        <v>71</v>
      </c>
      <c r="O129" s="14">
        <v>0</v>
      </c>
      <c r="P129" s="13" t="s">
        <v>197</v>
      </c>
      <c r="Q129" s="13" t="s">
        <v>198</v>
      </c>
      <c r="R129" s="14">
        <v>5</v>
      </c>
      <c r="S129" s="13" t="s">
        <v>199</v>
      </c>
      <c r="T129" s="14">
        <v>5</v>
      </c>
      <c r="U129" s="13" t="s">
        <v>105</v>
      </c>
      <c r="V129" s="13" t="s">
        <v>82</v>
      </c>
      <c r="W129" s="13" t="s">
        <v>73</v>
      </c>
      <c r="X129" s="13" t="s">
        <v>80</v>
      </c>
      <c r="Y129" s="13" t="s">
        <v>17</v>
      </c>
      <c r="Z129" s="13" t="s">
        <v>18</v>
      </c>
      <c r="AA129" s="13" t="s">
        <v>19</v>
      </c>
      <c r="AB129" s="14">
        <v>7005</v>
      </c>
      <c r="AC129" s="13" t="s">
        <v>87</v>
      </c>
      <c r="AD129" s="20">
        <v>45303.6278703704</v>
      </c>
      <c r="AE129" s="13" t="s">
        <v>255</v>
      </c>
      <c r="AF129" s="13" t="s">
        <v>201</v>
      </c>
      <c r="AG129" s="13" t="s">
        <v>78</v>
      </c>
      <c r="AH129" s="13" t="s">
        <v>83</v>
      </c>
      <c r="AI129" s="13" t="s">
        <v>84</v>
      </c>
      <c r="AJ129" s="13" t="s">
        <v>71</v>
      </c>
      <c r="AK129" s="13" t="s">
        <v>85</v>
      </c>
      <c r="AL129" s="13" t="s">
        <v>71</v>
      </c>
      <c r="AM129" s="13" t="s">
        <v>86</v>
      </c>
      <c r="AN129" s="13" t="s">
        <v>73</v>
      </c>
      <c r="AO129" s="13" t="s">
        <v>87</v>
      </c>
      <c r="AP129" s="13" t="s">
        <v>87</v>
      </c>
      <c r="AQ129" s="13" t="s">
        <v>90</v>
      </c>
      <c r="AR129" s="13" t="s">
        <v>73</v>
      </c>
      <c r="AS129" s="13" t="s">
        <v>73</v>
      </c>
      <c r="AT129" s="14">
        <v>0</v>
      </c>
      <c r="AU129" s="13" t="s">
        <v>71</v>
      </c>
      <c r="AV129" s="13" t="s">
        <v>71</v>
      </c>
      <c r="AW129" s="13" t="s">
        <v>71</v>
      </c>
      <c r="AX129" s="13" t="s">
        <v>256</v>
      </c>
      <c r="AY129" s="13" t="s">
        <v>257</v>
      </c>
      <c r="AZ129" s="13" t="s">
        <v>205</v>
      </c>
      <c r="BA129" s="13" t="s">
        <v>87</v>
      </c>
      <c r="BB129" s="13" t="s">
        <v>85</v>
      </c>
      <c r="BC129" s="13" t="s">
        <v>258</v>
      </c>
      <c r="BD129" s="13" t="s">
        <v>85</v>
      </c>
      <c r="BE129" s="13" t="s">
        <v>207</v>
      </c>
      <c r="BF129" s="13" t="s">
        <v>207</v>
      </c>
      <c r="BG129" s="13" t="s">
        <v>208</v>
      </c>
      <c r="BH129" s="13" t="s">
        <v>73</v>
      </c>
      <c r="BI129" s="13" t="s">
        <v>73</v>
      </c>
      <c r="BJ129" s="13" t="s">
        <v>73</v>
      </c>
      <c r="BK129" s="13" t="s">
        <v>110</v>
      </c>
      <c r="BL129" s="13" t="s">
        <v>208</v>
      </c>
      <c r="BM129" s="13" t="s">
        <v>208</v>
      </c>
      <c r="BN129" s="13" t="s">
        <v>208</v>
      </c>
      <c r="BO129" s="13" t="s">
        <v>71</v>
      </c>
      <c r="BP129" s="13" t="s">
        <v>71</v>
      </c>
      <c r="BQ129" s="13" t="s">
        <v>71</v>
      </c>
      <c r="BR129" s="13" t="s">
        <v>218</v>
      </c>
      <c r="BS129" s="13" t="s">
        <v>85</v>
      </c>
      <c r="BT129" s="13" t="s">
        <v>218</v>
      </c>
      <c r="BU129" s="13" t="s">
        <v>85</v>
      </c>
      <c r="BV129" s="13" t="s">
        <v>218</v>
      </c>
      <c r="BW129" s="13" t="s">
        <v>85</v>
      </c>
      <c r="BX129" s="14">
        <v>73</v>
      </c>
      <c r="BY129" s="14">
        <v>500005</v>
      </c>
      <c r="BZ129" s="14">
        <v>0</v>
      </c>
      <c r="CA129" s="14">
        <v>1</v>
      </c>
      <c r="CB129" s="14">
        <v>5</v>
      </c>
      <c r="CC129" s="13" t="s">
        <v>210</v>
      </c>
      <c r="CD129" s="18">
        <v>45303.6747337847</v>
      </c>
      <c r="CE129" s="12" t="s">
        <v>89</v>
      </c>
      <c r="CF129" s="18">
        <v>45303.6784581829</v>
      </c>
      <c r="CG129" s="17">
        <v>0.639791666666667</v>
      </c>
      <c r="CH129" s="12" t="s">
        <v>89</v>
      </c>
      <c r="CI129" s="13" t="s">
        <v>14</v>
      </c>
      <c r="CJ129" s="13" t="s">
        <v>73</v>
      </c>
      <c r="CK129" s="13" t="s">
        <v>73</v>
      </c>
      <c r="CL129" s="13" t="s">
        <v>110</v>
      </c>
      <c r="CM129" s="13" t="s">
        <v>110</v>
      </c>
      <c r="CN129" s="13" t="s">
        <v>110</v>
      </c>
      <c r="CO129" s="13" t="s">
        <v>110</v>
      </c>
      <c r="CP129" s="13" t="s">
        <v>219</v>
      </c>
      <c r="CQ129" s="13" t="s">
        <v>110</v>
      </c>
      <c r="CR129" s="13" t="s">
        <v>110</v>
      </c>
      <c r="CS129" s="13" t="s">
        <v>110</v>
      </c>
      <c r="CT129" s="13" t="s">
        <v>73</v>
      </c>
      <c r="CU129" s="13" t="s">
        <v>110</v>
      </c>
      <c r="CV129" s="13" t="s">
        <v>73</v>
      </c>
      <c r="CW129" s="13" t="s">
        <v>73</v>
      </c>
      <c r="CX129" s="13" t="s">
        <v>110</v>
      </c>
      <c r="CY129" s="13" t="s">
        <v>73</v>
      </c>
      <c r="CZ129" s="13" t="s">
        <v>73</v>
      </c>
      <c r="DA129" s="13" t="s">
        <v>110</v>
      </c>
      <c r="DB129" s="13" t="s">
        <v>73</v>
      </c>
      <c r="DC129" s="13" t="s">
        <v>73</v>
      </c>
      <c r="DD129" s="13" t="s">
        <v>110</v>
      </c>
      <c r="DE129" s="13" t="s">
        <v>73</v>
      </c>
      <c r="DF129" s="13" t="s">
        <v>110</v>
      </c>
      <c r="DG129" s="13" t="s">
        <v>73</v>
      </c>
      <c r="DH129" s="13" t="s">
        <v>110</v>
      </c>
      <c r="DI129" s="13" t="s">
        <v>110</v>
      </c>
      <c r="DJ129" s="13" t="s">
        <v>110</v>
      </c>
      <c r="DK129" s="13" t="s">
        <v>85</v>
      </c>
      <c r="DL129" s="13" t="s">
        <v>85</v>
      </c>
      <c r="DM129" s="13" t="s">
        <v>85</v>
      </c>
      <c r="DN129" s="18">
        <v>45303.6784581829</v>
      </c>
      <c r="DO129" s="18">
        <v>45303.6398002083</v>
      </c>
      <c r="DP129" s="13" t="s">
        <v>259</v>
      </c>
    </row>
    <row r="130" spans="1:120">
      <c r="A130" s="12">
        <v>45302</v>
      </c>
      <c r="B130" s="12">
        <v>45302</v>
      </c>
      <c r="C130" s="13" t="s">
        <v>76</v>
      </c>
      <c r="D130" s="13" t="s">
        <v>71</v>
      </c>
      <c r="E130" s="13" t="s">
        <v>16</v>
      </c>
      <c r="F130" s="13" t="s">
        <v>107</v>
      </c>
      <c r="G130" s="14">
        <v>1</v>
      </c>
      <c r="H130" s="14">
        <v>0</v>
      </c>
      <c r="I130" s="13" t="s">
        <v>88</v>
      </c>
      <c r="J130" s="13" t="s">
        <v>74</v>
      </c>
      <c r="K130" s="13" t="s">
        <v>74</v>
      </c>
      <c r="L130" s="12">
        <v>45302</v>
      </c>
      <c r="M130" s="13" t="s">
        <v>13</v>
      </c>
      <c r="N130" s="13" t="s">
        <v>71</v>
      </c>
      <c r="O130" s="14">
        <v>0</v>
      </c>
      <c r="P130" s="13" t="s">
        <v>197</v>
      </c>
      <c r="Q130" s="13" t="s">
        <v>198</v>
      </c>
      <c r="R130" s="14">
        <v>5</v>
      </c>
      <c r="S130" s="13" t="s">
        <v>199</v>
      </c>
      <c r="T130" s="14">
        <v>5</v>
      </c>
      <c r="U130" s="13" t="s">
        <v>107</v>
      </c>
      <c r="V130" s="13" t="s">
        <v>82</v>
      </c>
      <c r="W130" s="13" t="s">
        <v>73</v>
      </c>
      <c r="X130" s="13" t="s">
        <v>80</v>
      </c>
      <c r="Y130" s="13" t="s">
        <v>17</v>
      </c>
      <c r="Z130" s="13" t="s">
        <v>18</v>
      </c>
      <c r="AA130" s="13" t="s">
        <v>21</v>
      </c>
      <c r="AB130" s="14">
        <v>7005</v>
      </c>
      <c r="AC130" s="13" t="s">
        <v>87</v>
      </c>
      <c r="AD130" s="20">
        <v>45303.6278703704</v>
      </c>
      <c r="AE130" s="13" t="s">
        <v>200</v>
      </c>
      <c r="AF130" s="13" t="s">
        <v>201</v>
      </c>
      <c r="AG130" s="13" t="s">
        <v>78</v>
      </c>
      <c r="AH130" s="13" t="s">
        <v>83</v>
      </c>
      <c r="AI130" s="13" t="s">
        <v>84</v>
      </c>
      <c r="AJ130" s="13" t="s">
        <v>71</v>
      </c>
      <c r="AK130" s="13" t="s">
        <v>85</v>
      </c>
      <c r="AL130" s="13" t="s">
        <v>71</v>
      </c>
      <c r="AM130" s="13" t="s">
        <v>86</v>
      </c>
      <c r="AN130" s="13" t="s">
        <v>73</v>
      </c>
      <c r="AO130" s="13" t="s">
        <v>87</v>
      </c>
      <c r="AP130" s="13" t="s">
        <v>87</v>
      </c>
      <c r="AQ130" s="13" t="s">
        <v>202</v>
      </c>
      <c r="AR130" s="13" t="s">
        <v>73</v>
      </c>
      <c r="AS130" s="13" t="s">
        <v>73</v>
      </c>
      <c r="AT130" s="14">
        <v>0</v>
      </c>
      <c r="AU130" s="13" t="s">
        <v>71</v>
      </c>
      <c r="AV130" s="13" t="s">
        <v>71</v>
      </c>
      <c r="AW130" s="13" t="s">
        <v>71</v>
      </c>
      <c r="AX130" s="13" t="s">
        <v>260</v>
      </c>
      <c r="AY130" s="13" t="s">
        <v>204</v>
      </c>
      <c r="AZ130" s="13" t="s">
        <v>205</v>
      </c>
      <c r="BA130" s="13" t="s">
        <v>87</v>
      </c>
      <c r="BB130" s="13" t="s">
        <v>85</v>
      </c>
      <c r="BC130" s="13" t="s">
        <v>206</v>
      </c>
      <c r="BD130" s="13" t="s">
        <v>85</v>
      </c>
      <c r="BE130" s="13" t="s">
        <v>207</v>
      </c>
      <c r="BF130" s="13" t="s">
        <v>207</v>
      </c>
      <c r="BG130" s="13" t="s">
        <v>110</v>
      </c>
      <c r="BH130" s="13" t="s">
        <v>73</v>
      </c>
      <c r="BI130" s="13" t="s">
        <v>73</v>
      </c>
      <c r="BJ130" s="13" t="s">
        <v>73</v>
      </c>
      <c r="BK130" s="13" t="s">
        <v>73</v>
      </c>
      <c r="BL130" s="13" t="s">
        <v>209</v>
      </c>
      <c r="BM130" s="13" t="s">
        <v>209</v>
      </c>
      <c r="BN130" s="13" t="s">
        <v>209</v>
      </c>
      <c r="BO130" s="13" t="s">
        <v>71</v>
      </c>
      <c r="BP130" s="13" t="s">
        <v>71</v>
      </c>
      <c r="BQ130" s="13" t="s">
        <v>71</v>
      </c>
      <c r="BR130" s="13" t="s">
        <v>218</v>
      </c>
      <c r="BS130" s="13" t="s">
        <v>85</v>
      </c>
      <c r="BT130" s="13" t="s">
        <v>218</v>
      </c>
      <c r="BU130" s="13" t="s">
        <v>85</v>
      </c>
      <c r="BV130" s="13" t="s">
        <v>218</v>
      </c>
      <c r="BW130" s="13" t="s">
        <v>85</v>
      </c>
      <c r="BX130" s="14">
        <v>73</v>
      </c>
      <c r="BY130" s="14">
        <v>500005</v>
      </c>
      <c r="BZ130" s="14">
        <v>0</v>
      </c>
      <c r="CA130" s="14">
        <v>1</v>
      </c>
      <c r="CB130" s="14">
        <v>5</v>
      </c>
      <c r="CC130" s="13" t="s">
        <v>261</v>
      </c>
      <c r="CD130" s="20">
        <v>45303.6400462963</v>
      </c>
      <c r="CE130" s="12" t="s">
        <v>89</v>
      </c>
      <c r="CF130" s="18">
        <v>45303.6398002199</v>
      </c>
      <c r="CG130" s="17">
        <v>0.639791666666667</v>
      </c>
      <c r="CH130" s="12" t="s">
        <v>89</v>
      </c>
      <c r="CI130" s="13" t="s">
        <v>14</v>
      </c>
      <c r="CJ130" s="13" t="s">
        <v>73</v>
      </c>
      <c r="CK130" s="13" t="s">
        <v>73</v>
      </c>
      <c r="CL130" s="13" t="s">
        <v>110</v>
      </c>
      <c r="CM130" s="13" t="s">
        <v>71</v>
      </c>
      <c r="CN130" s="13" t="s">
        <v>110</v>
      </c>
      <c r="CO130" s="13" t="s">
        <v>71</v>
      </c>
      <c r="CP130" s="13" t="s">
        <v>109</v>
      </c>
      <c r="CQ130" s="13" t="s">
        <v>110</v>
      </c>
      <c r="CR130" s="13" t="s">
        <v>73</v>
      </c>
      <c r="CS130" s="13" t="s">
        <v>88</v>
      </c>
      <c r="CT130" s="13" t="s">
        <v>73</v>
      </c>
      <c r="CU130" s="13" t="s">
        <v>110</v>
      </c>
      <c r="CV130" s="13" t="s">
        <v>73</v>
      </c>
      <c r="CW130" s="13" t="s">
        <v>73</v>
      </c>
      <c r="CX130" s="13" t="s">
        <v>73</v>
      </c>
      <c r="CY130" s="13" t="s">
        <v>73</v>
      </c>
      <c r="CZ130" s="13" t="s">
        <v>73</v>
      </c>
      <c r="DA130" s="13" t="s">
        <v>110</v>
      </c>
      <c r="DB130" s="13" t="s">
        <v>73</v>
      </c>
      <c r="DC130" s="13" t="s">
        <v>73</v>
      </c>
      <c r="DD130" s="13" t="s">
        <v>73</v>
      </c>
      <c r="DE130" s="13" t="s">
        <v>73</v>
      </c>
      <c r="DF130" s="13" t="s">
        <v>110</v>
      </c>
      <c r="DG130" s="13" t="s">
        <v>73</v>
      </c>
      <c r="DH130" s="13" t="s">
        <v>110</v>
      </c>
      <c r="DI130" s="13" t="s">
        <v>110</v>
      </c>
      <c r="DJ130" s="13" t="s">
        <v>110</v>
      </c>
      <c r="DK130" s="13" t="s">
        <v>85</v>
      </c>
      <c r="DL130" s="13" t="s">
        <v>85</v>
      </c>
      <c r="DM130" s="13" t="s">
        <v>85</v>
      </c>
      <c r="DN130" s="18">
        <v>45303.6783051042</v>
      </c>
      <c r="DO130" s="18">
        <v>45303.6398002199</v>
      </c>
      <c r="DP130" s="13" t="s">
        <v>212</v>
      </c>
    </row>
    <row r="131" spans="1:120">
      <c r="A131" s="12">
        <v>45302</v>
      </c>
      <c r="B131" s="12">
        <v>45302</v>
      </c>
      <c r="C131" s="13" t="s">
        <v>76</v>
      </c>
      <c r="D131" s="13" t="s">
        <v>71</v>
      </c>
      <c r="E131" s="13" t="s">
        <v>16</v>
      </c>
      <c r="F131" s="13" t="s">
        <v>72</v>
      </c>
      <c r="G131" s="14">
        <v>2</v>
      </c>
      <c r="H131" s="14">
        <v>0</v>
      </c>
      <c r="I131" s="13" t="s">
        <v>73</v>
      </c>
      <c r="J131" s="13" t="s">
        <v>74</v>
      </c>
      <c r="K131" s="13" t="s">
        <v>75</v>
      </c>
      <c r="L131" s="12">
        <v>45302</v>
      </c>
      <c r="M131" s="13" t="s">
        <v>13</v>
      </c>
      <c r="N131" s="13" t="s">
        <v>71</v>
      </c>
      <c r="O131" s="14">
        <v>0</v>
      </c>
      <c r="P131" s="13" t="s">
        <v>197</v>
      </c>
      <c r="Q131" s="13" t="s">
        <v>198</v>
      </c>
      <c r="R131" s="14">
        <v>5</v>
      </c>
      <c r="S131" s="13" t="s">
        <v>199</v>
      </c>
      <c r="T131" s="14">
        <v>5</v>
      </c>
      <c r="U131" s="13" t="s">
        <v>72</v>
      </c>
      <c r="V131" s="13" t="s">
        <v>82</v>
      </c>
      <c r="W131" s="13" t="s">
        <v>73</v>
      </c>
      <c r="X131" s="13" t="s">
        <v>80</v>
      </c>
      <c r="Y131" s="13" t="s">
        <v>17</v>
      </c>
      <c r="Z131" s="13" t="s">
        <v>18</v>
      </c>
      <c r="AA131" s="13" t="s">
        <v>19</v>
      </c>
      <c r="AB131" s="14">
        <v>7005</v>
      </c>
      <c r="AC131" s="13" t="s">
        <v>87</v>
      </c>
      <c r="AD131" s="20">
        <v>45303.6371759259</v>
      </c>
      <c r="AE131" s="13" t="s">
        <v>213</v>
      </c>
      <c r="AF131" s="13" t="s">
        <v>201</v>
      </c>
      <c r="AG131" s="13" t="s">
        <v>78</v>
      </c>
      <c r="AH131" s="13" t="s">
        <v>83</v>
      </c>
      <c r="AI131" s="13" t="s">
        <v>84</v>
      </c>
      <c r="AJ131" s="13" t="s">
        <v>71</v>
      </c>
      <c r="AK131" s="13" t="s">
        <v>85</v>
      </c>
      <c r="AL131" s="13" t="s">
        <v>71</v>
      </c>
      <c r="AM131" s="13" t="s">
        <v>86</v>
      </c>
      <c r="AN131" s="13" t="s">
        <v>73</v>
      </c>
      <c r="AO131" s="13" t="s">
        <v>87</v>
      </c>
      <c r="AP131" s="13" t="s">
        <v>87</v>
      </c>
      <c r="AQ131" s="13" t="s">
        <v>262</v>
      </c>
      <c r="AR131" s="13" t="s">
        <v>73</v>
      </c>
      <c r="AS131" s="13" t="s">
        <v>73</v>
      </c>
      <c r="AT131" s="14">
        <v>0</v>
      </c>
      <c r="AU131" s="13" t="s">
        <v>71</v>
      </c>
      <c r="AV131" s="13" t="s">
        <v>71</v>
      </c>
      <c r="AW131" s="13" t="s">
        <v>71</v>
      </c>
      <c r="AX131" s="13" t="s">
        <v>263</v>
      </c>
      <c r="AY131" s="13" t="s">
        <v>264</v>
      </c>
      <c r="AZ131" s="13" t="s">
        <v>205</v>
      </c>
      <c r="BA131" s="13" t="s">
        <v>87</v>
      </c>
      <c r="BB131" s="13" t="s">
        <v>85</v>
      </c>
      <c r="BC131" s="13" t="s">
        <v>265</v>
      </c>
      <c r="BD131" s="13" t="s">
        <v>85</v>
      </c>
      <c r="BE131" s="13" t="s">
        <v>207</v>
      </c>
      <c r="BF131" s="13" t="s">
        <v>207</v>
      </c>
      <c r="BG131" s="13" t="s">
        <v>110</v>
      </c>
      <c r="BH131" s="13" t="s">
        <v>110</v>
      </c>
      <c r="BI131" s="13" t="s">
        <v>73</v>
      </c>
      <c r="BJ131" s="13" t="s">
        <v>73</v>
      </c>
      <c r="BK131" s="13" t="s">
        <v>73</v>
      </c>
      <c r="BL131" s="13" t="s">
        <v>208</v>
      </c>
      <c r="BM131" s="13" t="s">
        <v>208</v>
      </c>
      <c r="BN131" s="13" t="s">
        <v>208</v>
      </c>
      <c r="BO131" s="13" t="s">
        <v>71</v>
      </c>
      <c r="BP131" s="13" t="s">
        <v>71</v>
      </c>
      <c r="BQ131" s="13" t="s">
        <v>71</v>
      </c>
      <c r="BR131" s="13" t="s">
        <v>87</v>
      </c>
      <c r="BS131" s="13" t="s">
        <v>85</v>
      </c>
      <c r="BT131" s="13" t="s">
        <v>87</v>
      </c>
      <c r="BU131" s="13" t="s">
        <v>85</v>
      </c>
      <c r="BV131" s="13" t="s">
        <v>87</v>
      </c>
      <c r="BW131" s="13" t="s">
        <v>85</v>
      </c>
      <c r="BX131" s="14">
        <v>73</v>
      </c>
      <c r="BY131" s="14">
        <v>500005</v>
      </c>
      <c r="BZ131" s="14">
        <v>0</v>
      </c>
      <c r="CA131" s="14">
        <v>1</v>
      </c>
      <c r="CB131" s="14">
        <v>8</v>
      </c>
      <c r="CC131" s="13" t="s">
        <v>210</v>
      </c>
      <c r="CD131" s="18">
        <v>45303.6746620139</v>
      </c>
      <c r="CE131" s="12" t="s">
        <v>89</v>
      </c>
      <c r="CF131" s="18">
        <v>45303.6491274074</v>
      </c>
      <c r="CG131" s="17">
        <v>0.64912037037037</v>
      </c>
      <c r="CH131" s="12" t="s">
        <v>89</v>
      </c>
      <c r="CI131" s="13" t="s">
        <v>14</v>
      </c>
      <c r="CJ131" s="13" t="s">
        <v>73</v>
      </c>
      <c r="CK131" s="13" t="s">
        <v>73</v>
      </c>
      <c r="CL131" s="13" t="s">
        <v>110</v>
      </c>
      <c r="CM131" s="13" t="s">
        <v>71</v>
      </c>
      <c r="CN131" s="13" t="s">
        <v>110</v>
      </c>
      <c r="CO131" s="13" t="s">
        <v>71</v>
      </c>
      <c r="CP131" s="13" t="s">
        <v>266</v>
      </c>
      <c r="CQ131" s="13" t="s">
        <v>220</v>
      </c>
      <c r="CR131" s="13" t="s">
        <v>110</v>
      </c>
      <c r="CS131" s="13" t="s">
        <v>88</v>
      </c>
      <c r="CT131" s="13" t="s">
        <v>73</v>
      </c>
      <c r="CU131" s="13" t="s">
        <v>73</v>
      </c>
      <c r="CV131" s="13" t="s">
        <v>73</v>
      </c>
      <c r="CW131" s="13" t="s">
        <v>73</v>
      </c>
      <c r="CX131" s="13" t="s">
        <v>110</v>
      </c>
      <c r="CY131" s="13" t="s">
        <v>73</v>
      </c>
      <c r="CZ131" s="13" t="s">
        <v>73</v>
      </c>
      <c r="DA131" s="13" t="s">
        <v>110</v>
      </c>
      <c r="DB131" s="13" t="s">
        <v>73</v>
      </c>
      <c r="DC131" s="13" t="s">
        <v>73</v>
      </c>
      <c r="DD131" s="13" t="s">
        <v>73</v>
      </c>
      <c r="DE131" s="13" t="s">
        <v>73</v>
      </c>
      <c r="DF131" s="13" t="s">
        <v>110</v>
      </c>
      <c r="DG131" s="13" t="s">
        <v>73</v>
      </c>
      <c r="DH131" s="13" t="s">
        <v>110</v>
      </c>
      <c r="DI131" s="13" t="s">
        <v>110</v>
      </c>
      <c r="DJ131" s="13" t="s">
        <v>110</v>
      </c>
      <c r="DK131" s="13" t="s">
        <v>85</v>
      </c>
      <c r="DL131" s="13" t="s">
        <v>85</v>
      </c>
      <c r="DM131" s="13" t="s">
        <v>85</v>
      </c>
      <c r="DN131" s="18">
        <v>45303.6784581944</v>
      </c>
      <c r="DO131" s="18">
        <v>45303.6491274074</v>
      </c>
      <c r="DP131" s="13" t="s">
        <v>267</v>
      </c>
    </row>
    <row r="132" spans="1:120">
      <c r="A132" s="12">
        <v>45302</v>
      </c>
      <c r="B132" s="12">
        <v>45302</v>
      </c>
      <c r="C132" s="13" t="s">
        <v>76</v>
      </c>
      <c r="D132" s="13" t="s">
        <v>71</v>
      </c>
      <c r="E132" s="13" t="s">
        <v>16</v>
      </c>
      <c r="F132" s="13" t="s">
        <v>91</v>
      </c>
      <c r="G132" s="14">
        <v>2</v>
      </c>
      <c r="H132" s="14">
        <v>0</v>
      </c>
      <c r="I132" s="13" t="s">
        <v>88</v>
      </c>
      <c r="J132" s="13" t="s">
        <v>74</v>
      </c>
      <c r="K132" s="13" t="s">
        <v>75</v>
      </c>
      <c r="L132" s="12">
        <v>45302</v>
      </c>
      <c r="M132" s="13" t="s">
        <v>13</v>
      </c>
      <c r="N132" s="13" t="s">
        <v>71</v>
      </c>
      <c r="O132" s="14">
        <v>0</v>
      </c>
      <c r="P132" s="13" t="s">
        <v>197</v>
      </c>
      <c r="Q132" s="13" t="s">
        <v>198</v>
      </c>
      <c r="R132" s="14">
        <v>5</v>
      </c>
      <c r="S132" s="13" t="s">
        <v>199</v>
      </c>
      <c r="T132" s="14">
        <v>5</v>
      </c>
      <c r="U132" s="13" t="s">
        <v>91</v>
      </c>
      <c r="V132" s="13" t="s">
        <v>82</v>
      </c>
      <c r="W132" s="13" t="s">
        <v>73</v>
      </c>
      <c r="X132" s="13" t="s">
        <v>80</v>
      </c>
      <c r="Y132" s="13" t="s">
        <v>17</v>
      </c>
      <c r="Z132" s="13" t="s">
        <v>18</v>
      </c>
      <c r="AA132" s="13" t="s">
        <v>19</v>
      </c>
      <c r="AB132" s="14">
        <v>7005</v>
      </c>
      <c r="AC132" s="13" t="s">
        <v>87</v>
      </c>
      <c r="AD132" s="20">
        <v>45303.6371759259</v>
      </c>
      <c r="AE132" s="13" t="s">
        <v>222</v>
      </c>
      <c r="AF132" s="13" t="s">
        <v>201</v>
      </c>
      <c r="AG132" s="13" t="s">
        <v>78</v>
      </c>
      <c r="AH132" s="13" t="s">
        <v>83</v>
      </c>
      <c r="AI132" s="13" t="s">
        <v>93</v>
      </c>
      <c r="AJ132" s="13" t="s">
        <v>71</v>
      </c>
      <c r="AK132" s="13" t="s">
        <v>85</v>
      </c>
      <c r="AL132" s="13" t="s">
        <v>71</v>
      </c>
      <c r="AM132" s="13" t="s">
        <v>86</v>
      </c>
      <c r="AN132" s="13" t="s">
        <v>73</v>
      </c>
      <c r="AO132" s="13" t="s">
        <v>87</v>
      </c>
      <c r="AP132" s="13" t="s">
        <v>87</v>
      </c>
      <c r="AQ132" s="13" t="s">
        <v>262</v>
      </c>
      <c r="AR132" s="13" t="s">
        <v>73</v>
      </c>
      <c r="AS132" s="13" t="s">
        <v>73</v>
      </c>
      <c r="AT132" s="14">
        <v>0</v>
      </c>
      <c r="AU132" s="13" t="s">
        <v>71</v>
      </c>
      <c r="AV132" s="13" t="s">
        <v>71</v>
      </c>
      <c r="AW132" s="13" t="s">
        <v>71</v>
      </c>
      <c r="AX132" s="13" t="s">
        <v>268</v>
      </c>
      <c r="AY132" s="13" t="s">
        <v>269</v>
      </c>
      <c r="AZ132" s="13" t="s">
        <v>205</v>
      </c>
      <c r="BA132" s="13" t="s">
        <v>87</v>
      </c>
      <c r="BB132" s="13" t="s">
        <v>85</v>
      </c>
      <c r="BC132" s="13" t="s">
        <v>270</v>
      </c>
      <c r="BD132" s="13" t="s">
        <v>85</v>
      </c>
      <c r="BE132" s="13" t="s">
        <v>207</v>
      </c>
      <c r="BF132" s="13" t="s">
        <v>207</v>
      </c>
      <c r="BG132" s="13" t="s">
        <v>110</v>
      </c>
      <c r="BH132" s="13" t="s">
        <v>73</v>
      </c>
      <c r="BI132" s="13" t="s">
        <v>73</v>
      </c>
      <c r="BJ132" s="13" t="s">
        <v>73</v>
      </c>
      <c r="BK132" s="13" t="s">
        <v>73</v>
      </c>
      <c r="BL132" s="13" t="s">
        <v>208</v>
      </c>
      <c r="BM132" s="13" t="s">
        <v>208</v>
      </c>
      <c r="BN132" s="13" t="s">
        <v>208</v>
      </c>
      <c r="BO132" s="13" t="s">
        <v>71</v>
      </c>
      <c r="BP132" s="13" t="s">
        <v>71</v>
      </c>
      <c r="BQ132" s="13" t="s">
        <v>71</v>
      </c>
      <c r="BR132" s="13" t="s">
        <v>87</v>
      </c>
      <c r="BS132" s="13" t="s">
        <v>85</v>
      </c>
      <c r="BT132" s="13" t="s">
        <v>87</v>
      </c>
      <c r="BU132" s="13" t="s">
        <v>85</v>
      </c>
      <c r="BV132" s="13" t="s">
        <v>87</v>
      </c>
      <c r="BW132" s="13" t="s">
        <v>85</v>
      </c>
      <c r="BX132" s="14">
        <v>73</v>
      </c>
      <c r="BY132" s="14">
        <v>500005</v>
      </c>
      <c r="BZ132" s="14">
        <v>0</v>
      </c>
      <c r="CA132" s="14">
        <v>1</v>
      </c>
      <c r="CB132" s="14">
        <v>8</v>
      </c>
      <c r="CC132" s="13" t="s">
        <v>210</v>
      </c>
      <c r="CD132" s="18">
        <v>45303.6747356366</v>
      </c>
      <c r="CE132" s="12" t="s">
        <v>89</v>
      </c>
      <c r="CF132" s="18">
        <v>45303.6491273611</v>
      </c>
      <c r="CG132" s="17">
        <v>0.64912037037037</v>
      </c>
      <c r="CH132" s="12" t="s">
        <v>89</v>
      </c>
      <c r="CI132" s="13" t="s">
        <v>14</v>
      </c>
      <c r="CJ132" s="13" t="s">
        <v>73</v>
      </c>
      <c r="CK132" s="13" t="s">
        <v>73</v>
      </c>
      <c r="CL132" s="13" t="s">
        <v>110</v>
      </c>
      <c r="CM132" s="13" t="s">
        <v>71</v>
      </c>
      <c r="CN132" s="13" t="s">
        <v>110</v>
      </c>
      <c r="CO132" s="13" t="s">
        <v>71</v>
      </c>
      <c r="CP132" s="13" t="s">
        <v>109</v>
      </c>
      <c r="CQ132" s="13" t="s">
        <v>220</v>
      </c>
      <c r="CR132" s="13" t="s">
        <v>73</v>
      </c>
      <c r="CS132" s="13" t="s">
        <v>88</v>
      </c>
      <c r="CT132" s="13" t="s">
        <v>73</v>
      </c>
      <c r="CU132" s="13" t="s">
        <v>73</v>
      </c>
      <c r="CV132" s="13" t="s">
        <v>73</v>
      </c>
      <c r="CW132" s="13" t="s">
        <v>73</v>
      </c>
      <c r="CX132" s="13" t="s">
        <v>110</v>
      </c>
      <c r="CY132" s="13" t="s">
        <v>73</v>
      </c>
      <c r="CZ132" s="13" t="s">
        <v>73</v>
      </c>
      <c r="DA132" s="13" t="s">
        <v>110</v>
      </c>
      <c r="DB132" s="13" t="s">
        <v>73</v>
      </c>
      <c r="DC132" s="13" t="s">
        <v>73</v>
      </c>
      <c r="DD132" s="13" t="s">
        <v>73</v>
      </c>
      <c r="DE132" s="13" t="s">
        <v>73</v>
      </c>
      <c r="DF132" s="13" t="s">
        <v>110</v>
      </c>
      <c r="DG132" s="13" t="s">
        <v>73</v>
      </c>
      <c r="DH132" s="13" t="s">
        <v>110</v>
      </c>
      <c r="DI132" s="13" t="s">
        <v>110</v>
      </c>
      <c r="DJ132" s="13" t="s">
        <v>110</v>
      </c>
      <c r="DK132" s="13" t="s">
        <v>85</v>
      </c>
      <c r="DL132" s="13" t="s">
        <v>85</v>
      </c>
      <c r="DM132" s="13" t="s">
        <v>85</v>
      </c>
      <c r="DN132" s="18">
        <v>45303.6783051042</v>
      </c>
      <c r="DO132" s="18">
        <v>45303.6491273611</v>
      </c>
      <c r="DP132" s="13" t="s">
        <v>271</v>
      </c>
    </row>
    <row r="133" spans="1:120">
      <c r="A133" s="12">
        <v>45302</v>
      </c>
      <c r="B133" s="12">
        <v>45302</v>
      </c>
      <c r="C133" s="13" t="s">
        <v>76</v>
      </c>
      <c r="D133" s="13" t="s">
        <v>71</v>
      </c>
      <c r="E133" s="13" t="s">
        <v>16</v>
      </c>
      <c r="F133" s="13" t="s">
        <v>94</v>
      </c>
      <c r="G133" s="14">
        <v>2</v>
      </c>
      <c r="H133" s="14">
        <v>0</v>
      </c>
      <c r="I133" s="13" t="s">
        <v>73</v>
      </c>
      <c r="J133" s="13" t="s">
        <v>74</v>
      </c>
      <c r="K133" s="13" t="s">
        <v>75</v>
      </c>
      <c r="L133" s="12">
        <v>45302</v>
      </c>
      <c r="M133" s="13" t="s">
        <v>13</v>
      </c>
      <c r="N133" s="13" t="s">
        <v>71</v>
      </c>
      <c r="O133" s="14">
        <v>0</v>
      </c>
      <c r="P133" s="13" t="s">
        <v>197</v>
      </c>
      <c r="Q133" s="13" t="s">
        <v>198</v>
      </c>
      <c r="R133" s="14">
        <v>5</v>
      </c>
      <c r="S133" s="13" t="s">
        <v>199</v>
      </c>
      <c r="T133" s="14">
        <v>5</v>
      </c>
      <c r="U133" s="13" t="s">
        <v>94</v>
      </c>
      <c r="V133" s="13" t="s">
        <v>82</v>
      </c>
      <c r="W133" s="13" t="s">
        <v>73</v>
      </c>
      <c r="X133" s="13" t="s">
        <v>80</v>
      </c>
      <c r="Y133" s="13" t="s">
        <v>17</v>
      </c>
      <c r="Z133" s="13" t="s">
        <v>18</v>
      </c>
      <c r="AA133" s="13" t="s">
        <v>21</v>
      </c>
      <c r="AB133" s="14">
        <v>7005</v>
      </c>
      <c r="AC133" s="13" t="s">
        <v>87</v>
      </c>
      <c r="AD133" s="20">
        <v>45303.6371759259</v>
      </c>
      <c r="AE133" s="13" t="s">
        <v>227</v>
      </c>
      <c r="AF133" s="13" t="s">
        <v>201</v>
      </c>
      <c r="AG133" s="13" t="s">
        <v>78</v>
      </c>
      <c r="AH133" s="13" t="s">
        <v>83</v>
      </c>
      <c r="AI133" s="13" t="s">
        <v>96</v>
      </c>
      <c r="AJ133" s="13" t="s">
        <v>71</v>
      </c>
      <c r="AK133" s="13" t="s">
        <v>85</v>
      </c>
      <c r="AL133" s="13" t="s">
        <v>71</v>
      </c>
      <c r="AM133" s="13" t="s">
        <v>86</v>
      </c>
      <c r="AN133" s="13" t="s">
        <v>73</v>
      </c>
      <c r="AO133" s="13" t="s">
        <v>87</v>
      </c>
      <c r="AP133" s="13" t="s">
        <v>87</v>
      </c>
      <c r="AQ133" s="13" t="s">
        <v>262</v>
      </c>
      <c r="AR133" s="13" t="s">
        <v>73</v>
      </c>
      <c r="AS133" s="13" t="s">
        <v>73</v>
      </c>
      <c r="AT133" s="14">
        <v>0</v>
      </c>
      <c r="AU133" s="13" t="s">
        <v>71</v>
      </c>
      <c r="AV133" s="13" t="s">
        <v>71</v>
      </c>
      <c r="AW133" s="13" t="s">
        <v>71</v>
      </c>
      <c r="AX133" s="13" t="s">
        <v>228</v>
      </c>
      <c r="AY133" s="13" t="s">
        <v>229</v>
      </c>
      <c r="AZ133" s="13" t="s">
        <v>205</v>
      </c>
      <c r="BA133" s="13" t="s">
        <v>87</v>
      </c>
      <c r="BB133" s="13" t="s">
        <v>85</v>
      </c>
      <c r="BC133" s="13" t="s">
        <v>230</v>
      </c>
      <c r="BD133" s="13" t="s">
        <v>85</v>
      </c>
      <c r="BE133" s="13" t="s">
        <v>207</v>
      </c>
      <c r="BF133" s="13" t="s">
        <v>207</v>
      </c>
      <c r="BG133" s="13" t="s">
        <v>110</v>
      </c>
      <c r="BH133" s="13" t="s">
        <v>73</v>
      </c>
      <c r="BI133" s="13" t="s">
        <v>73</v>
      </c>
      <c r="BJ133" s="13" t="s">
        <v>73</v>
      </c>
      <c r="BK133" s="13" t="s">
        <v>73</v>
      </c>
      <c r="BL133" s="13" t="s">
        <v>208</v>
      </c>
      <c r="BM133" s="13" t="s">
        <v>208</v>
      </c>
      <c r="BN133" s="13" t="s">
        <v>208</v>
      </c>
      <c r="BO133" s="13" t="s">
        <v>71</v>
      </c>
      <c r="BP133" s="13" t="s">
        <v>71</v>
      </c>
      <c r="BQ133" s="13" t="s">
        <v>71</v>
      </c>
      <c r="BR133" s="13" t="s">
        <v>87</v>
      </c>
      <c r="BS133" s="13" t="s">
        <v>85</v>
      </c>
      <c r="BT133" s="13" t="s">
        <v>87</v>
      </c>
      <c r="BU133" s="13" t="s">
        <v>85</v>
      </c>
      <c r="BV133" s="13" t="s">
        <v>87</v>
      </c>
      <c r="BW133" s="13" t="s">
        <v>85</v>
      </c>
      <c r="BX133" s="14">
        <v>73</v>
      </c>
      <c r="BY133" s="14">
        <v>500005</v>
      </c>
      <c r="BZ133" s="14">
        <v>0</v>
      </c>
      <c r="CA133" s="14">
        <v>1</v>
      </c>
      <c r="CB133" s="14">
        <v>2</v>
      </c>
      <c r="CC133" s="13" t="s">
        <v>210</v>
      </c>
      <c r="CD133" s="18">
        <v>45303.6747608565</v>
      </c>
      <c r="CE133" s="12" t="s">
        <v>89</v>
      </c>
      <c r="CF133" s="18">
        <v>45303.649127419</v>
      </c>
      <c r="CG133" s="17">
        <v>0.64912037037037</v>
      </c>
      <c r="CH133" s="12" t="s">
        <v>89</v>
      </c>
      <c r="CI133" s="13" t="s">
        <v>14</v>
      </c>
      <c r="CJ133" s="13" t="s">
        <v>73</v>
      </c>
      <c r="CK133" s="13" t="s">
        <v>73</v>
      </c>
      <c r="CL133" s="13" t="s">
        <v>110</v>
      </c>
      <c r="CM133" s="13" t="s">
        <v>71</v>
      </c>
      <c r="CN133" s="13" t="s">
        <v>110</v>
      </c>
      <c r="CO133" s="13" t="s">
        <v>71</v>
      </c>
      <c r="CP133" s="13" t="s">
        <v>266</v>
      </c>
      <c r="CQ133" s="13" t="s">
        <v>220</v>
      </c>
      <c r="CR133" s="13" t="s">
        <v>73</v>
      </c>
      <c r="CS133" s="13" t="s">
        <v>88</v>
      </c>
      <c r="CT133" s="13" t="s">
        <v>73</v>
      </c>
      <c r="CU133" s="13" t="s">
        <v>73</v>
      </c>
      <c r="CV133" s="13" t="s">
        <v>73</v>
      </c>
      <c r="CW133" s="13" t="s">
        <v>73</v>
      </c>
      <c r="CX133" s="13" t="s">
        <v>110</v>
      </c>
      <c r="CY133" s="13" t="s">
        <v>73</v>
      </c>
      <c r="CZ133" s="13" t="s">
        <v>73</v>
      </c>
      <c r="DA133" s="13" t="s">
        <v>110</v>
      </c>
      <c r="DB133" s="13" t="s">
        <v>73</v>
      </c>
      <c r="DC133" s="13" t="s">
        <v>73</v>
      </c>
      <c r="DD133" s="13" t="s">
        <v>73</v>
      </c>
      <c r="DE133" s="13" t="s">
        <v>73</v>
      </c>
      <c r="DF133" s="13" t="s">
        <v>110</v>
      </c>
      <c r="DG133" s="13" t="s">
        <v>73</v>
      </c>
      <c r="DH133" s="13" t="s">
        <v>110</v>
      </c>
      <c r="DI133" s="13" t="s">
        <v>110</v>
      </c>
      <c r="DJ133" s="13" t="s">
        <v>110</v>
      </c>
      <c r="DK133" s="13" t="s">
        <v>85</v>
      </c>
      <c r="DL133" s="13" t="s">
        <v>85</v>
      </c>
      <c r="DM133" s="13" t="s">
        <v>85</v>
      </c>
      <c r="DN133" s="18">
        <v>45303.6784581713</v>
      </c>
      <c r="DO133" s="18">
        <v>45303.649127419</v>
      </c>
      <c r="DP133" s="13" t="s">
        <v>231</v>
      </c>
    </row>
    <row r="134" spans="1:120">
      <c r="A134" s="12">
        <v>45302</v>
      </c>
      <c r="B134" s="12">
        <v>45302</v>
      </c>
      <c r="C134" s="13" t="s">
        <v>76</v>
      </c>
      <c r="D134" s="13" t="s">
        <v>71</v>
      </c>
      <c r="E134" s="13" t="s">
        <v>16</v>
      </c>
      <c r="F134" s="13" t="s">
        <v>97</v>
      </c>
      <c r="G134" s="14">
        <v>2</v>
      </c>
      <c r="H134" s="14">
        <v>0</v>
      </c>
      <c r="I134" s="13" t="s">
        <v>73</v>
      </c>
      <c r="J134" s="13" t="s">
        <v>74</v>
      </c>
      <c r="K134" s="13" t="s">
        <v>75</v>
      </c>
      <c r="L134" s="12">
        <v>45302</v>
      </c>
      <c r="M134" s="13" t="s">
        <v>13</v>
      </c>
      <c r="N134" s="13" t="s">
        <v>71</v>
      </c>
      <c r="O134" s="14">
        <v>0</v>
      </c>
      <c r="P134" s="13" t="s">
        <v>197</v>
      </c>
      <c r="Q134" s="13" t="s">
        <v>198</v>
      </c>
      <c r="R134" s="14">
        <v>5</v>
      </c>
      <c r="S134" s="13" t="s">
        <v>199</v>
      </c>
      <c r="T134" s="14">
        <v>5</v>
      </c>
      <c r="U134" s="13" t="s">
        <v>97</v>
      </c>
      <c r="V134" s="13" t="s">
        <v>82</v>
      </c>
      <c r="W134" s="13" t="s">
        <v>73</v>
      </c>
      <c r="X134" s="13" t="s">
        <v>80</v>
      </c>
      <c r="Y134" s="13" t="s">
        <v>17</v>
      </c>
      <c r="Z134" s="13" t="s">
        <v>18</v>
      </c>
      <c r="AA134" s="13" t="s">
        <v>19</v>
      </c>
      <c r="AB134" s="14">
        <v>7005</v>
      </c>
      <c r="AC134" s="13" t="s">
        <v>87</v>
      </c>
      <c r="AD134" s="20">
        <v>45303.6371759259</v>
      </c>
      <c r="AE134" s="13" t="s">
        <v>232</v>
      </c>
      <c r="AF134" s="13" t="s">
        <v>201</v>
      </c>
      <c r="AG134" s="13" t="s">
        <v>78</v>
      </c>
      <c r="AH134" s="13" t="s">
        <v>83</v>
      </c>
      <c r="AI134" s="13" t="s">
        <v>84</v>
      </c>
      <c r="AJ134" s="13" t="s">
        <v>71</v>
      </c>
      <c r="AK134" s="13" t="s">
        <v>85</v>
      </c>
      <c r="AL134" s="13" t="s">
        <v>71</v>
      </c>
      <c r="AM134" s="13" t="s">
        <v>86</v>
      </c>
      <c r="AN134" s="13" t="s">
        <v>73</v>
      </c>
      <c r="AO134" s="13" t="s">
        <v>87</v>
      </c>
      <c r="AP134" s="13" t="s">
        <v>87</v>
      </c>
      <c r="AQ134" s="13" t="s">
        <v>262</v>
      </c>
      <c r="AR134" s="13" t="s">
        <v>73</v>
      </c>
      <c r="AS134" s="13" t="s">
        <v>73</v>
      </c>
      <c r="AT134" s="14">
        <v>0</v>
      </c>
      <c r="AU134" s="13" t="s">
        <v>71</v>
      </c>
      <c r="AV134" s="13" t="s">
        <v>71</v>
      </c>
      <c r="AW134" s="13" t="s">
        <v>71</v>
      </c>
      <c r="AX134" s="13" t="s">
        <v>233</v>
      </c>
      <c r="AY134" s="13" t="s">
        <v>234</v>
      </c>
      <c r="AZ134" s="13" t="s">
        <v>205</v>
      </c>
      <c r="BA134" s="13" t="s">
        <v>87</v>
      </c>
      <c r="BB134" s="13" t="s">
        <v>85</v>
      </c>
      <c r="BC134" s="13" t="s">
        <v>235</v>
      </c>
      <c r="BD134" s="13" t="s">
        <v>85</v>
      </c>
      <c r="BE134" s="13" t="s">
        <v>207</v>
      </c>
      <c r="BF134" s="13" t="s">
        <v>207</v>
      </c>
      <c r="BG134" s="13" t="s">
        <v>110</v>
      </c>
      <c r="BH134" s="13" t="s">
        <v>73</v>
      </c>
      <c r="BI134" s="13" t="s">
        <v>73</v>
      </c>
      <c r="BJ134" s="13" t="s">
        <v>73</v>
      </c>
      <c r="BK134" s="13" t="s">
        <v>73</v>
      </c>
      <c r="BL134" s="13" t="s">
        <v>208</v>
      </c>
      <c r="BM134" s="13" t="s">
        <v>208</v>
      </c>
      <c r="BN134" s="13" t="s">
        <v>208</v>
      </c>
      <c r="BO134" s="13" t="s">
        <v>71</v>
      </c>
      <c r="BP134" s="13" t="s">
        <v>71</v>
      </c>
      <c r="BQ134" s="13" t="s">
        <v>71</v>
      </c>
      <c r="BR134" s="13" t="s">
        <v>87</v>
      </c>
      <c r="BS134" s="13" t="s">
        <v>85</v>
      </c>
      <c r="BT134" s="13" t="s">
        <v>87</v>
      </c>
      <c r="BU134" s="13" t="s">
        <v>85</v>
      </c>
      <c r="BV134" s="13" t="s">
        <v>87</v>
      </c>
      <c r="BW134" s="13" t="s">
        <v>85</v>
      </c>
      <c r="BX134" s="14">
        <v>73</v>
      </c>
      <c r="BY134" s="14">
        <v>500005</v>
      </c>
      <c r="BZ134" s="14">
        <v>0</v>
      </c>
      <c r="CA134" s="14">
        <v>1</v>
      </c>
      <c r="CB134" s="14">
        <v>8</v>
      </c>
      <c r="CC134" s="13" t="s">
        <v>210</v>
      </c>
      <c r="CD134" s="18">
        <v>45303.6749102662</v>
      </c>
      <c r="CE134" s="12" t="s">
        <v>89</v>
      </c>
      <c r="CF134" s="18">
        <v>45303.649127419</v>
      </c>
      <c r="CG134" s="17">
        <v>0.64912037037037</v>
      </c>
      <c r="CH134" s="12" t="s">
        <v>89</v>
      </c>
      <c r="CI134" s="13" t="s">
        <v>14</v>
      </c>
      <c r="CJ134" s="13" t="s">
        <v>73</v>
      </c>
      <c r="CK134" s="13" t="s">
        <v>73</v>
      </c>
      <c r="CL134" s="13" t="s">
        <v>110</v>
      </c>
      <c r="CM134" s="13" t="s">
        <v>71</v>
      </c>
      <c r="CN134" s="13" t="s">
        <v>110</v>
      </c>
      <c r="CO134" s="13" t="s">
        <v>71</v>
      </c>
      <c r="CP134" s="13" t="s">
        <v>266</v>
      </c>
      <c r="CQ134" s="13" t="s">
        <v>220</v>
      </c>
      <c r="CR134" s="13" t="s">
        <v>110</v>
      </c>
      <c r="CS134" s="13" t="s">
        <v>88</v>
      </c>
      <c r="CT134" s="13" t="s">
        <v>73</v>
      </c>
      <c r="CU134" s="13" t="s">
        <v>73</v>
      </c>
      <c r="CV134" s="13" t="s">
        <v>73</v>
      </c>
      <c r="CW134" s="13" t="s">
        <v>73</v>
      </c>
      <c r="CX134" s="13" t="s">
        <v>110</v>
      </c>
      <c r="CY134" s="13" t="s">
        <v>73</v>
      </c>
      <c r="CZ134" s="13" t="s">
        <v>73</v>
      </c>
      <c r="DA134" s="13" t="s">
        <v>110</v>
      </c>
      <c r="DB134" s="13" t="s">
        <v>73</v>
      </c>
      <c r="DC134" s="13" t="s">
        <v>73</v>
      </c>
      <c r="DD134" s="13" t="s">
        <v>73</v>
      </c>
      <c r="DE134" s="13" t="s">
        <v>73</v>
      </c>
      <c r="DF134" s="13" t="s">
        <v>110</v>
      </c>
      <c r="DG134" s="13" t="s">
        <v>73</v>
      </c>
      <c r="DH134" s="13" t="s">
        <v>110</v>
      </c>
      <c r="DI134" s="13" t="s">
        <v>110</v>
      </c>
      <c r="DJ134" s="13" t="s">
        <v>110</v>
      </c>
      <c r="DK134" s="13" t="s">
        <v>85</v>
      </c>
      <c r="DL134" s="13" t="s">
        <v>85</v>
      </c>
      <c r="DM134" s="13" t="s">
        <v>85</v>
      </c>
      <c r="DN134" s="18">
        <v>45303.6784581597</v>
      </c>
      <c r="DO134" s="18">
        <v>45303.649127419</v>
      </c>
      <c r="DP134" s="13" t="s">
        <v>236</v>
      </c>
    </row>
    <row r="135" spans="1:120">
      <c r="A135" s="12">
        <v>45302</v>
      </c>
      <c r="B135" s="12">
        <v>45302</v>
      </c>
      <c r="C135" s="13" t="s">
        <v>76</v>
      </c>
      <c r="D135" s="13" t="s">
        <v>71</v>
      </c>
      <c r="E135" s="13" t="s">
        <v>16</v>
      </c>
      <c r="F135" s="13" t="s">
        <v>103</v>
      </c>
      <c r="G135" s="14">
        <v>2</v>
      </c>
      <c r="H135" s="14">
        <v>0</v>
      </c>
      <c r="I135" s="13" t="s">
        <v>73</v>
      </c>
      <c r="J135" s="13" t="s">
        <v>74</v>
      </c>
      <c r="K135" s="13" t="s">
        <v>75</v>
      </c>
      <c r="L135" s="12">
        <v>45302</v>
      </c>
      <c r="M135" s="13" t="s">
        <v>13</v>
      </c>
      <c r="N135" s="13" t="s">
        <v>71</v>
      </c>
      <c r="O135" s="14">
        <v>0</v>
      </c>
      <c r="P135" s="13" t="s">
        <v>197</v>
      </c>
      <c r="Q135" s="13" t="s">
        <v>272</v>
      </c>
      <c r="R135" s="14">
        <v>3</v>
      </c>
      <c r="S135" s="13" t="s">
        <v>273</v>
      </c>
      <c r="T135" s="14">
        <v>3</v>
      </c>
      <c r="U135" s="13" t="s">
        <v>103</v>
      </c>
      <c r="V135" s="13" t="s">
        <v>82</v>
      </c>
      <c r="W135" s="13" t="s">
        <v>73</v>
      </c>
      <c r="X135" s="13" t="s">
        <v>80</v>
      </c>
      <c r="Y135" s="13" t="s">
        <v>17</v>
      </c>
      <c r="Z135" s="13" t="s">
        <v>18</v>
      </c>
      <c r="AA135" s="13" t="s">
        <v>22</v>
      </c>
      <c r="AB135" s="14">
        <v>7013</v>
      </c>
      <c r="AC135" s="13" t="s">
        <v>237</v>
      </c>
      <c r="AD135" s="20">
        <v>45303.6559837963</v>
      </c>
      <c r="AE135" s="13" t="s">
        <v>250</v>
      </c>
      <c r="AF135" s="13" t="s">
        <v>201</v>
      </c>
      <c r="AG135" s="13" t="s">
        <v>78</v>
      </c>
      <c r="AH135" s="13" t="s">
        <v>83</v>
      </c>
      <c r="AI135" s="13" t="s">
        <v>84</v>
      </c>
      <c r="AJ135" s="13" t="s">
        <v>71</v>
      </c>
      <c r="AK135" s="13" t="s">
        <v>85</v>
      </c>
      <c r="AL135" s="13" t="s">
        <v>71</v>
      </c>
      <c r="AM135" s="13" t="s">
        <v>86</v>
      </c>
      <c r="AN135" s="13" t="s">
        <v>73</v>
      </c>
      <c r="AO135" s="13" t="s">
        <v>87</v>
      </c>
      <c r="AP135" s="13" t="s">
        <v>87</v>
      </c>
      <c r="AQ135" s="13" t="s">
        <v>90</v>
      </c>
      <c r="AR135" s="13" t="s">
        <v>73</v>
      </c>
      <c r="AS135" s="13" t="s">
        <v>73</v>
      </c>
      <c r="AT135" s="14">
        <v>0</v>
      </c>
      <c r="AU135" s="13" t="s">
        <v>71</v>
      </c>
      <c r="AV135" s="13" t="s">
        <v>71</v>
      </c>
      <c r="AW135" s="13" t="s">
        <v>71</v>
      </c>
      <c r="AX135" s="13" t="s">
        <v>251</v>
      </c>
      <c r="AY135" s="13" t="s">
        <v>252</v>
      </c>
      <c r="AZ135" s="13" t="s">
        <v>205</v>
      </c>
      <c r="BA135" s="13" t="s">
        <v>87</v>
      </c>
      <c r="BB135" s="13" t="s">
        <v>85</v>
      </c>
      <c r="BC135" s="13" t="s">
        <v>253</v>
      </c>
      <c r="BD135" s="13" t="s">
        <v>85</v>
      </c>
      <c r="BE135" s="13" t="s">
        <v>207</v>
      </c>
      <c r="BF135" s="13" t="s">
        <v>207</v>
      </c>
      <c r="BG135" s="13" t="s">
        <v>110</v>
      </c>
      <c r="BH135" s="13" t="s">
        <v>73</v>
      </c>
      <c r="BI135" s="13" t="s">
        <v>73</v>
      </c>
      <c r="BJ135" s="13" t="s">
        <v>73</v>
      </c>
      <c r="BK135" s="13" t="s">
        <v>73</v>
      </c>
      <c r="BL135" s="13" t="s">
        <v>208</v>
      </c>
      <c r="BM135" s="13" t="s">
        <v>208</v>
      </c>
      <c r="BN135" s="13" t="s">
        <v>208</v>
      </c>
      <c r="BO135" s="13" t="s">
        <v>71</v>
      </c>
      <c r="BP135" s="13" t="s">
        <v>71</v>
      </c>
      <c r="BQ135" s="13" t="s">
        <v>71</v>
      </c>
      <c r="BR135" s="13" t="s">
        <v>218</v>
      </c>
      <c r="BS135" s="13" t="s">
        <v>85</v>
      </c>
      <c r="BT135" s="13" t="s">
        <v>218</v>
      </c>
      <c r="BU135" s="13" t="s">
        <v>85</v>
      </c>
      <c r="BV135" s="13" t="s">
        <v>218</v>
      </c>
      <c r="BW135" s="13" t="s">
        <v>85</v>
      </c>
      <c r="BX135" s="14">
        <v>73</v>
      </c>
      <c r="BY135" s="14">
        <v>500103</v>
      </c>
      <c r="BZ135" s="14">
        <v>0</v>
      </c>
      <c r="CA135" s="14">
        <v>1</v>
      </c>
      <c r="CB135" s="14">
        <v>3</v>
      </c>
      <c r="CC135" s="13" t="s">
        <v>210</v>
      </c>
      <c r="CD135" s="18">
        <v>45303.6748414236</v>
      </c>
      <c r="CE135" s="12" t="s">
        <v>89</v>
      </c>
      <c r="CF135" s="18">
        <v>45303.6603635185</v>
      </c>
      <c r="CG135" s="17">
        <v>0.660358796296296</v>
      </c>
      <c r="CH135" s="12" t="s">
        <v>89</v>
      </c>
      <c r="CI135" s="13" t="s">
        <v>14</v>
      </c>
      <c r="CJ135" s="13" t="s">
        <v>73</v>
      </c>
      <c r="CK135" s="13" t="s">
        <v>73</v>
      </c>
      <c r="CL135" s="13" t="s">
        <v>110</v>
      </c>
      <c r="CM135" s="13" t="s">
        <v>71</v>
      </c>
      <c r="CN135" s="13" t="s">
        <v>110</v>
      </c>
      <c r="CO135" s="13" t="s">
        <v>71</v>
      </c>
      <c r="CP135" s="13" t="s">
        <v>266</v>
      </c>
      <c r="CQ135" s="13" t="s">
        <v>220</v>
      </c>
      <c r="CR135" s="13" t="s">
        <v>73</v>
      </c>
      <c r="CS135" s="13" t="s">
        <v>88</v>
      </c>
      <c r="CT135" s="13" t="s">
        <v>73</v>
      </c>
      <c r="CU135" s="13" t="s">
        <v>110</v>
      </c>
      <c r="CV135" s="13" t="s">
        <v>73</v>
      </c>
      <c r="CW135" s="13" t="s">
        <v>73</v>
      </c>
      <c r="CX135" s="13" t="s">
        <v>110</v>
      </c>
      <c r="CY135" s="13" t="s">
        <v>73</v>
      </c>
      <c r="CZ135" s="13" t="s">
        <v>73</v>
      </c>
      <c r="DA135" s="13" t="s">
        <v>110</v>
      </c>
      <c r="DB135" s="13" t="s">
        <v>73</v>
      </c>
      <c r="DC135" s="13" t="s">
        <v>73</v>
      </c>
      <c r="DD135" s="13" t="s">
        <v>73</v>
      </c>
      <c r="DE135" s="13" t="s">
        <v>73</v>
      </c>
      <c r="DF135" s="13" t="s">
        <v>110</v>
      </c>
      <c r="DG135" s="13" t="s">
        <v>73</v>
      </c>
      <c r="DH135" s="13" t="s">
        <v>110</v>
      </c>
      <c r="DI135" s="13" t="s">
        <v>110</v>
      </c>
      <c r="DJ135" s="13" t="s">
        <v>110</v>
      </c>
      <c r="DK135" s="13" t="s">
        <v>85</v>
      </c>
      <c r="DL135" s="13" t="s">
        <v>85</v>
      </c>
      <c r="DM135" s="13" t="s">
        <v>85</v>
      </c>
      <c r="DN135" s="18">
        <v>45303.678458206</v>
      </c>
      <c r="DO135" s="18">
        <v>45303.6603635185</v>
      </c>
      <c r="DP135" s="13" t="s">
        <v>254</v>
      </c>
    </row>
    <row r="136" spans="1:120">
      <c r="A136" s="12">
        <v>45302</v>
      </c>
      <c r="B136" s="12">
        <v>45302</v>
      </c>
      <c r="C136" s="13" t="s">
        <v>76</v>
      </c>
      <c r="D136" s="13" t="s">
        <v>71</v>
      </c>
      <c r="E136" s="13" t="s">
        <v>16</v>
      </c>
      <c r="F136" s="13" t="s">
        <v>105</v>
      </c>
      <c r="G136" s="14">
        <v>2</v>
      </c>
      <c r="H136" s="14">
        <v>0</v>
      </c>
      <c r="I136" s="13" t="s">
        <v>73</v>
      </c>
      <c r="J136" s="13" t="s">
        <v>74</v>
      </c>
      <c r="K136" s="13" t="s">
        <v>75</v>
      </c>
      <c r="L136" s="12">
        <v>45302</v>
      </c>
      <c r="M136" s="13" t="s">
        <v>13</v>
      </c>
      <c r="N136" s="13" t="s">
        <v>71</v>
      </c>
      <c r="O136" s="14">
        <v>0</v>
      </c>
      <c r="P136" s="13" t="s">
        <v>197</v>
      </c>
      <c r="Q136" s="13" t="s">
        <v>272</v>
      </c>
      <c r="R136" s="14">
        <v>3</v>
      </c>
      <c r="S136" s="13" t="s">
        <v>273</v>
      </c>
      <c r="T136" s="14">
        <v>3</v>
      </c>
      <c r="U136" s="13" t="s">
        <v>105</v>
      </c>
      <c r="V136" s="13" t="s">
        <v>82</v>
      </c>
      <c r="W136" s="13" t="s">
        <v>73</v>
      </c>
      <c r="X136" s="13" t="s">
        <v>80</v>
      </c>
      <c r="Y136" s="13" t="s">
        <v>17</v>
      </c>
      <c r="Z136" s="13" t="s">
        <v>18</v>
      </c>
      <c r="AA136" s="13" t="s">
        <v>19</v>
      </c>
      <c r="AB136" s="14">
        <v>7013</v>
      </c>
      <c r="AC136" s="13" t="s">
        <v>87</v>
      </c>
      <c r="AD136" s="20">
        <v>45303.6579398148</v>
      </c>
      <c r="AE136" s="13" t="s">
        <v>255</v>
      </c>
      <c r="AF136" s="13" t="s">
        <v>201</v>
      </c>
      <c r="AG136" s="13" t="s">
        <v>78</v>
      </c>
      <c r="AH136" s="13" t="s">
        <v>83</v>
      </c>
      <c r="AI136" s="13" t="s">
        <v>84</v>
      </c>
      <c r="AJ136" s="13" t="s">
        <v>71</v>
      </c>
      <c r="AK136" s="13" t="s">
        <v>85</v>
      </c>
      <c r="AL136" s="13" t="s">
        <v>71</v>
      </c>
      <c r="AM136" s="13" t="s">
        <v>86</v>
      </c>
      <c r="AN136" s="13" t="s">
        <v>73</v>
      </c>
      <c r="AO136" s="13" t="s">
        <v>87</v>
      </c>
      <c r="AP136" s="13" t="s">
        <v>87</v>
      </c>
      <c r="AQ136" s="13" t="s">
        <v>90</v>
      </c>
      <c r="AR136" s="13" t="s">
        <v>73</v>
      </c>
      <c r="AS136" s="13" t="s">
        <v>73</v>
      </c>
      <c r="AT136" s="14">
        <v>0</v>
      </c>
      <c r="AU136" s="13" t="s">
        <v>71</v>
      </c>
      <c r="AV136" s="13" t="s">
        <v>71</v>
      </c>
      <c r="AW136" s="13" t="s">
        <v>71</v>
      </c>
      <c r="AX136" s="13" t="s">
        <v>274</v>
      </c>
      <c r="AY136" s="13" t="s">
        <v>275</v>
      </c>
      <c r="AZ136" s="13" t="s">
        <v>205</v>
      </c>
      <c r="BA136" s="13" t="s">
        <v>87</v>
      </c>
      <c r="BB136" s="13" t="s">
        <v>85</v>
      </c>
      <c r="BC136" s="13" t="s">
        <v>276</v>
      </c>
      <c r="BD136" s="13" t="s">
        <v>85</v>
      </c>
      <c r="BE136" s="13" t="s">
        <v>207</v>
      </c>
      <c r="BF136" s="13" t="s">
        <v>207</v>
      </c>
      <c r="BG136" s="13" t="s">
        <v>110</v>
      </c>
      <c r="BH136" s="13" t="s">
        <v>73</v>
      </c>
      <c r="BI136" s="13" t="s">
        <v>73</v>
      </c>
      <c r="BJ136" s="13" t="s">
        <v>73</v>
      </c>
      <c r="BK136" s="13" t="s">
        <v>73</v>
      </c>
      <c r="BL136" s="13" t="s">
        <v>208</v>
      </c>
      <c r="BM136" s="13" t="s">
        <v>208</v>
      </c>
      <c r="BN136" s="13" t="s">
        <v>208</v>
      </c>
      <c r="BO136" s="13" t="s">
        <v>71</v>
      </c>
      <c r="BP136" s="13" t="s">
        <v>71</v>
      </c>
      <c r="BQ136" s="13" t="s">
        <v>71</v>
      </c>
      <c r="BR136" s="13" t="s">
        <v>218</v>
      </c>
      <c r="BS136" s="13" t="s">
        <v>85</v>
      </c>
      <c r="BT136" s="13" t="s">
        <v>218</v>
      </c>
      <c r="BU136" s="13" t="s">
        <v>85</v>
      </c>
      <c r="BV136" s="13" t="s">
        <v>218</v>
      </c>
      <c r="BW136" s="13" t="s">
        <v>85</v>
      </c>
      <c r="BX136" s="14">
        <v>73</v>
      </c>
      <c r="BY136" s="14">
        <v>500103</v>
      </c>
      <c r="BZ136" s="14">
        <v>0</v>
      </c>
      <c r="CA136" s="14">
        <v>1</v>
      </c>
      <c r="CB136" s="14">
        <v>8</v>
      </c>
      <c r="CC136" s="13" t="s">
        <v>210</v>
      </c>
      <c r="CD136" s="18">
        <v>45303.6747011458</v>
      </c>
      <c r="CE136" s="12" t="s">
        <v>89</v>
      </c>
      <c r="CF136" s="18">
        <v>45303.669860081</v>
      </c>
      <c r="CG136" s="17">
        <v>0.669849537037037</v>
      </c>
      <c r="CH136" s="12" t="s">
        <v>89</v>
      </c>
      <c r="CI136" s="13" t="s">
        <v>14</v>
      </c>
      <c r="CJ136" s="13" t="s">
        <v>73</v>
      </c>
      <c r="CK136" s="13" t="s">
        <v>73</v>
      </c>
      <c r="CL136" s="13" t="s">
        <v>110</v>
      </c>
      <c r="CM136" s="13" t="s">
        <v>71</v>
      </c>
      <c r="CN136" s="13" t="s">
        <v>110</v>
      </c>
      <c r="CO136" s="13" t="s">
        <v>71</v>
      </c>
      <c r="CP136" s="13" t="s">
        <v>266</v>
      </c>
      <c r="CQ136" s="13" t="s">
        <v>110</v>
      </c>
      <c r="CR136" s="13" t="s">
        <v>73</v>
      </c>
      <c r="CS136" s="13" t="s">
        <v>73</v>
      </c>
      <c r="CT136" s="13" t="s">
        <v>73</v>
      </c>
      <c r="CU136" s="13" t="s">
        <v>110</v>
      </c>
      <c r="CV136" s="13" t="s">
        <v>73</v>
      </c>
      <c r="CW136" s="13" t="s">
        <v>73</v>
      </c>
      <c r="CX136" s="13" t="s">
        <v>110</v>
      </c>
      <c r="CY136" s="13" t="s">
        <v>73</v>
      </c>
      <c r="CZ136" s="13" t="s">
        <v>73</v>
      </c>
      <c r="DA136" s="13" t="s">
        <v>110</v>
      </c>
      <c r="DB136" s="13" t="s">
        <v>73</v>
      </c>
      <c r="DC136" s="13" t="s">
        <v>73</v>
      </c>
      <c r="DD136" s="13" t="s">
        <v>73</v>
      </c>
      <c r="DE136" s="13" t="s">
        <v>73</v>
      </c>
      <c r="DF136" s="13" t="s">
        <v>110</v>
      </c>
      <c r="DG136" s="13" t="s">
        <v>73</v>
      </c>
      <c r="DH136" s="13" t="s">
        <v>110</v>
      </c>
      <c r="DI136" s="13" t="s">
        <v>110</v>
      </c>
      <c r="DJ136" s="13" t="s">
        <v>110</v>
      </c>
      <c r="DK136" s="13" t="s">
        <v>85</v>
      </c>
      <c r="DL136" s="13" t="s">
        <v>85</v>
      </c>
      <c r="DM136" s="13" t="s">
        <v>85</v>
      </c>
      <c r="DN136" s="18">
        <v>45303.6784581829</v>
      </c>
      <c r="DO136" s="18">
        <v>45303.669860081</v>
      </c>
      <c r="DP136" s="13" t="s">
        <v>277</v>
      </c>
    </row>
    <row r="137" spans="1:120">
      <c r="A137" s="12">
        <v>45302</v>
      </c>
      <c r="B137" s="12">
        <v>45302</v>
      </c>
      <c r="C137" s="13" t="s">
        <v>76</v>
      </c>
      <c r="D137" s="13" t="s">
        <v>71</v>
      </c>
      <c r="E137" s="13" t="s">
        <v>16</v>
      </c>
      <c r="F137" s="13" t="s">
        <v>107</v>
      </c>
      <c r="G137" s="14">
        <v>2</v>
      </c>
      <c r="H137" s="14">
        <v>0</v>
      </c>
      <c r="I137" s="13" t="s">
        <v>88</v>
      </c>
      <c r="J137" s="13" t="s">
        <v>74</v>
      </c>
      <c r="K137" s="13" t="s">
        <v>75</v>
      </c>
      <c r="L137" s="12">
        <v>45302</v>
      </c>
      <c r="M137" s="13" t="s">
        <v>13</v>
      </c>
      <c r="N137" s="13" t="s">
        <v>71</v>
      </c>
      <c r="O137" s="14">
        <v>0</v>
      </c>
      <c r="P137" s="13" t="s">
        <v>197</v>
      </c>
      <c r="Q137" s="13" t="s">
        <v>198</v>
      </c>
      <c r="R137" s="14">
        <v>5</v>
      </c>
      <c r="S137" s="13" t="s">
        <v>199</v>
      </c>
      <c r="T137" s="14">
        <v>5</v>
      </c>
      <c r="U137" s="13" t="s">
        <v>107</v>
      </c>
      <c r="V137" s="13" t="s">
        <v>82</v>
      </c>
      <c r="W137" s="13" t="s">
        <v>73</v>
      </c>
      <c r="X137" s="13" t="s">
        <v>80</v>
      </c>
      <c r="Y137" s="13" t="s">
        <v>17</v>
      </c>
      <c r="Z137" s="13" t="s">
        <v>18</v>
      </c>
      <c r="AA137" s="13" t="s">
        <v>19</v>
      </c>
      <c r="AB137" s="14">
        <v>7005</v>
      </c>
      <c r="AC137" s="13" t="s">
        <v>87</v>
      </c>
      <c r="AD137" s="20">
        <v>45303.6371759259</v>
      </c>
      <c r="AE137" s="13" t="s">
        <v>200</v>
      </c>
      <c r="AF137" s="13" t="s">
        <v>201</v>
      </c>
      <c r="AG137" s="13" t="s">
        <v>78</v>
      </c>
      <c r="AH137" s="13" t="s">
        <v>83</v>
      </c>
      <c r="AI137" s="13" t="s">
        <v>84</v>
      </c>
      <c r="AJ137" s="13" t="s">
        <v>71</v>
      </c>
      <c r="AK137" s="13" t="s">
        <v>85</v>
      </c>
      <c r="AL137" s="13" t="s">
        <v>71</v>
      </c>
      <c r="AM137" s="13" t="s">
        <v>86</v>
      </c>
      <c r="AN137" s="13" t="s">
        <v>73</v>
      </c>
      <c r="AO137" s="13" t="s">
        <v>87</v>
      </c>
      <c r="AP137" s="13" t="s">
        <v>87</v>
      </c>
      <c r="AQ137" s="13" t="s">
        <v>202</v>
      </c>
      <c r="AR137" s="13" t="s">
        <v>73</v>
      </c>
      <c r="AS137" s="13" t="s">
        <v>73</v>
      </c>
      <c r="AT137" s="14">
        <v>0</v>
      </c>
      <c r="AU137" s="13" t="s">
        <v>71</v>
      </c>
      <c r="AV137" s="13" t="s">
        <v>71</v>
      </c>
      <c r="AW137" s="13" t="s">
        <v>71</v>
      </c>
      <c r="AX137" s="13" t="s">
        <v>278</v>
      </c>
      <c r="AY137" s="13" t="s">
        <v>279</v>
      </c>
      <c r="AZ137" s="13" t="s">
        <v>205</v>
      </c>
      <c r="BA137" s="13" t="s">
        <v>87</v>
      </c>
      <c r="BB137" s="13" t="s">
        <v>85</v>
      </c>
      <c r="BC137" s="13" t="s">
        <v>280</v>
      </c>
      <c r="BD137" s="13" t="s">
        <v>85</v>
      </c>
      <c r="BE137" s="13" t="s">
        <v>207</v>
      </c>
      <c r="BF137" s="13" t="s">
        <v>207</v>
      </c>
      <c r="BG137" s="13" t="s">
        <v>110</v>
      </c>
      <c r="BH137" s="13" t="s">
        <v>73</v>
      </c>
      <c r="BI137" s="13" t="s">
        <v>73</v>
      </c>
      <c r="BJ137" s="13" t="s">
        <v>73</v>
      </c>
      <c r="BK137" s="13" t="s">
        <v>73</v>
      </c>
      <c r="BL137" s="13" t="s">
        <v>209</v>
      </c>
      <c r="BM137" s="13" t="s">
        <v>209</v>
      </c>
      <c r="BN137" s="13" t="s">
        <v>209</v>
      </c>
      <c r="BO137" s="13" t="s">
        <v>71</v>
      </c>
      <c r="BP137" s="13" t="s">
        <v>71</v>
      </c>
      <c r="BQ137" s="13" t="s">
        <v>71</v>
      </c>
      <c r="BR137" s="13" t="s">
        <v>87</v>
      </c>
      <c r="BS137" s="13" t="s">
        <v>85</v>
      </c>
      <c r="BT137" s="13" t="s">
        <v>87</v>
      </c>
      <c r="BU137" s="13" t="s">
        <v>85</v>
      </c>
      <c r="BV137" s="13" t="s">
        <v>87</v>
      </c>
      <c r="BW137" s="13" t="s">
        <v>85</v>
      </c>
      <c r="BX137" s="14">
        <v>73</v>
      </c>
      <c r="BY137" s="14">
        <v>500005</v>
      </c>
      <c r="BZ137" s="14">
        <v>0</v>
      </c>
      <c r="CA137" s="14">
        <v>1</v>
      </c>
      <c r="CB137" s="14">
        <v>8</v>
      </c>
      <c r="CC137" s="13" t="s">
        <v>261</v>
      </c>
      <c r="CD137" s="20">
        <v>45303.6493518519</v>
      </c>
      <c r="CE137" s="12" t="s">
        <v>89</v>
      </c>
      <c r="CF137" s="18">
        <v>45303.6491274306</v>
      </c>
      <c r="CG137" s="17">
        <v>0.64912037037037</v>
      </c>
      <c r="CH137" s="12" t="s">
        <v>89</v>
      </c>
      <c r="CI137" s="13" t="s">
        <v>14</v>
      </c>
      <c r="CJ137" s="13" t="s">
        <v>73</v>
      </c>
      <c r="CK137" s="13" t="s">
        <v>73</v>
      </c>
      <c r="CL137" s="13" t="s">
        <v>110</v>
      </c>
      <c r="CM137" s="13" t="s">
        <v>71</v>
      </c>
      <c r="CN137" s="13" t="s">
        <v>110</v>
      </c>
      <c r="CO137" s="13" t="s">
        <v>71</v>
      </c>
      <c r="CP137" s="13" t="s">
        <v>109</v>
      </c>
      <c r="CQ137" s="13" t="s">
        <v>110</v>
      </c>
      <c r="CR137" s="13" t="s">
        <v>73</v>
      </c>
      <c r="CS137" s="13" t="s">
        <v>88</v>
      </c>
      <c r="CT137" s="13" t="s">
        <v>73</v>
      </c>
      <c r="CU137" s="13" t="s">
        <v>73</v>
      </c>
      <c r="CV137" s="13" t="s">
        <v>73</v>
      </c>
      <c r="CW137" s="13" t="s">
        <v>73</v>
      </c>
      <c r="CX137" s="13" t="s">
        <v>73</v>
      </c>
      <c r="CY137" s="13" t="s">
        <v>73</v>
      </c>
      <c r="CZ137" s="13" t="s">
        <v>73</v>
      </c>
      <c r="DA137" s="13" t="s">
        <v>110</v>
      </c>
      <c r="DB137" s="13" t="s">
        <v>73</v>
      </c>
      <c r="DC137" s="13" t="s">
        <v>73</v>
      </c>
      <c r="DD137" s="13" t="s">
        <v>73</v>
      </c>
      <c r="DE137" s="13" t="s">
        <v>73</v>
      </c>
      <c r="DF137" s="13" t="s">
        <v>110</v>
      </c>
      <c r="DG137" s="13" t="s">
        <v>73</v>
      </c>
      <c r="DH137" s="13" t="s">
        <v>110</v>
      </c>
      <c r="DI137" s="13" t="s">
        <v>110</v>
      </c>
      <c r="DJ137" s="13" t="s">
        <v>110</v>
      </c>
      <c r="DK137" s="13" t="s">
        <v>85</v>
      </c>
      <c r="DL137" s="13" t="s">
        <v>85</v>
      </c>
      <c r="DM137" s="13" t="s">
        <v>85</v>
      </c>
      <c r="DN137" s="18">
        <v>45303.6783051042</v>
      </c>
      <c r="DO137" s="18">
        <v>45303.6491274306</v>
      </c>
      <c r="DP137" s="13" t="s">
        <v>281</v>
      </c>
    </row>
    <row r="138" spans="1:120">
      <c r="A138" s="12">
        <v>45302</v>
      </c>
      <c r="B138" s="12">
        <v>45302</v>
      </c>
      <c r="C138" s="13" t="s">
        <v>76</v>
      </c>
      <c r="D138" s="13" t="s">
        <v>71</v>
      </c>
      <c r="E138" s="13" t="s">
        <v>16</v>
      </c>
      <c r="F138" s="13" t="s">
        <v>72</v>
      </c>
      <c r="G138" s="14">
        <v>3</v>
      </c>
      <c r="H138" s="14">
        <v>0</v>
      </c>
      <c r="I138" s="13" t="s">
        <v>73</v>
      </c>
      <c r="J138" s="13" t="s">
        <v>74</v>
      </c>
      <c r="K138" s="13" t="s">
        <v>75</v>
      </c>
      <c r="L138" s="12">
        <v>45302</v>
      </c>
      <c r="M138" s="13" t="s">
        <v>13</v>
      </c>
      <c r="N138" s="13" t="s">
        <v>71</v>
      </c>
      <c r="O138" s="14">
        <v>0</v>
      </c>
      <c r="P138" s="13" t="s">
        <v>197</v>
      </c>
      <c r="Q138" s="13" t="s">
        <v>272</v>
      </c>
      <c r="R138" s="14">
        <v>3</v>
      </c>
      <c r="S138" s="13" t="s">
        <v>273</v>
      </c>
      <c r="T138" s="14">
        <v>3</v>
      </c>
      <c r="U138" s="13" t="s">
        <v>72</v>
      </c>
      <c r="V138" s="13" t="s">
        <v>82</v>
      </c>
      <c r="W138" s="13" t="s">
        <v>73</v>
      </c>
      <c r="X138" s="13" t="s">
        <v>80</v>
      </c>
      <c r="Y138" s="13" t="s">
        <v>17</v>
      </c>
      <c r="Z138" s="13" t="s">
        <v>18</v>
      </c>
      <c r="AA138" s="13" t="s">
        <v>19</v>
      </c>
      <c r="AB138" s="14">
        <v>7013</v>
      </c>
      <c r="AC138" s="13" t="s">
        <v>87</v>
      </c>
      <c r="AD138" s="20">
        <v>45303.6579398148</v>
      </c>
      <c r="AE138" s="13" t="s">
        <v>213</v>
      </c>
      <c r="AF138" s="13" t="s">
        <v>201</v>
      </c>
      <c r="AG138" s="13" t="s">
        <v>78</v>
      </c>
      <c r="AH138" s="13" t="s">
        <v>83</v>
      </c>
      <c r="AI138" s="13" t="s">
        <v>84</v>
      </c>
      <c r="AJ138" s="13" t="s">
        <v>71</v>
      </c>
      <c r="AK138" s="13" t="s">
        <v>85</v>
      </c>
      <c r="AL138" s="13" t="s">
        <v>71</v>
      </c>
      <c r="AM138" s="13" t="s">
        <v>86</v>
      </c>
      <c r="AN138" s="13" t="s">
        <v>73</v>
      </c>
      <c r="AO138" s="13" t="s">
        <v>87</v>
      </c>
      <c r="AP138" s="13" t="s">
        <v>87</v>
      </c>
      <c r="AQ138" s="13" t="s">
        <v>90</v>
      </c>
      <c r="AR138" s="13" t="s">
        <v>73</v>
      </c>
      <c r="AS138" s="13" t="s">
        <v>73</v>
      </c>
      <c r="AT138" s="14">
        <v>0</v>
      </c>
      <c r="AU138" s="13" t="s">
        <v>71</v>
      </c>
      <c r="AV138" s="13" t="s">
        <v>71</v>
      </c>
      <c r="AW138" s="13" t="s">
        <v>71</v>
      </c>
      <c r="AX138" s="13" t="s">
        <v>214</v>
      </c>
      <c r="AY138" s="13" t="s">
        <v>215</v>
      </c>
      <c r="AZ138" s="13" t="s">
        <v>205</v>
      </c>
      <c r="BA138" s="13" t="s">
        <v>87</v>
      </c>
      <c r="BB138" s="13" t="s">
        <v>85</v>
      </c>
      <c r="BC138" s="13" t="s">
        <v>216</v>
      </c>
      <c r="BD138" s="13" t="s">
        <v>85</v>
      </c>
      <c r="BE138" s="13" t="s">
        <v>207</v>
      </c>
      <c r="BF138" s="13" t="s">
        <v>207</v>
      </c>
      <c r="BG138" s="13" t="s">
        <v>110</v>
      </c>
      <c r="BH138" s="13" t="s">
        <v>110</v>
      </c>
      <c r="BI138" s="13" t="s">
        <v>73</v>
      </c>
      <c r="BJ138" s="13" t="s">
        <v>73</v>
      </c>
      <c r="BK138" s="13" t="s">
        <v>73</v>
      </c>
      <c r="BL138" s="13" t="s">
        <v>208</v>
      </c>
      <c r="BM138" s="13" t="s">
        <v>208</v>
      </c>
      <c r="BN138" s="13" t="s">
        <v>208</v>
      </c>
      <c r="BO138" s="13" t="s">
        <v>71</v>
      </c>
      <c r="BP138" s="13" t="s">
        <v>71</v>
      </c>
      <c r="BQ138" s="13" t="s">
        <v>71</v>
      </c>
      <c r="BR138" s="13" t="s">
        <v>218</v>
      </c>
      <c r="BS138" s="13" t="s">
        <v>85</v>
      </c>
      <c r="BT138" s="13" t="s">
        <v>218</v>
      </c>
      <c r="BU138" s="13" t="s">
        <v>85</v>
      </c>
      <c r="BV138" s="13" t="s">
        <v>218</v>
      </c>
      <c r="BW138" s="13" t="s">
        <v>85</v>
      </c>
      <c r="BX138" s="14">
        <v>73</v>
      </c>
      <c r="BY138" s="14">
        <v>500103</v>
      </c>
      <c r="BZ138" s="14">
        <v>0</v>
      </c>
      <c r="CA138" s="14">
        <v>1</v>
      </c>
      <c r="CB138" s="14">
        <v>9</v>
      </c>
      <c r="CC138" s="13" t="s">
        <v>210</v>
      </c>
      <c r="CD138" s="18">
        <v>45303.6746620139</v>
      </c>
      <c r="CE138" s="12" t="s">
        <v>89</v>
      </c>
      <c r="CF138" s="18">
        <v>45303.669860081</v>
      </c>
      <c r="CG138" s="17">
        <v>0.669849537037037</v>
      </c>
      <c r="CH138" s="12" t="s">
        <v>89</v>
      </c>
      <c r="CI138" s="13" t="s">
        <v>14</v>
      </c>
      <c r="CJ138" s="13" t="s">
        <v>73</v>
      </c>
      <c r="CK138" s="13" t="s">
        <v>73</v>
      </c>
      <c r="CL138" s="13" t="s">
        <v>110</v>
      </c>
      <c r="CM138" s="13" t="s">
        <v>71</v>
      </c>
      <c r="CN138" s="13" t="s">
        <v>110</v>
      </c>
      <c r="CO138" s="13" t="s">
        <v>71</v>
      </c>
      <c r="CP138" s="13" t="s">
        <v>266</v>
      </c>
      <c r="CQ138" s="13" t="s">
        <v>220</v>
      </c>
      <c r="CR138" s="13" t="s">
        <v>110</v>
      </c>
      <c r="CS138" s="13" t="s">
        <v>88</v>
      </c>
      <c r="CT138" s="13" t="s">
        <v>73</v>
      </c>
      <c r="CU138" s="13" t="s">
        <v>110</v>
      </c>
      <c r="CV138" s="13" t="s">
        <v>73</v>
      </c>
      <c r="CW138" s="13" t="s">
        <v>73</v>
      </c>
      <c r="CX138" s="13" t="s">
        <v>110</v>
      </c>
      <c r="CY138" s="13" t="s">
        <v>73</v>
      </c>
      <c r="CZ138" s="13" t="s">
        <v>73</v>
      </c>
      <c r="DA138" s="13" t="s">
        <v>110</v>
      </c>
      <c r="DB138" s="13" t="s">
        <v>73</v>
      </c>
      <c r="DC138" s="13" t="s">
        <v>73</v>
      </c>
      <c r="DD138" s="13" t="s">
        <v>73</v>
      </c>
      <c r="DE138" s="13" t="s">
        <v>73</v>
      </c>
      <c r="DF138" s="13" t="s">
        <v>110</v>
      </c>
      <c r="DG138" s="13" t="s">
        <v>73</v>
      </c>
      <c r="DH138" s="13" t="s">
        <v>110</v>
      </c>
      <c r="DI138" s="13" t="s">
        <v>110</v>
      </c>
      <c r="DJ138" s="13" t="s">
        <v>110</v>
      </c>
      <c r="DK138" s="13" t="s">
        <v>85</v>
      </c>
      <c r="DL138" s="13" t="s">
        <v>85</v>
      </c>
      <c r="DM138" s="13" t="s">
        <v>85</v>
      </c>
      <c r="DN138" s="18">
        <v>45303.6784581944</v>
      </c>
      <c r="DO138" s="18">
        <v>45303.669860081</v>
      </c>
      <c r="DP138" s="13" t="s">
        <v>221</v>
      </c>
    </row>
    <row r="139" spans="1:120">
      <c r="A139" s="12">
        <v>45302</v>
      </c>
      <c r="B139" s="12">
        <v>45302</v>
      </c>
      <c r="C139" s="13" t="s">
        <v>76</v>
      </c>
      <c r="D139" s="13" t="s">
        <v>71</v>
      </c>
      <c r="E139" s="13" t="s">
        <v>16</v>
      </c>
      <c r="F139" s="13" t="s">
        <v>91</v>
      </c>
      <c r="G139" s="14">
        <v>3</v>
      </c>
      <c r="H139" s="14">
        <v>0</v>
      </c>
      <c r="I139" s="13" t="s">
        <v>88</v>
      </c>
      <c r="J139" s="13" t="s">
        <v>74</v>
      </c>
      <c r="K139" s="13" t="s">
        <v>75</v>
      </c>
      <c r="L139" s="12">
        <v>45302</v>
      </c>
      <c r="M139" s="13" t="s">
        <v>13</v>
      </c>
      <c r="N139" s="13" t="s">
        <v>71</v>
      </c>
      <c r="O139" s="14">
        <v>0</v>
      </c>
      <c r="P139" s="13" t="s">
        <v>197</v>
      </c>
      <c r="Q139" s="13" t="s">
        <v>272</v>
      </c>
      <c r="R139" s="14">
        <v>3</v>
      </c>
      <c r="S139" s="13" t="s">
        <v>273</v>
      </c>
      <c r="T139" s="14">
        <v>3</v>
      </c>
      <c r="U139" s="13" t="s">
        <v>91</v>
      </c>
      <c r="V139" s="13" t="s">
        <v>82</v>
      </c>
      <c r="W139" s="13" t="s">
        <v>73</v>
      </c>
      <c r="X139" s="13" t="s">
        <v>80</v>
      </c>
      <c r="Y139" s="13" t="s">
        <v>17</v>
      </c>
      <c r="Z139" s="13" t="s">
        <v>18</v>
      </c>
      <c r="AA139" s="13" t="s">
        <v>19</v>
      </c>
      <c r="AB139" s="14">
        <v>7013</v>
      </c>
      <c r="AC139" s="13" t="s">
        <v>87</v>
      </c>
      <c r="AD139" s="20">
        <v>45303.6579398148</v>
      </c>
      <c r="AE139" s="13" t="s">
        <v>222</v>
      </c>
      <c r="AF139" s="13" t="s">
        <v>201</v>
      </c>
      <c r="AG139" s="13" t="s">
        <v>78</v>
      </c>
      <c r="AH139" s="13" t="s">
        <v>83</v>
      </c>
      <c r="AI139" s="13" t="s">
        <v>93</v>
      </c>
      <c r="AJ139" s="13" t="s">
        <v>71</v>
      </c>
      <c r="AK139" s="13" t="s">
        <v>85</v>
      </c>
      <c r="AL139" s="13" t="s">
        <v>71</v>
      </c>
      <c r="AM139" s="13" t="s">
        <v>86</v>
      </c>
      <c r="AN139" s="13" t="s">
        <v>73</v>
      </c>
      <c r="AO139" s="13" t="s">
        <v>87</v>
      </c>
      <c r="AP139" s="13" t="s">
        <v>87</v>
      </c>
      <c r="AQ139" s="13" t="s">
        <v>90</v>
      </c>
      <c r="AR139" s="13" t="s">
        <v>73</v>
      </c>
      <c r="AS139" s="13" t="s">
        <v>73</v>
      </c>
      <c r="AT139" s="14">
        <v>0</v>
      </c>
      <c r="AU139" s="13" t="s">
        <v>71</v>
      </c>
      <c r="AV139" s="13" t="s">
        <v>71</v>
      </c>
      <c r="AW139" s="13" t="s">
        <v>71</v>
      </c>
      <c r="AX139" s="13" t="s">
        <v>282</v>
      </c>
      <c r="AY139" s="13" t="s">
        <v>283</v>
      </c>
      <c r="AZ139" s="13" t="s">
        <v>205</v>
      </c>
      <c r="BA139" s="13" t="s">
        <v>87</v>
      </c>
      <c r="BB139" s="13" t="s">
        <v>85</v>
      </c>
      <c r="BC139" s="13" t="s">
        <v>284</v>
      </c>
      <c r="BD139" s="13" t="s">
        <v>85</v>
      </c>
      <c r="BE139" s="13" t="s">
        <v>207</v>
      </c>
      <c r="BF139" s="13" t="s">
        <v>207</v>
      </c>
      <c r="BG139" s="13" t="s">
        <v>110</v>
      </c>
      <c r="BH139" s="13" t="s">
        <v>73</v>
      </c>
      <c r="BI139" s="13" t="s">
        <v>73</v>
      </c>
      <c r="BJ139" s="13" t="s">
        <v>73</v>
      </c>
      <c r="BK139" s="13" t="s">
        <v>73</v>
      </c>
      <c r="BL139" s="13" t="s">
        <v>208</v>
      </c>
      <c r="BM139" s="13" t="s">
        <v>208</v>
      </c>
      <c r="BN139" s="13" t="s">
        <v>208</v>
      </c>
      <c r="BO139" s="13" t="s">
        <v>71</v>
      </c>
      <c r="BP139" s="13" t="s">
        <v>71</v>
      </c>
      <c r="BQ139" s="13" t="s">
        <v>71</v>
      </c>
      <c r="BR139" s="13" t="s">
        <v>218</v>
      </c>
      <c r="BS139" s="13" t="s">
        <v>85</v>
      </c>
      <c r="BT139" s="13" t="s">
        <v>218</v>
      </c>
      <c r="BU139" s="13" t="s">
        <v>85</v>
      </c>
      <c r="BV139" s="13" t="s">
        <v>218</v>
      </c>
      <c r="BW139" s="13" t="s">
        <v>85</v>
      </c>
      <c r="BX139" s="14">
        <v>73</v>
      </c>
      <c r="BY139" s="14">
        <v>500103</v>
      </c>
      <c r="BZ139" s="14">
        <v>0</v>
      </c>
      <c r="CA139" s="14">
        <v>1</v>
      </c>
      <c r="CB139" s="14">
        <v>9</v>
      </c>
      <c r="CC139" s="13" t="s">
        <v>210</v>
      </c>
      <c r="CD139" s="18">
        <v>45303.6747356366</v>
      </c>
      <c r="CE139" s="12" t="s">
        <v>89</v>
      </c>
      <c r="CF139" s="18">
        <v>45303.6698600463</v>
      </c>
      <c r="CG139" s="17">
        <v>0.669849537037037</v>
      </c>
      <c r="CH139" s="12" t="s">
        <v>89</v>
      </c>
      <c r="CI139" s="13" t="s">
        <v>14</v>
      </c>
      <c r="CJ139" s="13" t="s">
        <v>73</v>
      </c>
      <c r="CK139" s="13" t="s">
        <v>73</v>
      </c>
      <c r="CL139" s="13" t="s">
        <v>110</v>
      </c>
      <c r="CM139" s="13" t="s">
        <v>71</v>
      </c>
      <c r="CN139" s="13" t="s">
        <v>110</v>
      </c>
      <c r="CO139" s="13" t="s">
        <v>71</v>
      </c>
      <c r="CP139" s="13" t="s">
        <v>109</v>
      </c>
      <c r="CQ139" s="13" t="s">
        <v>220</v>
      </c>
      <c r="CR139" s="13" t="s">
        <v>73</v>
      </c>
      <c r="CS139" s="13" t="s">
        <v>88</v>
      </c>
      <c r="CT139" s="13" t="s">
        <v>73</v>
      </c>
      <c r="CU139" s="13" t="s">
        <v>110</v>
      </c>
      <c r="CV139" s="13" t="s">
        <v>73</v>
      </c>
      <c r="CW139" s="13" t="s">
        <v>73</v>
      </c>
      <c r="CX139" s="13" t="s">
        <v>110</v>
      </c>
      <c r="CY139" s="13" t="s">
        <v>73</v>
      </c>
      <c r="CZ139" s="13" t="s">
        <v>73</v>
      </c>
      <c r="DA139" s="13" t="s">
        <v>110</v>
      </c>
      <c r="DB139" s="13" t="s">
        <v>73</v>
      </c>
      <c r="DC139" s="13" t="s">
        <v>73</v>
      </c>
      <c r="DD139" s="13" t="s">
        <v>73</v>
      </c>
      <c r="DE139" s="13" t="s">
        <v>73</v>
      </c>
      <c r="DF139" s="13" t="s">
        <v>110</v>
      </c>
      <c r="DG139" s="13" t="s">
        <v>73</v>
      </c>
      <c r="DH139" s="13" t="s">
        <v>110</v>
      </c>
      <c r="DI139" s="13" t="s">
        <v>110</v>
      </c>
      <c r="DJ139" s="13" t="s">
        <v>110</v>
      </c>
      <c r="DK139" s="13" t="s">
        <v>85</v>
      </c>
      <c r="DL139" s="13" t="s">
        <v>85</v>
      </c>
      <c r="DM139" s="13" t="s">
        <v>85</v>
      </c>
      <c r="DN139" s="18">
        <v>45303.6783051042</v>
      </c>
      <c r="DO139" s="18">
        <v>45303.6698600463</v>
      </c>
      <c r="DP139" s="13" t="s">
        <v>285</v>
      </c>
    </row>
    <row r="140" spans="1:120">
      <c r="A140" s="12">
        <v>45302</v>
      </c>
      <c r="B140" s="12">
        <v>45302</v>
      </c>
      <c r="C140" s="13" t="s">
        <v>76</v>
      </c>
      <c r="D140" s="13" t="s">
        <v>71</v>
      </c>
      <c r="E140" s="13" t="s">
        <v>16</v>
      </c>
      <c r="F140" s="13" t="s">
        <v>94</v>
      </c>
      <c r="G140" s="14">
        <v>3</v>
      </c>
      <c r="H140" s="14">
        <v>0</v>
      </c>
      <c r="I140" s="13" t="s">
        <v>73</v>
      </c>
      <c r="J140" s="13" t="s">
        <v>74</v>
      </c>
      <c r="K140" s="13" t="s">
        <v>75</v>
      </c>
      <c r="L140" s="12">
        <v>45302</v>
      </c>
      <c r="M140" s="13" t="s">
        <v>13</v>
      </c>
      <c r="N140" s="13" t="s">
        <v>71</v>
      </c>
      <c r="O140" s="14">
        <v>0</v>
      </c>
      <c r="P140" s="13" t="s">
        <v>197</v>
      </c>
      <c r="Q140" s="13" t="s">
        <v>272</v>
      </c>
      <c r="R140" s="14">
        <v>3</v>
      </c>
      <c r="S140" s="13" t="s">
        <v>273</v>
      </c>
      <c r="T140" s="14">
        <v>3</v>
      </c>
      <c r="U140" s="13" t="s">
        <v>94</v>
      </c>
      <c r="V140" s="13" t="s">
        <v>82</v>
      </c>
      <c r="W140" s="13" t="s">
        <v>73</v>
      </c>
      <c r="X140" s="13" t="s">
        <v>80</v>
      </c>
      <c r="Y140" s="13" t="s">
        <v>17</v>
      </c>
      <c r="Z140" s="13" t="s">
        <v>18</v>
      </c>
      <c r="AA140" s="13" t="s">
        <v>19</v>
      </c>
      <c r="AB140" s="14">
        <v>7013</v>
      </c>
      <c r="AC140" s="13" t="s">
        <v>87</v>
      </c>
      <c r="AD140" s="20">
        <v>45303.6579398148</v>
      </c>
      <c r="AE140" s="13" t="s">
        <v>227</v>
      </c>
      <c r="AF140" s="13" t="s">
        <v>201</v>
      </c>
      <c r="AG140" s="13" t="s">
        <v>78</v>
      </c>
      <c r="AH140" s="13" t="s">
        <v>83</v>
      </c>
      <c r="AI140" s="13" t="s">
        <v>96</v>
      </c>
      <c r="AJ140" s="13" t="s">
        <v>71</v>
      </c>
      <c r="AK140" s="13" t="s">
        <v>85</v>
      </c>
      <c r="AL140" s="13" t="s">
        <v>71</v>
      </c>
      <c r="AM140" s="13" t="s">
        <v>86</v>
      </c>
      <c r="AN140" s="13" t="s">
        <v>73</v>
      </c>
      <c r="AO140" s="13" t="s">
        <v>87</v>
      </c>
      <c r="AP140" s="13" t="s">
        <v>87</v>
      </c>
      <c r="AQ140" s="13" t="s">
        <v>90</v>
      </c>
      <c r="AR140" s="13" t="s">
        <v>73</v>
      </c>
      <c r="AS140" s="13" t="s">
        <v>73</v>
      </c>
      <c r="AT140" s="14">
        <v>0</v>
      </c>
      <c r="AU140" s="13" t="s">
        <v>71</v>
      </c>
      <c r="AV140" s="13" t="s">
        <v>71</v>
      </c>
      <c r="AW140" s="13" t="s">
        <v>71</v>
      </c>
      <c r="AX140" s="13" t="s">
        <v>286</v>
      </c>
      <c r="AY140" s="13" t="s">
        <v>287</v>
      </c>
      <c r="AZ140" s="13" t="s">
        <v>205</v>
      </c>
      <c r="BA140" s="13" t="s">
        <v>87</v>
      </c>
      <c r="BB140" s="13" t="s">
        <v>85</v>
      </c>
      <c r="BC140" s="13" t="s">
        <v>288</v>
      </c>
      <c r="BD140" s="13" t="s">
        <v>85</v>
      </c>
      <c r="BE140" s="13" t="s">
        <v>207</v>
      </c>
      <c r="BF140" s="13" t="s">
        <v>207</v>
      </c>
      <c r="BG140" s="13" t="s">
        <v>110</v>
      </c>
      <c r="BH140" s="13" t="s">
        <v>73</v>
      </c>
      <c r="BI140" s="13" t="s">
        <v>73</v>
      </c>
      <c r="BJ140" s="13" t="s">
        <v>73</v>
      </c>
      <c r="BK140" s="13" t="s">
        <v>73</v>
      </c>
      <c r="BL140" s="13" t="s">
        <v>208</v>
      </c>
      <c r="BM140" s="13" t="s">
        <v>208</v>
      </c>
      <c r="BN140" s="13" t="s">
        <v>208</v>
      </c>
      <c r="BO140" s="13" t="s">
        <v>71</v>
      </c>
      <c r="BP140" s="13" t="s">
        <v>71</v>
      </c>
      <c r="BQ140" s="13" t="s">
        <v>71</v>
      </c>
      <c r="BR140" s="13" t="s">
        <v>218</v>
      </c>
      <c r="BS140" s="13" t="s">
        <v>85</v>
      </c>
      <c r="BT140" s="13" t="s">
        <v>218</v>
      </c>
      <c r="BU140" s="13" t="s">
        <v>85</v>
      </c>
      <c r="BV140" s="13" t="s">
        <v>218</v>
      </c>
      <c r="BW140" s="13" t="s">
        <v>85</v>
      </c>
      <c r="BX140" s="14">
        <v>73</v>
      </c>
      <c r="BY140" s="14">
        <v>500103</v>
      </c>
      <c r="BZ140" s="14">
        <v>0</v>
      </c>
      <c r="CA140" s="14">
        <v>1</v>
      </c>
      <c r="CB140" s="14">
        <v>7</v>
      </c>
      <c r="CC140" s="13" t="s">
        <v>210</v>
      </c>
      <c r="CD140" s="18">
        <v>45303.6747608565</v>
      </c>
      <c r="CE140" s="12" t="s">
        <v>89</v>
      </c>
      <c r="CF140" s="18">
        <v>45303.6698600926</v>
      </c>
      <c r="CG140" s="17">
        <v>0.669849537037037</v>
      </c>
      <c r="CH140" s="12" t="s">
        <v>89</v>
      </c>
      <c r="CI140" s="13" t="s">
        <v>14</v>
      </c>
      <c r="CJ140" s="13" t="s">
        <v>73</v>
      </c>
      <c r="CK140" s="13" t="s">
        <v>73</v>
      </c>
      <c r="CL140" s="13" t="s">
        <v>110</v>
      </c>
      <c r="CM140" s="13" t="s">
        <v>71</v>
      </c>
      <c r="CN140" s="13" t="s">
        <v>110</v>
      </c>
      <c r="CO140" s="13" t="s">
        <v>71</v>
      </c>
      <c r="CP140" s="13" t="s">
        <v>266</v>
      </c>
      <c r="CQ140" s="13" t="s">
        <v>220</v>
      </c>
      <c r="CR140" s="13" t="s">
        <v>73</v>
      </c>
      <c r="CS140" s="13" t="s">
        <v>88</v>
      </c>
      <c r="CT140" s="13" t="s">
        <v>73</v>
      </c>
      <c r="CU140" s="13" t="s">
        <v>110</v>
      </c>
      <c r="CV140" s="13" t="s">
        <v>73</v>
      </c>
      <c r="CW140" s="13" t="s">
        <v>73</v>
      </c>
      <c r="CX140" s="13" t="s">
        <v>110</v>
      </c>
      <c r="CY140" s="13" t="s">
        <v>73</v>
      </c>
      <c r="CZ140" s="13" t="s">
        <v>73</v>
      </c>
      <c r="DA140" s="13" t="s">
        <v>110</v>
      </c>
      <c r="DB140" s="13" t="s">
        <v>73</v>
      </c>
      <c r="DC140" s="13" t="s">
        <v>73</v>
      </c>
      <c r="DD140" s="13" t="s">
        <v>73</v>
      </c>
      <c r="DE140" s="13" t="s">
        <v>73</v>
      </c>
      <c r="DF140" s="13" t="s">
        <v>110</v>
      </c>
      <c r="DG140" s="13" t="s">
        <v>73</v>
      </c>
      <c r="DH140" s="13" t="s">
        <v>110</v>
      </c>
      <c r="DI140" s="13" t="s">
        <v>110</v>
      </c>
      <c r="DJ140" s="13" t="s">
        <v>110</v>
      </c>
      <c r="DK140" s="13" t="s">
        <v>85</v>
      </c>
      <c r="DL140" s="13" t="s">
        <v>85</v>
      </c>
      <c r="DM140" s="13" t="s">
        <v>85</v>
      </c>
      <c r="DN140" s="18">
        <v>45303.6784581713</v>
      </c>
      <c r="DO140" s="18">
        <v>45303.6698600926</v>
      </c>
      <c r="DP140" s="13" t="s">
        <v>289</v>
      </c>
    </row>
    <row r="141" spans="1:120">
      <c r="A141" s="12">
        <v>45302</v>
      </c>
      <c r="B141" s="12">
        <v>45302</v>
      </c>
      <c r="C141" s="13" t="s">
        <v>76</v>
      </c>
      <c r="D141" s="13" t="s">
        <v>71</v>
      </c>
      <c r="E141" s="13" t="s">
        <v>16</v>
      </c>
      <c r="F141" s="13" t="s">
        <v>97</v>
      </c>
      <c r="G141" s="14">
        <v>3</v>
      </c>
      <c r="H141" s="14">
        <v>0</v>
      </c>
      <c r="I141" s="13" t="s">
        <v>73</v>
      </c>
      <c r="J141" s="13" t="s">
        <v>74</v>
      </c>
      <c r="K141" s="13" t="s">
        <v>75</v>
      </c>
      <c r="L141" s="12">
        <v>45302</v>
      </c>
      <c r="M141" s="13" t="s">
        <v>13</v>
      </c>
      <c r="N141" s="13" t="s">
        <v>71</v>
      </c>
      <c r="O141" s="14">
        <v>0</v>
      </c>
      <c r="P141" s="13" t="s">
        <v>197</v>
      </c>
      <c r="Q141" s="13" t="s">
        <v>272</v>
      </c>
      <c r="R141" s="14">
        <v>3</v>
      </c>
      <c r="S141" s="13" t="s">
        <v>273</v>
      </c>
      <c r="T141" s="14">
        <v>3</v>
      </c>
      <c r="U141" s="13" t="s">
        <v>97</v>
      </c>
      <c r="V141" s="13" t="s">
        <v>82</v>
      </c>
      <c r="W141" s="13" t="s">
        <v>73</v>
      </c>
      <c r="X141" s="13" t="s">
        <v>80</v>
      </c>
      <c r="Y141" s="13" t="s">
        <v>17</v>
      </c>
      <c r="Z141" s="13" t="s">
        <v>18</v>
      </c>
      <c r="AA141" s="13" t="s">
        <v>19</v>
      </c>
      <c r="AB141" s="14">
        <v>7013</v>
      </c>
      <c r="AC141" s="13" t="s">
        <v>87</v>
      </c>
      <c r="AD141" s="20">
        <v>45303.6579398148</v>
      </c>
      <c r="AE141" s="13" t="s">
        <v>232</v>
      </c>
      <c r="AF141" s="13" t="s">
        <v>201</v>
      </c>
      <c r="AG141" s="13" t="s">
        <v>78</v>
      </c>
      <c r="AH141" s="13" t="s">
        <v>83</v>
      </c>
      <c r="AI141" s="13" t="s">
        <v>84</v>
      </c>
      <c r="AJ141" s="13" t="s">
        <v>71</v>
      </c>
      <c r="AK141" s="13" t="s">
        <v>85</v>
      </c>
      <c r="AL141" s="13" t="s">
        <v>71</v>
      </c>
      <c r="AM141" s="13" t="s">
        <v>86</v>
      </c>
      <c r="AN141" s="13" t="s">
        <v>73</v>
      </c>
      <c r="AO141" s="13" t="s">
        <v>87</v>
      </c>
      <c r="AP141" s="13" t="s">
        <v>87</v>
      </c>
      <c r="AQ141" s="13" t="s">
        <v>90</v>
      </c>
      <c r="AR141" s="13" t="s">
        <v>73</v>
      </c>
      <c r="AS141" s="13" t="s">
        <v>73</v>
      </c>
      <c r="AT141" s="14">
        <v>0</v>
      </c>
      <c r="AU141" s="13" t="s">
        <v>71</v>
      </c>
      <c r="AV141" s="13" t="s">
        <v>71</v>
      </c>
      <c r="AW141" s="13" t="s">
        <v>71</v>
      </c>
      <c r="AX141" s="13" t="s">
        <v>233</v>
      </c>
      <c r="AY141" s="13" t="s">
        <v>234</v>
      </c>
      <c r="AZ141" s="13" t="s">
        <v>205</v>
      </c>
      <c r="BA141" s="13" t="s">
        <v>87</v>
      </c>
      <c r="BB141" s="13" t="s">
        <v>85</v>
      </c>
      <c r="BC141" s="13" t="s">
        <v>235</v>
      </c>
      <c r="BD141" s="13" t="s">
        <v>85</v>
      </c>
      <c r="BE141" s="13" t="s">
        <v>207</v>
      </c>
      <c r="BF141" s="13" t="s">
        <v>207</v>
      </c>
      <c r="BG141" s="13" t="s">
        <v>110</v>
      </c>
      <c r="BH141" s="13" t="s">
        <v>73</v>
      </c>
      <c r="BI141" s="13" t="s">
        <v>73</v>
      </c>
      <c r="BJ141" s="13" t="s">
        <v>73</v>
      </c>
      <c r="BK141" s="13" t="s">
        <v>73</v>
      </c>
      <c r="BL141" s="13" t="s">
        <v>208</v>
      </c>
      <c r="BM141" s="13" t="s">
        <v>208</v>
      </c>
      <c r="BN141" s="13" t="s">
        <v>208</v>
      </c>
      <c r="BO141" s="13" t="s">
        <v>71</v>
      </c>
      <c r="BP141" s="13" t="s">
        <v>71</v>
      </c>
      <c r="BQ141" s="13" t="s">
        <v>71</v>
      </c>
      <c r="BR141" s="13" t="s">
        <v>218</v>
      </c>
      <c r="BS141" s="13" t="s">
        <v>85</v>
      </c>
      <c r="BT141" s="13" t="s">
        <v>218</v>
      </c>
      <c r="BU141" s="13" t="s">
        <v>85</v>
      </c>
      <c r="BV141" s="13" t="s">
        <v>218</v>
      </c>
      <c r="BW141" s="13" t="s">
        <v>85</v>
      </c>
      <c r="BX141" s="14">
        <v>73</v>
      </c>
      <c r="BY141" s="14">
        <v>500103</v>
      </c>
      <c r="BZ141" s="14">
        <v>0</v>
      </c>
      <c r="CA141" s="14">
        <v>1</v>
      </c>
      <c r="CB141" s="14">
        <v>9</v>
      </c>
      <c r="CC141" s="13" t="s">
        <v>210</v>
      </c>
      <c r="CD141" s="18">
        <v>45303.6749102662</v>
      </c>
      <c r="CE141" s="12" t="s">
        <v>89</v>
      </c>
      <c r="CF141" s="18">
        <v>45303.6698600926</v>
      </c>
      <c r="CG141" s="17">
        <v>0.669849537037037</v>
      </c>
      <c r="CH141" s="12" t="s">
        <v>89</v>
      </c>
      <c r="CI141" s="13" t="s">
        <v>14</v>
      </c>
      <c r="CJ141" s="13" t="s">
        <v>73</v>
      </c>
      <c r="CK141" s="13" t="s">
        <v>73</v>
      </c>
      <c r="CL141" s="13" t="s">
        <v>110</v>
      </c>
      <c r="CM141" s="13" t="s">
        <v>71</v>
      </c>
      <c r="CN141" s="13" t="s">
        <v>110</v>
      </c>
      <c r="CO141" s="13" t="s">
        <v>71</v>
      </c>
      <c r="CP141" s="13" t="s">
        <v>266</v>
      </c>
      <c r="CQ141" s="13" t="s">
        <v>220</v>
      </c>
      <c r="CR141" s="13" t="s">
        <v>110</v>
      </c>
      <c r="CS141" s="13" t="s">
        <v>88</v>
      </c>
      <c r="CT141" s="13" t="s">
        <v>73</v>
      </c>
      <c r="CU141" s="13" t="s">
        <v>110</v>
      </c>
      <c r="CV141" s="13" t="s">
        <v>73</v>
      </c>
      <c r="CW141" s="13" t="s">
        <v>73</v>
      </c>
      <c r="CX141" s="13" t="s">
        <v>110</v>
      </c>
      <c r="CY141" s="13" t="s">
        <v>73</v>
      </c>
      <c r="CZ141" s="13" t="s">
        <v>73</v>
      </c>
      <c r="DA141" s="13" t="s">
        <v>110</v>
      </c>
      <c r="DB141" s="13" t="s">
        <v>73</v>
      </c>
      <c r="DC141" s="13" t="s">
        <v>73</v>
      </c>
      <c r="DD141" s="13" t="s">
        <v>73</v>
      </c>
      <c r="DE141" s="13" t="s">
        <v>73</v>
      </c>
      <c r="DF141" s="13" t="s">
        <v>110</v>
      </c>
      <c r="DG141" s="13" t="s">
        <v>73</v>
      </c>
      <c r="DH141" s="13" t="s">
        <v>110</v>
      </c>
      <c r="DI141" s="13" t="s">
        <v>110</v>
      </c>
      <c r="DJ141" s="13" t="s">
        <v>110</v>
      </c>
      <c r="DK141" s="13" t="s">
        <v>85</v>
      </c>
      <c r="DL141" s="13" t="s">
        <v>85</v>
      </c>
      <c r="DM141" s="13" t="s">
        <v>85</v>
      </c>
      <c r="DN141" s="18">
        <v>45303.6784581597</v>
      </c>
      <c r="DO141" s="18">
        <v>45303.6698600926</v>
      </c>
      <c r="DP141" s="13" t="s">
        <v>236</v>
      </c>
    </row>
    <row r="142" spans="1:120">
      <c r="A142" s="12">
        <v>45302</v>
      </c>
      <c r="B142" s="12">
        <v>45302</v>
      </c>
      <c r="C142" s="13" t="s">
        <v>76</v>
      </c>
      <c r="D142" s="13" t="s">
        <v>71</v>
      </c>
      <c r="E142" s="13" t="s">
        <v>16</v>
      </c>
      <c r="F142" s="13" t="s">
        <v>99</v>
      </c>
      <c r="G142" s="14">
        <v>3</v>
      </c>
      <c r="H142" s="14">
        <v>0</v>
      </c>
      <c r="I142" s="13" t="s">
        <v>73</v>
      </c>
      <c r="J142" s="13" t="s">
        <v>74</v>
      </c>
      <c r="K142" s="13" t="s">
        <v>75</v>
      </c>
      <c r="L142" s="12">
        <v>45302</v>
      </c>
      <c r="M142" s="13" t="s">
        <v>13</v>
      </c>
      <c r="N142" s="13" t="s">
        <v>71</v>
      </c>
      <c r="O142" s="14">
        <v>0</v>
      </c>
      <c r="P142" s="13" t="s">
        <v>197</v>
      </c>
      <c r="Q142" s="13" t="s">
        <v>272</v>
      </c>
      <c r="R142" s="14">
        <v>3</v>
      </c>
      <c r="S142" s="13" t="s">
        <v>273</v>
      </c>
      <c r="T142" s="14">
        <v>3</v>
      </c>
      <c r="U142" s="13" t="s">
        <v>99</v>
      </c>
      <c r="V142" s="13" t="s">
        <v>82</v>
      </c>
      <c r="W142" s="13" t="s">
        <v>73</v>
      </c>
      <c r="X142" s="13" t="s">
        <v>80</v>
      </c>
      <c r="Y142" s="13" t="s">
        <v>17</v>
      </c>
      <c r="Z142" s="13" t="s">
        <v>18</v>
      </c>
      <c r="AA142" s="13" t="s">
        <v>22</v>
      </c>
      <c r="AB142" s="14">
        <v>7013</v>
      </c>
      <c r="AC142" s="13" t="s">
        <v>237</v>
      </c>
      <c r="AD142" s="20">
        <v>45303.6559837963</v>
      </c>
      <c r="AE142" s="13" t="s">
        <v>238</v>
      </c>
      <c r="AF142" s="13" t="s">
        <v>201</v>
      </c>
      <c r="AG142" s="13" t="s">
        <v>78</v>
      </c>
      <c r="AH142" s="13" t="s">
        <v>83</v>
      </c>
      <c r="AI142" s="13" t="s">
        <v>84</v>
      </c>
      <c r="AJ142" s="13" t="s">
        <v>71</v>
      </c>
      <c r="AK142" s="13" t="s">
        <v>85</v>
      </c>
      <c r="AL142" s="13" t="s">
        <v>71</v>
      </c>
      <c r="AM142" s="13" t="s">
        <v>86</v>
      </c>
      <c r="AN142" s="13" t="s">
        <v>73</v>
      </c>
      <c r="AO142" s="13" t="s">
        <v>87</v>
      </c>
      <c r="AP142" s="13" t="s">
        <v>87</v>
      </c>
      <c r="AQ142" s="13" t="s">
        <v>90</v>
      </c>
      <c r="AR142" s="13" t="s">
        <v>73</v>
      </c>
      <c r="AS142" s="13" t="s">
        <v>73</v>
      </c>
      <c r="AT142" s="14">
        <v>0</v>
      </c>
      <c r="AU142" s="13" t="s">
        <v>71</v>
      </c>
      <c r="AV142" s="13" t="s">
        <v>71</v>
      </c>
      <c r="AW142" s="13" t="s">
        <v>71</v>
      </c>
      <c r="AX142" s="13" t="s">
        <v>239</v>
      </c>
      <c r="AY142" s="13" t="s">
        <v>240</v>
      </c>
      <c r="AZ142" s="13" t="s">
        <v>205</v>
      </c>
      <c r="BA142" s="13" t="s">
        <v>87</v>
      </c>
      <c r="BB142" s="13" t="s">
        <v>85</v>
      </c>
      <c r="BC142" s="13" t="s">
        <v>241</v>
      </c>
      <c r="BD142" s="13" t="s">
        <v>85</v>
      </c>
      <c r="BE142" s="13" t="s">
        <v>207</v>
      </c>
      <c r="BF142" s="13" t="s">
        <v>207</v>
      </c>
      <c r="BG142" s="13" t="s">
        <v>110</v>
      </c>
      <c r="BH142" s="13" t="s">
        <v>110</v>
      </c>
      <c r="BI142" s="13" t="s">
        <v>73</v>
      </c>
      <c r="BJ142" s="13" t="s">
        <v>73</v>
      </c>
      <c r="BK142" s="13" t="s">
        <v>73</v>
      </c>
      <c r="BL142" s="13" t="s">
        <v>208</v>
      </c>
      <c r="BM142" s="13" t="s">
        <v>208</v>
      </c>
      <c r="BN142" s="13" t="s">
        <v>208</v>
      </c>
      <c r="BO142" s="13" t="s">
        <v>71</v>
      </c>
      <c r="BP142" s="13" t="s">
        <v>71</v>
      </c>
      <c r="BQ142" s="13" t="s">
        <v>71</v>
      </c>
      <c r="BR142" s="13" t="s">
        <v>218</v>
      </c>
      <c r="BS142" s="13" t="s">
        <v>85</v>
      </c>
      <c r="BT142" s="13" t="s">
        <v>218</v>
      </c>
      <c r="BU142" s="13" t="s">
        <v>85</v>
      </c>
      <c r="BV142" s="13" t="s">
        <v>218</v>
      </c>
      <c r="BW142" s="13" t="s">
        <v>85</v>
      </c>
      <c r="BX142" s="14">
        <v>73</v>
      </c>
      <c r="BY142" s="14">
        <v>500103</v>
      </c>
      <c r="BZ142" s="14">
        <v>0</v>
      </c>
      <c r="CA142" s="14">
        <v>1</v>
      </c>
      <c r="CB142" s="14">
        <v>3</v>
      </c>
      <c r="CC142" s="13" t="s">
        <v>210</v>
      </c>
      <c r="CD142" s="18">
        <v>45303.6747911921</v>
      </c>
      <c r="CE142" s="12" t="s">
        <v>89</v>
      </c>
      <c r="CF142" s="18">
        <v>45303.6603634838</v>
      </c>
      <c r="CG142" s="17">
        <v>0.660358796296296</v>
      </c>
      <c r="CH142" s="12" t="s">
        <v>89</v>
      </c>
      <c r="CI142" s="13" t="s">
        <v>14</v>
      </c>
      <c r="CJ142" s="13" t="s">
        <v>73</v>
      </c>
      <c r="CK142" s="13" t="s">
        <v>73</v>
      </c>
      <c r="CL142" s="13" t="s">
        <v>110</v>
      </c>
      <c r="CM142" s="13" t="s">
        <v>71</v>
      </c>
      <c r="CN142" s="13" t="s">
        <v>110</v>
      </c>
      <c r="CO142" s="13" t="s">
        <v>71</v>
      </c>
      <c r="CP142" s="13" t="s">
        <v>266</v>
      </c>
      <c r="CQ142" s="13" t="s">
        <v>220</v>
      </c>
      <c r="CR142" s="13" t="s">
        <v>73</v>
      </c>
      <c r="CS142" s="13" t="s">
        <v>88</v>
      </c>
      <c r="CT142" s="13" t="s">
        <v>73</v>
      </c>
      <c r="CU142" s="13" t="s">
        <v>110</v>
      </c>
      <c r="CV142" s="13" t="s">
        <v>73</v>
      </c>
      <c r="CW142" s="13" t="s">
        <v>73</v>
      </c>
      <c r="CX142" s="13" t="s">
        <v>110</v>
      </c>
      <c r="CY142" s="13" t="s">
        <v>73</v>
      </c>
      <c r="CZ142" s="13" t="s">
        <v>73</v>
      </c>
      <c r="DA142" s="13" t="s">
        <v>88</v>
      </c>
      <c r="DB142" s="13" t="s">
        <v>73</v>
      </c>
      <c r="DC142" s="13" t="s">
        <v>73</v>
      </c>
      <c r="DD142" s="13" t="s">
        <v>73</v>
      </c>
      <c r="DE142" s="13" t="s">
        <v>73</v>
      </c>
      <c r="DF142" s="13" t="s">
        <v>110</v>
      </c>
      <c r="DG142" s="13" t="s">
        <v>73</v>
      </c>
      <c r="DH142" s="13" t="s">
        <v>110</v>
      </c>
      <c r="DI142" s="13" t="s">
        <v>110</v>
      </c>
      <c r="DJ142" s="13" t="s">
        <v>110</v>
      </c>
      <c r="DK142" s="13" t="s">
        <v>85</v>
      </c>
      <c r="DL142" s="13" t="s">
        <v>85</v>
      </c>
      <c r="DM142" s="13" t="s">
        <v>85</v>
      </c>
      <c r="DN142" s="18">
        <v>45303.6784582176</v>
      </c>
      <c r="DO142" s="18">
        <v>45303.6603634838</v>
      </c>
      <c r="DP142" s="13" t="s">
        <v>243</v>
      </c>
    </row>
    <row r="143" spans="1:120">
      <c r="A143" s="12">
        <v>45302</v>
      </c>
      <c r="B143" s="12">
        <v>45302</v>
      </c>
      <c r="C143" s="13" t="s">
        <v>76</v>
      </c>
      <c r="D143" s="13" t="s">
        <v>71</v>
      </c>
      <c r="E143" s="13" t="s">
        <v>16</v>
      </c>
      <c r="F143" s="13" t="s">
        <v>101</v>
      </c>
      <c r="G143" s="14">
        <v>3</v>
      </c>
      <c r="H143" s="14">
        <v>0</v>
      </c>
      <c r="I143" s="13" t="s">
        <v>73</v>
      </c>
      <c r="J143" s="13" t="s">
        <v>74</v>
      </c>
      <c r="K143" s="13" t="s">
        <v>75</v>
      </c>
      <c r="L143" s="12">
        <v>45302</v>
      </c>
      <c r="M143" s="13" t="s">
        <v>13</v>
      </c>
      <c r="N143" s="13" t="s">
        <v>71</v>
      </c>
      <c r="O143" s="14">
        <v>0</v>
      </c>
      <c r="P143" s="13" t="s">
        <v>197</v>
      </c>
      <c r="Q143" s="13" t="s">
        <v>272</v>
      </c>
      <c r="R143" s="14">
        <v>3</v>
      </c>
      <c r="S143" s="13" t="s">
        <v>273</v>
      </c>
      <c r="T143" s="14">
        <v>3</v>
      </c>
      <c r="U143" s="13" t="s">
        <v>101</v>
      </c>
      <c r="V143" s="13" t="s">
        <v>82</v>
      </c>
      <c r="W143" s="13" t="s">
        <v>73</v>
      </c>
      <c r="X143" s="13" t="s">
        <v>80</v>
      </c>
      <c r="Y143" s="13" t="s">
        <v>17</v>
      </c>
      <c r="Z143" s="13" t="s">
        <v>18</v>
      </c>
      <c r="AA143" s="13" t="s">
        <v>22</v>
      </c>
      <c r="AB143" s="14">
        <v>7013</v>
      </c>
      <c r="AC143" s="13" t="s">
        <v>244</v>
      </c>
      <c r="AD143" s="20">
        <v>45303.6559837963</v>
      </c>
      <c r="AE143" s="13" t="s">
        <v>245</v>
      </c>
      <c r="AF143" s="13" t="s">
        <v>201</v>
      </c>
      <c r="AG143" s="13" t="s">
        <v>78</v>
      </c>
      <c r="AH143" s="13" t="s">
        <v>83</v>
      </c>
      <c r="AI143" s="13" t="s">
        <v>84</v>
      </c>
      <c r="AJ143" s="13" t="s">
        <v>71</v>
      </c>
      <c r="AK143" s="13" t="s">
        <v>85</v>
      </c>
      <c r="AL143" s="13" t="s">
        <v>71</v>
      </c>
      <c r="AM143" s="13" t="s">
        <v>86</v>
      </c>
      <c r="AN143" s="13" t="s">
        <v>73</v>
      </c>
      <c r="AO143" s="13" t="s">
        <v>87</v>
      </c>
      <c r="AP143" s="13" t="s">
        <v>87</v>
      </c>
      <c r="AQ143" s="13" t="s">
        <v>90</v>
      </c>
      <c r="AR143" s="13" t="s">
        <v>73</v>
      </c>
      <c r="AS143" s="13" t="s">
        <v>73</v>
      </c>
      <c r="AT143" s="14">
        <v>0</v>
      </c>
      <c r="AU143" s="13" t="s">
        <v>71</v>
      </c>
      <c r="AV143" s="13" t="s">
        <v>71</v>
      </c>
      <c r="AW143" s="13" t="s">
        <v>71</v>
      </c>
      <c r="AX143" s="13" t="s">
        <v>246</v>
      </c>
      <c r="AY143" s="13" t="s">
        <v>247</v>
      </c>
      <c r="AZ143" s="13" t="s">
        <v>205</v>
      </c>
      <c r="BA143" s="13" t="s">
        <v>87</v>
      </c>
      <c r="BB143" s="13" t="s">
        <v>85</v>
      </c>
      <c r="BC143" s="13" t="s">
        <v>248</v>
      </c>
      <c r="BD143" s="13" t="s">
        <v>85</v>
      </c>
      <c r="BE143" s="13" t="s">
        <v>207</v>
      </c>
      <c r="BF143" s="13" t="s">
        <v>207</v>
      </c>
      <c r="BG143" s="13" t="s">
        <v>110</v>
      </c>
      <c r="BH143" s="13" t="s">
        <v>110</v>
      </c>
      <c r="BI143" s="13" t="s">
        <v>73</v>
      </c>
      <c r="BJ143" s="13" t="s">
        <v>73</v>
      </c>
      <c r="BK143" s="13" t="s">
        <v>73</v>
      </c>
      <c r="BL143" s="13" t="s">
        <v>208</v>
      </c>
      <c r="BM143" s="13" t="s">
        <v>208</v>
      </c>
      <c r="BN143" s="13" t="s">
        <v>208</v>
      </c>
      <c r="BO143" s="13" t="s">
        <v>71</v>
      </c>
      <c r="BP143" s="13" t="s">
        <v>71</v>
      </c>
      <c r="BQ143" s="13" t="s">
        <v>71</v>
      </c>
      <c r="BR143" s="13" t="s">
        <v>218</v>
      </c>
      <c r="BS143" s="13" t="s">
        <v>85</v>
      </c>
      <c r="BT143" s="13" t="s">
        <v>218</v>
      </c>
      <c r="BU143" s="13" t="s">
        <v>85</v>
      </c>
      <c r="BV143" s="13" t="s">
        <v>218</v>
      </c>
      <c r="BW143" s="13" t="s">
        <v>85</v>
      </c>
      <c r="BX143" s="14">
        <v>73</v>
      </c>
      <c r="BY143" s="14">
        <v>500103</v>
      </c>
      <c r="BZ143" s="14">
        <v>0</v>
      </c>
      <c r="CA143" s="14">
        <v>1</v>
      </c>
      <c r="CB143" s="14">
        <v>3</v>
      </c>
      <c r="CC143" s="13" t="s">
        <v>210</v>
      </c>
      <c r="CD143" s="18">
        <v>45303.6748166551</v>
      </c>
      <c r="CE143" s="12" t="s">
        <v>89</v>
      </c>
      <c r="CF143" s="18">
        <v>45303.6603634954</v>
      </c>
      <c r="CG143" s="17">
        <v>0.660358796296296</v>
      </c>
      <c r="CH143" s="12" t="s">
        <v>89</v>
      </c>
      <c r="CI143" s="13" t="s">
        <v>14</v>
      </c>
      <c r="CJ143" s="13" t="s">
        <v>73</v>
      </c>
      <c r="CK143" s="13" t="s">
        <v>73</v>
      </c>
      <c r="CL143" s="13" t="s">
        <v>110</v>
      </c>
      <c r="CM143" s="13" t="s">
        <v>71</v>
      </c>
      <c r="CN143" s="13" t="s">
        <v>110</v>
      </c>
      <c r="CO143" s="13" t="s">
        <v>71</v>
      </c>
      <c r="CP143" s="13" t="s">
        <v>266</v>
      </c>
      <c r="CQ143" s="13" t="s">
        <v>220</v>
      </c>
      <c r="CR143" s="13" t="s">
        <v>73</v>
      </c>
      <c r="CS143" s="13" t="s">
        <v>88</v>
      </c>
      <c r="CT143" s="13" t="s">
        <v>73</v>
      </c>
      <c r="CU143" s="13" t="s">
        <v>110</v>
      </c>
      <c r="CV143" s="13" t="s">
        <v>73</v>
      </c>
      <c r="CW143" s="13" t="s">
        <v>73</v>
      </c>
      <c r="CX143" s="13" t="s">
        <v>110</v>
      </c>
      <c r="CY143" s="13" t="s">
        <v>73</v>
      </c>
      <c r="CZ143" s="13" t="s">
        <v>73</v>
      </c>
      <c r="DA143" s="13" t="s">
        <v>88</v>
      </c>
      <c r="DB143" s="13" t="s">
        <v>73</v>
      </c>
      <c r="DC143" s="13" t="s">
        <v>73</v>
      </c>
      <c r="DD143" s="13" t="s">
        <v>73</v>
      </c>
      <c r="DE143" s="13" t="s">
        <v>73</v>
      </c>
      <c r="DF143" s="13" t="s">
        <v>110</v>
      </c>
      <c r="DG143" s="13" t="s">
        <v>73</v>
      </c>
      <c r="DH143" s="13" t="s">
        <v>110</v>
      </c>
      <c r="DI143" s="13" t="s">
        <v>110</v>
      </c>
      <c r="DJ143" s="13" t="s">
        <v>110</v>
      </c>
      <c r="DK143" s="13" t="s">
        <v>85</v>
      </c>
      <c r="DL143" s="13" t="s">
        <v>85</v>
      </c>
      <c r="DM143" s="13" t="s">
        <v>85</v>
      </c>
      <c r="DN143" s="18">
        <v>45303.6784582176</v>
      </c>
      <c r="DO143" s="18">
        <v>45303.6603634954</v>
      </c>
      <c r="DP143" s="13" t="s">
        <v>249</v>
      </c>
    </row>
    <row r="144" spans="1:120">
      <c r="A144" s="12">
        <v>45302</v>
      </c>
      <c r="B144" s="12">
        <v>45302</v>
      </c>
      <c r="C144" s="13" t="s">
        <v>76</v>
      </c>
      <c r="D144" s="13" t="s">
        <v>71</v>
      </c>
      <c r="E144" s="13" t="s">
        <v>16</v>
      </c>
      <c r="F144" s="13" t="s">
        <v>107</v>
      </c>
      <c r="G144" s="14">
        <v>3</v>
      </c>
      <c r="H144" s="14">
        <v>0</v>
      </c>
      <c r="I144" s="13" t="s">
        <v>88</v>
      </c>
      <c r="J144" s="13" t="s">
        <v>74</v>
      </c>
      <c r="K144" s="13" t="s">
        <v>75</v>
      </c>
      <c r="L144" s="12">
        <v>45302</v>
      </c>
      <c r="M144" s="13" t="s">
        <v>13</v>
      </c>
      <c r="N144" s="13" t="s">
        <v>71</v>
      </c>
      <c r="O144" s="14">
        <v>0</v>
      </c>
      <c r="P144" s="13" t="s">
        <v>197</v>
      </c>
      <c r="Q144" s="13" t="s">
        <v>272</v>
      </c>
      <c r="R144" s="14">
        <v>3</v>
      </c>
      <c r="S144" s="13" t="s">
        <v>273</v>
      </c>
      <c r="T144" s="14">
        <v>3</v>
      </c>
      <c r="U144" s="13" t="s">
        <v>107</v>
      </c>
      <c r="V144" s="13" t="s">
        <v>82</v>
      </c>
      <c r="W144" s="13" t="s">
        <v>73</v>
      </c>
      <c r="X144" s="13" t="s">
        <v>80</v>
      </c>
      <c r="Y144" s="13" t="s">
        <v>17</v>
      </c>
      <c r="Z144" s="13" t="s">
        <v>18</v>
      </c>
      <c r="AA144" s="13" t="s">
        <v>21</v>
      </c>
      <c r="AB144" s="14">
        <v>7013</v>
      </c>
      <c r="AC144" s="13" t="s">
        <v>87</v>
      </c>
      <c r="AD144" s="20">
        <v>45303.6579398148</v>
      </c>
      <c r="AE144" s="13" t="s">
        <v>200</v>
      </c>
      <c r="AF144" s="13" t="s">
        <v>201</v>
      </c>
      <c r="AG144" s="13" t="s">
        <v>78</v>
      </c>
      <c r="AH144" s="13" t="s">
        <v>83</v>
      </c>
      <c r="AI144" s="13" t="s">
        <v>84</v>
      </c>
      <c r="AJ144" s="13" t="s">
        <v>71</v>
      </c>
      <c r="AK144" s="13" t="s">
        <v>85</v>
      </c>
      <c r="AL144" s="13" t="s">
        <v>71</v>
      </c>
      <c r="AM144" s="13" t="s">
        <v>86</v>
      </c>
      <c r="AN144" s="13" t="s">
        <v>73</v>
      </c>
      <c r="AO144" s="13" t="s">
        <v>87</v>
      </c>
      <c r="AP144" s="13" t="s">
        <v>87</v>
      </c>
      <c r="AQ144" s="13" t="s">
        <v>202</v>
      </c>
      <c r="AR144" s="13" t="s">
        <v>73</v>
      </c>
      <c r="AS144" s="13" t="s">
        <v>73</v>
      </c>
      <c r="AT144" s="14">
        <v>0</v>
      </c>
      <c r="AU144" s="13" t="s">
        <v>71</v>
      </c>
      <c r="AV144" s="13" t="s">
        <v>71</v>
      </c>
      <c r="AW144" s="13" t="s">
        <v>71</v>
      </c>
      <c r="AX144" s="13" t="s">
        <v>290</v>
      </c>
      <c r="AY144" s="13" t="s">
        <v>291</v>
      </c>
      <c r="AZ144" s="13" t="s">
        <v>205</v>
      </c>
      <c r="BA144" s="13" t="s">
        <v>87</v>
      </c>
      <c r="BB144" s="13" t="s">
        <v>85</v>
      </c>
      <c r="BC144" s="13" t="s">
        <v>292</v>
      </c>
      <c r="BD144" s="13" t="s">
        <v>85</v>
      </c>
      <c r="BE144" s="13" t="s">
        <v>207</v>
      </c>
      <c r="BF144" s="13" t="s">
        <v>207</v>
      </c>
      <c r="BG144" s="13" t="s">
        <v>110</v>
      </c>
      <c r="BH144" s="13" t="s">
        <v>73</v>
      </c>
      <c r="BI144" s="13" t="s">
        <v>73</v>
      </c>
      <c r="BJ144" s="13" t="s">
        <v>73</v>
      </c>
      <c r="BK144" s="13" t="s">
        <v>73</v>
      </c>
      <c r="BL144" s="13" t="s">
        <v>209</v>
      </c>
      <c r="BM144" s="13" t="s">
        <v>209</v>
      </c>
      <c r="BN144" s="13" t="s">
        <v>209</v>
      </c>
      <c r="BO144" s="13" t="s">
        <v>71</v>
      </c>
      <c r="BP144" s="13" t="s">
        <v>71</v>
      </c>
      <c r="BQ144" s="13" t="s">
        <v>71</v>
      </c>
      <c r="BR144" s="13" t="s">
        <v>218</v>
      </c>
      <c r="BS144" s="13" t="s">
        <v>85</v>
      </c>
      <c r="BT144" s="13" t="s">
        <v>218</v>
      </c>
      <c r="BU144" s="13" t="s">
        <v>85</v>
      </c>
      <c r="BV144" s="13" t="s">
        <v>218</v>
      </c>
      <c r="BW144" s="13" t="s">
        <v>85</v>
      </c>
      <c r="BX144" s="14">
        <v>73</v>
      </c>
      <c r="BY144" s="14">
        <v>500103</v>
      </c>
      <c r="BZ144" s="14">
        <v>0</v>
      </c>
      <c r="CA144" s="14">
        <v>1</v>
      </c>
      <c r="CB144" s="14">
        <v>9</v>
      </c>
      <c r="CC144" s="13" t="s">
        <v>261</v>
      </c>
      <c r="CD144" s="20">
        <v>45303.6701273148</v>
      </c>
      <c r="CE144" s="12" t="s">
        <v>89</v>
      </c>
      <c r="CF144" s="18">
        <v>45303.6698601042</v>
      </c>
      <c r="CG144" s="17">
        <v>0.669849537037037</v>
      </c>
      <c r="CH144" s="12" t="s">
        <v>89</v>
      </c>
      <c r="CI144" s="13" t="s">
        <v>14</v>
      </c>
      <c r="CJ144" s="13" t="s">
        <v>73</v>
      </c>
      <c r="CK144" s="13" t="s">
        <v>73</v>
      </c>
      <c r="CL144" s="13" t="s">
        <v>110</v>
      </c>
      <c r="CM144" s="13" t="s">
        <v>71</v>
      </c>
      <c r="CN144" s="13" t="s">
        <v>110</v>
      </c>
      <c r="CO144" s="13" t="s">
        <v>71</v>
      </c>
      <c r="CP144" s="13" t="s">
        <v>109</v>
      </c>
      <c r="CQ144" s="13" t="s">
        <v>110</v>
      </c>
      <c r="CR144" s="13" t="s">
        <v>73</v>
      </c>
      <c r="CS144" s="13" t="s">
        <v>88</v>
      </c>
      <c r="CT144" s="13" t="s">
        <v>73</v>
      </c>
      <c r="CU144" s="13" t="s">
        <v>110</v>
      </c>
      <c r="CV144" s="13" t="s">
        <v>73</v>
      </c>
      <c r="CW144" s="13" t="s">
        <v>73</v>
      </c>
      <c r="CX144" s="13" t="s">
        <v>73</v>
      </c>
      <c r="CY144" s="13" t="s">
        <v>73</v>
      </c>
      <c r="CZ144" s="13" t="s">
        <v>73</v>
      </c>
      <c r="DA144" s="13" t="s">
        <v>110</v>
      </c>
      <c r="DB144" s="13" t="s">
        <v>73</v>
      </c>
      <c r="DC144" s="13" t="s">
        <v>73</v>
      </c>
      <c r="DD144" s="13" t="s">
        <v>73</v>
      </c>
      <c r="DE144" s="13" t="s">
        <v>73</v>
      </c>
      <c r="DF144" s="13" t="s">
        <v>110</v>
      </c>
      <c r="DG144" s="13" t="s">
        <v>73</v>
      </c>
      <c r="DH144" s="13" t="s">
        <v>110</v>
      </c>
      <c r="DI144" s="13" t="s">
        <v>110</v>
      </c>
      <c r="DJ144" s="13" t="s">
        <v>110</v>
      </c>
      <c r="DK144" s="13" t="s">
        <v>85</v>
      </c>
      <c r="DL144" s="13" t="s">
        <v>85</v>
      </c>
      <c r="DM144" s="13" t="s">
        <v>85</v>
      </c>
      <c r="DN144" s="18">
        <v>45303.6783051042</v>
      </c>
      <c r="DO144" s="18">
        <v>45303.6698601042</v>
      </c>
      <c r="DP144" s="13" t="s">
        <v>293</v>
      </c>
    </row>
    <row r="145" ht="27" spans="1:120">
      <c r="A145" s="11" t="s">
        <v>113</v>
      </c>
      <c r="B145" s="11" t="s">
        <v>3</v>
      </c>
      <c r="C145" s="11" t="s">
        <v>33</v>
      </c>
      <c r="D145" s="11" t="s">
        <v>34</v>
      </c>
      <c r="E145" s="11" t="s">
        <v>9</v>
      </c>
      <c r="F145" s="11" t="s">
        <v>29</v>
      </c>
      <c r="G145" s="11" t="s">
        <v>5</v>
      </c>
      <c r="H145" s="11" t="s">
        <v>114</v>
      </c>
      <c r="I145" s="11" t="s">
        <v>30</v>
      </c>
      <c r="J145" s="11" t="s">
        <v>31</v>
      </c>
      <c r="K145" s="11" t="s">
        <v>32</v>
      </c>
      <c r="L145" s="11" t="s">
        <v>26</v>
      </c>
      <c r="M145" s="11" t="s">
        <v>4</v>
      </c>
      <c r="N145" s="11" t="s">
        <v>27</v>
      </c>
      <c r="O145" s="11" t="s">
        <v>28</v>
      </c>
      <c r="P145" s="11" t="s">
        <v>115</v>
      </c>
      <c r="Q145" s="11" t="s">
        <v>116</v>
      </c>
      <c r="R145" s="11" t="s">
        <v>117</v>
      </c>
      <c r="S145" s="11" t="s">
        <v>118</v>
      </c>
      <c r="T145" s="11" t="s">
        <v>119</v>
      </c>
      <c r="U145" s="11" t="s">
        <v>38</v>
      </c>
      <c r="V145" s="11" t="s">
        <v>42</v>
      </c>
      <c r="W145" s="11" t="s">
        <v>44</v>
      </c>
      <c r="X145" s="11" t="s">
        <v>39</v>
      </c>
      <c r="Y145" s="11" t="s">
        <v>6</v>
      </c>
      <c r="Z145" s="11" t="s">
        <v>7</v>
      </c>
      <c r="AA145" s="11" t="s">
        <v>8</v>
      </c>
      <c r="AB145" s="11" t="s">
        <v>11</v>
      </c>
      <c r="AC145" s="11" t="s">
        <v>120</v>
      </c>
      <c r="AD145" s="11" t="s">
        <v>121</v>
      </c>
      <c r="AE145" s="11" t="s">
        <v>122</v>
      </c>
      <c r="AF145" s="11" t="s">
        <v>123</v>
      </c>
      <c r="AG145" s="11" t="s">
        <v>124</v>
      </c>
      <c r="AH145" s="11" t="s">
        <v>45</v>
      </c>
      <c r="AI145" s="11" t="s">
        <v>50</v>
      </c>
      <c r="AJ145" s="11" t="s">
        <v>51</v>
      </c>
      <c r="AK145" s="11" t="s">
        <v>52</v>
      </c>
      <c r="AL145" s="11" t="s">
        <v>53</v>
      </c>
      <c r="AM145" s="11" t="s">
        <v>54</v>
      </c>
      <c r="AN145" s="11" t="s">
        <v>46</v>
      </c>
      <c r="AO145" s="11" t="s">
        <v>55</v>
      </c>
      <c r="AP145" s="11" t="s">
        <v>56</v>
      </c>
      <c r="AQ145" s="11" t="s">
        <v>125</v>
      </c>
      <c r="AR145" s="11" t="s">
        <v>126</v>
      </c>
      <c r="AS145" s="11" t="s">
        <v>63</v>
      </c>
      <c r="AT145" s="11" t="s">
        <v>64</v>
      </c>
      <c r="AU145" s="11" t="s">
        <v>127</v>
      </c>
      <c r="AV145" s="11" t="s">
        <v>128</v>
      </c>
      <c r="AW145" s="11" t="s">
        <v>129</v>
      </c>
      <c r="AX145" s="11" t="s">
        <v>130</v>
      </c>
      <c r="AY145" s="11" t="s">
        <v>131</v>
      </c>
      <c r="AZ145" s="11" t="s">
        <v>132</v>
      </c>
      <c r="BA145" s="11" t="s">
        <v>133</v>
      </c>
      <c r="BB145" s="11" t="s">
        <v>134</v>
      </c>
      <c r="BC145" s="11" t="s">
        <v>135</v>
      </c>
      <c r="BD145" s="11" t="s">
        <v>136</v>
      </c>
      <c r="BE145" s="11" t="s">
        <v>137</v>
      </c>
      <c r="BF145" s="11" t="s">
        <v>138</v>
      </c>
      <c r="BG145" s="11" t="s">
        <v>139</v>
      </c>
      <c r="BH145" s="11" t="s">
        <v>140</v>
      </c>
      <c r="BI145" s="11" t="s">
        <v>141</v>
      </c>
      <c r="BJ145" s="11" t="s">
        <v>142</v>
      </c>
      <c r="BK145" s="11" t="s">
        <v>143</v>
      </c>
      <c r="BL145" s="11" t="s">
        <v>144</v>
      </c>
      <c r="BM145" s="11" t="s">
        <v>145</v>
      </c>
      <c r="BN145" s="11" t="s">
        <v>146</v>
      </c>
      <c r="BO145" s="11" t="s">
        <v>147</v>
      </c>
      <c r="BP145" s="11" t="s">
        <v>148</v>
      </c>
      <c r="BQ145" s="11" t="s">
        <v>149</v>
      </c>
      <c r="BR145" s="11" t="s">
        <v>150</v>
      </c>
      <c r="BS145" s="11" t="s">
        <v>151</v>
      </c>
      <c r="BT145" s="11" t="s">
        <v>152</v>
      </c>
      <c r="BU145" s="11" t="s">
        <v>153</v>
      </c>
      <c r="BV145" s="11" t="s">
        <v>154</v>
      </c>
      <c r="BW145" s="11" t="s">
        <v>155</v>
      </c>
      <c r="BX145" s="11" t="s">
        <v>10</v>
      </c>
      <c r="BY145" s="11" t="s">
        <v>12</v>
      </c>
      <c r="BZ145" s="11" t="s">
        <v>156</v>
      </c>
      <c r="CA145" s="11" t="s">
        <v>157</v>
      </c>
      <c r="CB145" s="11" t="s">
        <v>158</v>
      </c>
      <c r="CC145" s="11" t="s">
        <v>159</v>
      </c>
      <c r="CD145" s="11" t="s">
        <v>160</v>
      </c>
      <c r="CE145" s="11" t="s">
        <v>161</v>
      </c>
      <c r="CF145" s="11" t="s">
        <v>162</v>
      </c>
      <c r="CG145" s="11" t="s">
        <v>163</v>
      </c>
      <c r="CH145" s="11" t="s">
        <v>164</v>
      </c>
      <c r="CI145" s="11" t="s">
        <v>165</v>
      </c>
      <c r="CJ145" s="11" t="s">
        <v>166</v>
      </c>
      <c r="CK145" s="11" t="s">
        <v>167</v>
      </c>
      <c r="CL145" s="11" t="s">
        <v>168</v>
      </c>
      <c r="CM145" s="11" t="s">
        <v>169</v>
      </c>
      <c r="CN145" s="11" t="s">
        <v>170</v>
      </c>
      <c r="CO145" s="11" t="s">
        <v>171</v>
      </c>
      <c r="CP145" s="11" t="s">
        <v>172</v>
      </c>
      <c r="CQ145" s="11" t="s">
        <v>173</v>
      </c>
      <c r="CR145" s="11" t="s">
        <v>174</v>
      </c>
      <c r="CS145" s="11" t="s">
        <v>175</v>
      </c>
      <c r="CT145" s="11" t="s">
        <v>176</v>
      </c>
      <c r="CU145" s="11" t="s">
        <v>177</v>
      </c>
      <c r="CV145" s="11" t="s">
        <v>178</v>
      </c>
      <c r="CW145" s="11" t="s">
        <v>179</v>
      </c>
      <c r="CX145" s="11" t="s">
        <v>180</v>
      </c>
      <c r="CY145" s="11" t="s">
        <v>181</v>
      </c>
      <c r="CZ145" s="11" t="s">
        <v>182</v>
      </c>
      <c r="DA145" s="11" t="s">
        <v>183</v>
      </c>
      <c r="DB145" s="11" t="s">
        <v>184</v>
      </c>
      <c r="DC145" s="11" t="s">
        <v>185</v>
      </c>
      <c r="DD145" s="11" t="s">
        <v>186</v>
      </c>
      <c r="DE145" s="11" t="s">
        <v>187</v>
      </c>
      <c r="DF145" s="11" t="s">
        <v>188</v>
      </c>
      <c r="DG145" s="11" t="s">
        <v>189</v>
      </c>
      <c r="DH145" s="11" t="s">
        <v>190</v>
      </c>
      <c r="DI145" s="11" t="s">
        <v>191</v>
      </c>
      <c r="DJ145" s="11" t="s">
        <v>192</v>
      </c>
      <c r="DK145" s="11" t="s">
        <v>193</v>
      </c>
      <c r="DL145" s="11" t="s">
        <v>194</v>
      </c>
      <c r="DM145" s="11" t="s">
        <v>195</v>
      </c>
      <c r="DN145" s="11" t="s">
        <v>69</v>
      </c>
      <c r="DO145" s="11" t="s">
        <v>70</v>
      </c>
      <c r="DP145" s="11" t="s">
        <v>196</v>
      </c>
    </row>
    <row r="146" spans="1:120">
      <c r="A146" s="12">
        <v>45302</v>
      </c>
      <c r="B146" s="12">
        <v>45302</v>
      </c>
      <c r="C146" s="13" t="s">
        <v>76</v>
      </c>
      <c r="D146" s="13" t="s">
        <v>71</v>
      </c>
      <c r="E146" s="13" t="s">
        <v>16</v>
      </c>
      <c r="F146" s="13" t="s">
        <v>107</v>
      </c>
      <c r="G146" s="14">
        <v>0</v>
      </c>
      <c r="H146" s="14">
        <v>0</v>
      </c>
      <c r="I146" s="13" t="s">
        <v>88</v>
      </c>
      <c r="J146" s="13" t="s">
        <v>74</v>
      </c>
      <c r="K146" s="13" t="s">
        <v>74</v>
      </c>
      <c r="L146" s="12">
        <v>45302</v>
      </c>
      <c r="M146" s="13" t="s">
        <v>13</v>
      </c>
      <c r="N146" s="13" t="s">
        <v>71</v>
      </c>
      <c r="O146" s="14">
        <v>0</v>
      </c>
      <c r="P146" s="13" t="s">
        <v>197</v>
      </c>
      <c r="Q146" s="13" t="s">
        <v>198</v>
      </c>
      <c r="R146" s="14">
        <v>5</v>
      </c>
      <c r="S146" s="13" t="s">
        <v>199</v>
      </c>
      <c r="T146" s="14">
        <v>5</v>
      </c>
      <c r="U146" s="13" t="s">
        <v>107</v>
      </c>
      <c r="V146" s="13" t="s">
        <v>82</v>
      </c>
      <c r="W146" s="13" t="s">
        <v>73</v>
      </c>
      <c r="X146" s="13" t="s">
        <v>80</v>
      </c>
      <c r="Y146" s="13" t="s">
        <v>14</v>
      </c>
      <c r="Z146" s="13" t="s">
        <v>14</v>
      </c>
      <c r="AA146" s="13" t="s">
        <v>15</v>
      </c>
      <c r="AB146" s="14">
        <v>0</v>
      </c>
      <c r="AC146" s="13" t="s">
        <v>87</v>
      </c>
      <c r="AD146" s="18">
        <v>45303.674866713</v>
      </c>
      <c r="AE146" s="13" t="s">
        <v>200</v>
      </c>
      <c r="AF146" s="13" t="s">
        <v>201</v>
      </c>
      <c r="AG146" s="13" t="s">
        <v>78</v>
      </c>
      <c r="AH146" s="13" t="s">
        <v>83</v>
      </c>
      <c r="AI146" s="13" t="s">
        <v>84</v>
      </c>
      <c r="AJ146" s="13" t="s">
        <v>71</v>
      </c>
      <c r="AK146" s="13" t="s">
        <v>85</v>
      </c>
      <c r="AL146" s="13" t="s">
        <v>71</v>
      </c>
      <c r="AM146" s="13" t="s">
        <v>86</v>
      </c>
      <c r="AN146" s="13" t="s">
        <v>73</v>
      </c>
      <c r="AO146" s="13" t="s">
        <v>87</v>
      </c>
      <c r="AP146" s="13" t="s">
        <v>87</v>
      </c>
      <c r="AQ146" s="13" t="s">
        <v>202</v>
      </c>
      <c r="AR146" s="13" t="s">
        <v>73</v>
      </c>
      <c r="AS146" s="13" t="s">
        <v>73</v>
      </c>
      <c r="AT146" s="14">
        <v>0</v>
      </c>
      <c r="AU146" s="13" t="s">
        <v>71</v>
      </c>
      <c r="AV146" s="13" t="s">
        <v>71</v>
      </c>
      <c r="AW146" s="13" t="s">
        <v>71</v>
      </c>
      <c r="AX146" s="13" t="s">
        <v>203</v>
      </c>
      <c r="AY146" s="13" t="s">
        <v>204</v>
      </c>
      <c r="AZ146" s="13" t="s">
        <v>205</v>
      </c>
      <c r="BA146" s="13" t="s">
        <v>87</v>
      </c>
      <c r="BB146" s="13" t="s">
        <v>85</v>
      </c>
      <c r="BC146" s="13" t="s">
        <v>206</v>
      </c>
      <c r="BD146" s="13" t="s">
        <v>85</v>
      </c>
      <c r="BE146" s="13" t="s">
        <v>207</v>
      </c>
      <c r="BF146" s="13" t="s">
        <v>207</v>
      </c>
      <c r="BG146" s="13" t="s">
        <v>110</v>
      </c>
      <c r="BH146" s="13" t="s">
        <v>73</v>
      </c>
      <c r="BI146" s="13" t="s">
        <v>73</v>
      </c>
      <c r="BJ146" s="13" t="s">
        <v>71</v>
      </c>
      <c r="BK146" s="13" t="s">
        <v>73</v>
      </c>
      <c r="BL146" s="13" t="s">
        <v>209</v>
      </c>
      <c r="BM146" s="13" t="s">
        <v>209</v>
      </c>
      <c r="BN146" s="13" t="s">
        <v>209</v>
      </c>
      <c r="BO146" s="13" t="s">
        <v>71</v>
      </c>
      <c r="BP146" s="13" t="s">
        <v>71</v>
      </c>
      <c r="BQ146" s="13" t="s">
        <v>71</v>
      </c>
      <c r="BR146" s="13" t="s">
        <v>87</v>
      </c>
      <c r="BS146" s="13" t="s">
        <v>85</v>
      </c>
      <c r="BT146" s="13" t="s">
        <v>87</v>
      </c>
      <c r="BU146" s="13" t="s">
        <v>85</v>
      </c>
      <c r="BV146" s="13" t="s">
        <v>87</v>
      </c>
      <c r="BW146" s="13" t="s">
        <v>85</v>
      </c>
      <c r="BX146" s="14">
        <v>0</v>
      </c>
      <c r="BY146" s="14">
        <v>500005</v>
      </c>
      <c r="BZ146" s="14">
        <v>0</v>
      </c>
      <c r="CA146" s="14">
        <v>0</v>
      </c>
      <c r="CB146" s="14">
        <v>0</v>
      </c>
      <c r="CC146" s="13" t="s">
        <v>210</v>
      </c>
      <c r="CD146" s="18">
        <v>45303.6748965278</v>
      </c>
      <c r="CE146" s="20" t="s">
        <v>211</v>
      </c>
      <c r="CF146" s="20" t="s">
        <v>211</v>
      </c>
      <c r="CG146" s="17">
        <v>1.15740740740741e-5</v>
      </c>
      <c r="CH146" s="12" t="s">
        <v>89</v>
      </c>
      <c r="CI146" s="13" t="s">
        <v>14</v>
      </c>
      <c r="CJ146" s="13" t="s">
        <v>73</v>
      </c>
      <c r="CK146" s="13" t="s">
        <v>73</v>
      </c>
      <c r="CL146" s="13" t="s">
        <v>73</v>
      </c>
      <c r="CM146" s="13" t="s">
        <v>71</v>
      </c>
      <c r="CN146" s="13" t="s">
        <v>110</v>
      </c>
      <c r="CO146" s="13" t="s">
        <v>110</v>
      </c>
      <c r="CP146" s="13" t="s">
        <v>266</v>
      </c>
      <c r="CQ146" s="13" t="s">
        <v>110</v>
      </c>
      <c r="CR146" s="13" t="s">
        <v>110</v>
      </c>
      <c r="CS146" s="13" t="s">
        <v>88</v>
      </c>
      <c r="CT146" s="13" t="s">
        <v>73</v>
      </c>
      <c r="CU146" s="13" t="s">
        <v>73</v>
      </c>
      <c r="CV146" s="13" t="s">
        <v>73</v>
      </c>
      <c r="CW146" s="13" t="s">
        <v>73</v>
      </c>
      <c r="CX146" s="13" t="s">
        <v>73</v>
      </c>
      <c r="CY146" s="13" t="s">
        <v>73</v>
      </c>
      <c r="CZ146" s="13" t="s">
        <v>73</v>
      </c>
      <c r="DA146" s="13" t="s">
        <v>73</v>
      </c>
      <c r="DB146" s="13" t="s">
        <v>73</v>
      </c>
      <c r="DC146" s="13" t="s">
        <v>73</v>
      </c>
      <c r="DD146" s="13" t="s">
        <v>110</v>
      </c>
      <c r="DE146" s="13" t="s">
        <v>73</v>
      </c>
      <c r="DF146" s="13" t="s">
        <v>73</v>
      </c>
      <c r="DG146" s="13" t="s">
        <v>73</v>
      </c>
      <c r="DH146" s="13" t="s">
        <v>73</v>
      </c>
      <c r="DI146" s="13" t="s">
        <v>73</v>
      </c>
      <c r="DJ146" s="13" t="s">
        <v>73</v>
      </c>
      <c r="DK146" s="13" t="s">
        <v>85</v>
      </c>
      <c r="DL146" s="13" t="s">
        <v>85</v>
      </c>
      <c r="DM146" s="13" t="s">
        <v>85</v>
      </c>
      <c r="DN146" s="18">
        <v>45309.7019524074</v>
      </c>
      <c r="DO146" s="18">
        <v>45303.674866713</v>
      </c>
      <c r="DP146" s="13" t="s">
        <v>212</v>
      </c>
    </row>
    <row r="147" spans="1:120">
      <c r="A147" s="12">
        <v>45302</v>
      </c>
      <c r="B147" s="12">
        <v>45302</v>
      </c>
      <c r="C147" s="13" t="s">
        <v>76</v>
      </c>
      <c r="D147" s="13" t="s">
        <v>71</v>
      </c>
      <c r="E147" s="13" t="s">
        <v>16</v>
      </c>
      <c r="F147" s="13" t="s">
        <v>72</v>
      </c>
      <c r="G147" s="14">
        <v>1</v>
      </c>
      <c r="H147" s="14">
        <v>0</v>
      </c>
      <c r="I147" s="13" t="s">
        <v>73</v>
      </c>
      <c r="J147" s="13" t="s">
        <v>74</v>
      </c>
      <c r="K147" s="13" t="s">
        <v>74</v>
      </c>
      <c r="L147" s="12">
        <v>45302</v>
      </c>
      <c r="M147" s="13" t="s">
        <v>13</v>
      </c>
      <c r="N147" s="13" t="s">
        <v>71</v>
      </c>
      <c r="O147" s="14">
        <v>0</v>
      </c>
      <c r="P147" s="13" t="s">
        <v>197</v>
      </c>
      <c r="Q147" s="13" t="s">
        <v>198</v>
      </c>
      <c r="R147" s="14">
        <v>5</v>
      </c>
      <c r="S147" s="13" t="s">
        <v>199</v>
      </c>
      <c r="T147" s="14">
        <v>5</v>
      </c>
      <c r="U147" s="13" t="s">
        <v>72</v>
      </c>
      <c r="V147" s="13" t="s">
        <v>82</v>
      </c>
      <c r="W147" s="13" t="s">
        <v>73</v>
      </c>
      <c r="X147" s="13" t="s">
        <v>80</v>
      </c>
      <c r="Y147" s="13" t="s">
        <v>17</v>
      </c>
      <c r="Z147" s="13" t="s">
        <v>18</v>
      </c>
      <c r="AA147" s="13" t="s">
        <v>19</v>
      </c>
      <c r="AB147" s="14">
        <v>7005</v>
      </c>
      <c r="AC147" s="13" t="s">
        <v>87</v>
      </c>
      <c r="AD147" s="20">
        <v>45303.6278703704</v>
      </c>
      <c r="AE147" s="13" t="s">
        <v>213</v>
      </c>
      <c r="AF147" s="13" t="s">
        <v>201</v>
      </c>
      <c r="AG147" s="13" t="s">
        <v>78</v>
      </c>
      <c r="AH147" s="13" t="s">
        <v>83</v>
      </c>
      <c r="AI147" s="13" t="s">
        <v>84</v>
      </c>
      <c r="AJ147" s="13" t="s">
        <v>71</v>
      </c>
      <c r="AK147" s="13" t="s">
        <v>85</v>
      </c>
      <c r="AL147" s="13" t="s">
        <v>71</v>
      </c>
      <c r="AM147" s="13" t="s">
        <v>86</v>
      </c>
      <c r="AN147" s="13" t="s">
        <v>73</v>
      </c>
      <c r="AO147" s="13" t="s">
        <v>87</v>
      </c>
      <c r="AP147" s="13" t="s">
        <v>87</v>
      </c>
      <c r="AQ147" s="13" t="s">
        <v>90</v>
      </c>
      <c r="AR147" s="13" t="s">
        <v>73</v>
      </c>
      <c r="AS147" s="13" t="s">
        <v>73</v>
      </c>
      <c r="AT147" s="14">
        <v>0</v>
      </c>
      <c r="AU147" s="13" t="s">
        <v>71</v>
      </c>
      <c r="AV147" s="13" t="s">
        <v>71</v>
      </c>
      <c r="AW147" s="13" t="s">
        <v>71</v>
      </c>
      <c r="AX147" s="13" t="s">
        <v>214</v>
      </c>
      <c r="AY147" s="13" t="s">
        <v>215</v>
      </c>
      <c r="AZ147" s="13" t="s">
        <v>205</v>
      </c>
      <c r="BA147" s="13" t="s">
        <v>87</v>
      </c>
      <c r="BB147" s="13" t="s">
        <v>85</v>
      </c>
      <c r="BC147" s="13" t="s">
        <v>216</v>
      </c>
      <c r="BD147" s="13" t="s">
        <v>85</v>
      </c>
      <c r="BE147" s="13" t="s">
        <v>217</v>
      </c>
      <c r="BF147" s="13" t="s">
        <v>207</v>
      </c>
      <c r="BG147" s="13" t="s">
        <v>208</v>
      </c>
      <c r="BH147" s="13" t="s">
        <v>110</v>
      </c>
      <c r="BI147" s="13" t="s">
        <v>73</v>
      </c>
      <c r="BJ147" s="13" t="s">
        <v>73</v>
      </c>
      <c r="BK147" s="13" t="s">
        <v>110</v>
      </c>
      <c r="BL147" s="13" t="s">
        <v>208</v>
      </c>
      <c r="BM147" s="13" t="s">
        <v>208</v>
      </c>
      <c r="BN147" s="13" t="s">
        <v>208</v>
      </c>
      <c r="BO147" s="13" t="s">
        <v>71</v>
      </c>
      <c r="BP147" s="13" t="s">
        <v>71</v>
      </c>
      <c r="BQ147" s="13" t="s">
        <v>71</v>
      </c>
      <c r="BR147" s="13" t="s">
        <v>218</v>
      </c>
      <c r="BS147" s="13" t="s">
        <v>85</v>
      </c>
      <c r="BT147" s="13" t="s">
        <v>218</v>
      </c>
      <c r="BU147" s="13" t="s">
        <v>85</v>
      </c>
      <c r="BV147" s="13" t="s">
        <v>218</v>
      </c>
      <c r="BW147" s="13" t="s">
        <v>85</v>
      </c>
      <c r="BX147" s="14">
        <v>73</v>
      </c>
      <c r="BY147" s="14">
        <v>500005</v>
      </c>
      <c r="BZ147" s="14">
        <v>0</v>
      </c>
      <c r="CA147" s="14">
        <v>1</v>
      </c>
      <c r="CB147" s="14">
        <v>5</v>
      </c>
      <c r="CC147" s="13" t="s">
        <v>210</v>
      </c>
      <c r="CD147" s="18">
        <v>45303.674699294</v>
      </c>
      <c r="CE147" s="12" t="s">
        <v>89</v>
      </c>
      <c r="CF147" s="18">
        <v>45303.6784581829</v>
      </c>
      <c r="CG147" s="17">
        <v>0.639791666666667</v>
      </c>
      <c r="CH147" s="12" t="s">
        <v>89</v>
      </c>
      <c r="CI147" s="13" t="s">
        <v>14</v>
      </c>
      <c r="CJ147" s="13" t="s">
        <v>73</v>
      </c>
      <c r="CK147" s="13" t="s">
        <v>73</v>
      </c>
      <c r="CL147" s="13" t="s">
        <v>110</v>
      </c>
      <c r="CM147" s="13" t="s">
        <v>110</v>
      </c>
      <c r="CN147" s="13" t="s">
        <v>110</v>
      </c>
      <c r="CO147" s="13" t="s">
        <v>110</v>
      </c>
      <c r="CP147" s="13" t="s">
        <v>219</v>
      </c>
      <c r="CQ147" s="13" t="s">
        <v>220</v>
      </c>
      <c r="CR147" s="13" t="s">
        <v>110</v>
      </c>
      <c r="CS147" s="13" t="s">
        <v>88</v>
      </c>
      <c r="CT147" s="13" t="s">
        <v>73</v>
      </c>
      <c r="CU147" s="13" t="s">
        <v>110</v>
      </c>
      <c r="CV147" s="13" t="s">
        <v>73</v>
      </c>
      <c r="CW147" s="13" t="s">
        <v>73</v>
      </c>
      <c r="CX147" s="13" t="s">
        <v>110</v>
      </c>
      <c r="CY147" s="13" t="s">
        <v>73</v>
      </c>
      <c r="CZ147" s="13" t="s">
        <v>73</v>
      </c>
      <c r="DA147" s="13" t="s">
        <v>110</v>
      </c>
      <c r="DB147" s="13" t="s">
        <v>73</v>
      </c>
      <c r="DC147" s="13" t="s">
        <v>73</v>
      </c>
      <c r="DD147" s="13" t="s">
        <v>110</v>
      </c>
      <c r="DE147" s="13" t="s">
        <v>73</v>
      </c>
      <c r="DF147" s="13" t="s">
        <v>110</v>
      </c>
      <c r="DG147" s="13" t="s">
        <v>73</v>
      </c>
      <c r="DH147" s="13" t="s">
        <v>110</v>
      </c>
      <c r="DI147" s="13" t="s">
        <v>110</v>
      </c>
      <c r="DJ147" s="13" t="s">
        <v>110</v>
      </c>
      <c r="DK147" s="13" t="s">
        <v>85</v>
      </c>
      <c r="DL147" s="13" t="s">
        <v>85</v>
      </c>
      <c r="DM147" s="13" t="s">
        <v>85</v>
      </c>
      <c r="DN147" s="18">
        <v>45303.6784581829</v>
      </c>
      <c r="DO147" s="18">
        <v>45303.6398002083</v>
      </c>
      <c r="DP147" s="13" t="s">
        <v>221</v>
      </c>
    </row>
    <row r="148" spans="1:120">
      <c r="A148" s="12">
        <v>45302</v>
      </c>
      <c r="B148" s="12">
        <v>45302</v>
      </c>
      <c r="C148" s="13" t="s">
        <v>76</v>
      </c>
      <c r="D148" s="13" t="s">
        <v>71</v>
      </c>
      <c r="E148" s="13" t="s">
        <v>16</v>
      </c>
      <c r="F148" s="13" t="s">
        <v>91</v>
      </c>
      <c r="G148" s="14">
        <v>1</v>
      </c>
      <c r="H148" s="14">
        <v>0</v>
      </c>
      <c r="I148" s="13" t="s">
        <v>88</v>
      </c>
      <c r="J148" s="13" t="s">
        <v>74</v>
      </c>
      <c r="K148" s="13" t="s">
        <v>74</v>
      </c>
      <c r="L148" s="12">
        <v>45302</v>
      </c>
      <c r="M148" s="13" t="s">
        <v>13</v>
      </c>
      <c r="N148" s="13" t="s">
        <v>71</v>
      </c>
      <c r="O148" s="14">
        <v>0</v>
      </c>
      <c r="P148" s="13" t="s">
        <v>197</v>
      </c>
      <c r="Q148" s="13" t="s">
        <v>198</v>
      </c>
      <c r="R148" s="14">
        <v>5</v>
      </c>
      <c r="S148" s="13" t="s">
        <v>199</v>
      </c>
      <c r="T148" s="14">
        <v>5</v>
      </c>
      <c r="U148" s="13" t="s">
        <v>91</v>
      </c>
      <c r="V148" s="13" t="s">
        <v>82</v>
      </c>
      <c r="W148" s="13" t="s">
        <v>73</v>
      </c>
      <c r="X148" s="13" t="s">
        <v>80</v>
      </c>
      <c r="Y148" s="13" t="s">
        <v>17</v>
      </c>
      <c r="Z148" s="13" t="s">
        <v>18</v>
      </c>
      <c r="AA148" s="13" t="s">
        <v>19</v>
      </c>
      <c r="AB148" s="14">
        <v>7005</v>
      </c>
      <c r="AC148" s="13" t="s">
        <v>87</v>
      </c>
      <c r="AD148" s="20">
        <v>45303.6278703704</v>
      </c>
      <c r="AE148" s="13" t="s">
        <v>222</v>
      </c>
      <c r="AF148" s="13" t="s">
        <v>201</v>
      </c>
      <c r="AG148" s="13" t="s">
        <v>78</v>
      </c>
      <c r="AH148" s="13" t="s">
        <v>83</v>
      </c>
      <c r="AI148" s="13" t="s">
        <v>93</v>
      </c>
      <c r="AJ148" s="13" t="s">
        <v>71</v>
      </c>
      <c r="AK148" s="13" t="s">
        <v>85</v>
      </c>
      <c r="AL148" s="13" t="s">
        <v>71</v>
      </c>
      <c r="AM148" s="13" t="s">
        <v>86</v>
      </c>
      <c r="AN148" s="13" t="s">
        <v>73</v>
      </c>
      <c r="AO148" s="13" t="s">
        <v>87</v>
      </c>
      <c r="AP148" s="13" t="s">
        <v>87</v>
      </c>
      <c r="AQ148" s="13" t="s">
        <v>90</v>
      </c>
      <c r="AR148" s="13" t="s">
        <v>73</v>
      </c>
      <c r="AS148" s="13" t="s">
        <v>73</v>
      </c>
      <c r="AT148" s="14">
        <v>0</v>
      </c>
      <c r="AU148" s="13" t="s">
        <v>71</v>
      </c>
      <c r="AV148" s="13" t="s">
        <v>71</v>
      </c>
      <c r="AW148" s="13" t="s">
        <v>71</v>
      </c>
      <c r="AX148" s="13" t="s">
        <v>223</v>
      </c>
      <c r="AY148" s="13" t="s">
        <v>224</v>
      </c>
      <c r="AZ148" s="13" t="s">
        <v>205</v>
      </c>
      <c r="BA148" s="13" t="s">
        <v>87</v>
      </c>
      <c r="BB148" s="13" t="s">
        <v>85</v>
      </c>
      <c r="BC148" s="13" t="s">
        <v>225</v>
      </c>
      <c r="BD148" s="13" t="s">
        <v>85</v>
      </c>
      <c r="BE148" s="13" t="s">
        <v>207</v>
      </c>
      <c r="BF148" s="13" t="s">
        <v>207</v>
      </c>
      <c r="BG148" s="13" t="s">
        <v>110</v>
      </c>
      <c r="BH148" s="13" t="s">
        <v>73</v>
      </c>
      <c r="BI148" s="13" t="s">
        <v>73</v>
      </c>
      <c r="BJ148" s="13" t="s">
        <v>73</v>
      </c>
      <c r="BK148" s="13" t="s">
        <v>73</v>
      </c>
      <c r="BL148" s="13" t="s">
        <v>208</v>
      </c>
      <c r="BM148" s="13" t="s">
        <v>208</v>
      </c>
      <c r="BN148" s="13" t="s">
        <v>208</v>
      </c>
      <c r="BO148" s="13" t="s">
        <v>71</v>
      </c>
      <c r="BP148" s="13" t="s">
        <v>71</v>
      </c>
      <c r="BQ148" s="13" t="s">
        <v>71</v>
      </c>
      <c r="BR148" s="13" t="s">
        <v>218</v>
      </c>
      <c r="BS148" s="13" t="s">
        <v>85</v>
      </c>
      <c r="BT148" s="13" t="s">
        <v>218</v>
      </c>
      <c r="BU148" s="13" t="s">
        <v>85</v>
      </c>
      <c r="BV148" s="13" t="s">
        <v>218</v>
      </c>
      <c r="BW148" s="13" t="s">
        <v>85</v>
      </c>
      <c r="BX148" s="14">
        <v>73</v>
      </c>
      <c r="BY148" s="14">
        <v>500005</v>
      </c>
      <c r="BZ148" s="14">
        <v>0</v>
      </c>
      <c r="CA148" s="14">
        <v>1</v>
      </c>
      <c r="CB148" s="14">
        <v>5</v>
      </c>
      <c r="CC148" s="13" t="s">
        <v>210</v>
      </c>
      <c r="CD148" s="18">
        <v>45303.6747590162</v>
      </c>
      <c r="CE148" s="12" t="s">
        <v>89</v>
      </c>
      <c r="CF148" s="18">
        <v>45303.639800162</v>
      </c>
      <c r="CG148" s="17">
        <v>0.639791666666667</v>
      </c>
      <c r="CH148" s="12" t="s">
        <v>89</v>
      </c>
      <c r="CI148" s="13" t="s">
        <v>14</v>
      </c>
      <c r="CJ148" s="13" t="s">
        <v>73</v>
      </c>
      <c r="CK148" s="13" t="s">
        <v>73</v>
      </c>
      <c r="CL148" s="13" t="s">
        <v>110</v>
      </c>
      <c r="CM148" s="13" t="s">
        <v>71</v>
      </c>
      <c r="CN148" s="13" t="s">
        <v>110</v>
      </c>
      <c r="CO148" s="13" t="s">
        <v>110</v>
      </c>
      <c r="CP148" s="13" t="s">
        <v>266</v>
      </c>
      <c r="CQ148" s="13" t="s">
        <v>110</v>
      </c>
      <c r="CR148" s="13" t="s">
        <v>110</v>
      </c>
      <c r="CS148" s="13" t="s">
        <v>88</v>
      </c>
      <c r="CT148" s="13" t="s">
        <v>73</v>
      </c>
      <c r="CU148" s="13" t="s">
        <v>110</v>
      </c>
      <c r="CV148" s="13" t="s">
        <v>73</v>
      </c>
      <c r="CW148" s="13" t="s">
        <v>73</v>
      </c>
      <c r="CX148" s="13" t="s">
        <v>110</v>
      </c>
      <c r="CY148" s="13" t="s">
        <v>73</v>
      </c>
      <c r="CZ148" s="13" t="s">
        <v>73</v>
      </c>
      <c r="DA148" s="13" t="s">
        <v>110</v>
      </c>
      <c r="DB148" s="13" t="s">
        <v>73</v>
      </c>
      <c r="DC148" s="13" t="s">
        <v>73</v>
      </c>
      <c r="DD148" s="13" t="s">
        <v>110</v>
      </c>
      <c r="DE148" s="13" t="s">
        <v>73</v>
      </c>
      <c r="DF148" s="13" t="s">
        <v>110</v>
      </c>
      <c r="DG148" s="13" t="s">
        <v>73</v>
      </c>
      <c r="DH148" s="13" t="s">
        <v>110</v>
      </c>
      <c r="DI148" s="13" t="s">
        <v>110</v>
      </c>
      <c r="DJ148" s="13" t="s">
        <v>110</v>
      </c>
      <c r="DK148" s="13" t="s">
        <v>85</v>
      </c>
      <c r="DL148" s="13" t="s">
        <v>85</v>
      </c>
      <c r="DM148" s="13" t="s">
        <v>85</v>
      </c>
      <c r="DN148" s="18">
        <v>45309.7019524074</v>
      </c>
      <c r="DO148" s="18">
        <v>45303.639800162</v>
      </c>
      <c r="DP148" s="13" t="s">
        <v>226</v>
      </c>
    </row>
    <row r="149" spans="1:120">
      <c r="A149" s="12">
        <v>45302</v>
      </c>
      <c r="B149" s="12">
        <v>45302</v>
      </c>
      <c r="C149" s="13" t="s">
        <v>76</v>
      </c>
      <c r="D149" s="13" t="s">
        <v>71</v>
      </c>
      <c r="E149" s="13" t="s">
        <v>16</v>
      </c>
      <c r="F149" s="13" t="s">
        <v>94</v>
      </c>
      <c r="G149" s="14">
        <v>1</v>
      </c>
      <c r="H149" s="14">
        <v>0</v>
      </c>
      <c r="I149" s="13" t="s">
        <v>73</v>
      </c>
      <c r="J149" s="13" t="s">
        <v>74</v>
      </c>
      <c r="K149" s="13" t="s">
        <v>74</v>
      </c>
      <c r="L149" s="12">
        <v>45302</v>
      </c>
      <c r="M149" s="13" t="s">
        <v>13</v>
      </c>
      <c r="N149" s="13" t="s">
        <v>71</v>
      </c>
      <c r="O149" s="14">
        <v>0</v>
      </c>
      <c r="P149" s="13" t="s">
        <v>197</v>
      </c>
      <c r="Q149" s="13" t="s">
        <v>198</v>
      </c>
      <c r="R149" s="14">
        <v>5</v>
      </c>
      <c r="S149" s="13" t="s">
        <v>199</v>
      </c>
      <c r="T149" s="14">
        <v>5</v>
      </c>
      <c r="U149" s="13" t="s">
        <v>94</v>
      </c>
      <c r="V149" s="13" t="s">
        <v>82</v>
      </c>
      <c r="W149" s="13" t="s">
        <v>73</v>
      </c>
      <c r="X149" s="13" t="s">
        <v>80</v>
      </c>
      <c r="Y149" s="13" t="s">
        <v>17</v>
      </c>
      <c r="Z149" s="13" t="s">
        <v>18</v>
      </c>
      <c r="AA149" s="13" t="s">
        <v>19</v>
      </c>
      <c r="AB149" s="14">
        <v>7005</v>
      </c>
      <c r="AC149" s="13" t="s">
        <v>87</v>
      </c>
      <c r="AD149" s="20">
        <v>45303.6278703704</v>
      </c>
      <c r="AE149" s="13" t="s">
        <v>227</v>
      </c>
      <c r="AF149" s="13" t="s">
        <v>201</v>
      </c>
      <c r="AG149" s="13" t="s">
        <v>78</v>
      </c>
      <c r="AH149" s="13" t="s">
        <v>83</v>
      </c>
      <c r="AI149" s="13" t="s">
        <v>96</v>
      </c>
      <c r="AJ149" s="13" t="s">
        <v>71</v>
      </c>
      <c r="AK149" s="13" t="s">
        <v>85</v>
      </c>
      <c r="AL149" s="13" t="s">
        <v>71</v>
      </c>
      <c r="AM149" s="13" t="s">
        <v>86</v>
      </c>
      <c r="AN149" s="13" t="s">
        <v>73</v>
      </c>
      <c r="AO149" s="13" t="s">
        <v>87</v>
      </c>
      <c r="AP149" s="13" t="s">
        <v>87</v>
      </c>
      <c r="AQ149" s="13" t="s">
        <v>90</v>
      </c>
      <c r="AR149" s="13" t="s">
        <v>73</v>
      </c>
      <c r="AS149" s="13" t="s">
        <v>73</v>
      </c>
      <c r="AT149" s="14">
        <v>0</v>
      </c>
      <c r="AU149" s="13" t="s">
        <v>71</v>
      </c>
      <c r="AV149" s="13" t="s">
        <v>71</v>
      </c>
      <c r="AW149" s="13" t="s">
        <v>71</v>
      </c>
      <c r="AX149" s="13" t="s">
        <v>228</v>
      </c>
      <c r="AY149" s="13" t="s">
        <v>229</v>
      </c>
      <c r="AZ149" s="13" t="s">
        <v>205</v>
      </c>
      <c r="BA149" s="13" t="s">
        <v>87</v>
      </c>
      <c r="BB149" s="13" t="s">
        <v>85</v>
      </c>
      <c r="BC149" s="13" t="s">
        <v>230</v>
      </c>
      <c r="BD149" s="13" t="s">
        <v>85</v>
      </c>
      <c r="BE149" s="13" t="s">
        <v>217</v>
      </c>
      <c r="BF149" s="13" t="s">
        <v>207</v>
      </c>
      <c r="BG149" s="13" t="s">
        <v>208</v>
      </c>
      <c r="BH149" s="13" t="s">
        <v>73</v>
      </c>
      <c r="BI149" s="13" t="s">
        <v>73</v>
      </c>
      <c r="BJ149" s="13" t="s">
        <v>73</v>
      </c>
      <c r="BK149" s="13" t="s">
        <v>110</v>
      </c>
      <c r="BL149" s="13" t="s">
        <v>208</v>
      </c>
      <c r="BM149" s="13" t="s">
        <v>208</v>
      </c>
      <c r="BN149" s="13" t="s">
        <v>208</v>
      </c>
      <c r="BO149" s="13" t="s">
        <v>71</v>
      </c>
      <c r="BP149" s="13" t="s">
        <v>71</v>
      </c>
      <c r="BQ149" s="13" t="s">
        <v>71</v>
      </c>
      <c r="BR149" s="13" t="s">
        <v>218</v>
      </c>
      <c r="BS149" s="13" t="s">
        <v>85</v>
      </c>
      <c r="BT149" s="13" t="s">
        <v>218</v>
      </c>
      <c r="BU149" s="13" t="s">
        <v>85</v>
      </c>
      <c r="BV149" s="13" t="s">
        <v>218</v>
      </c>
      <c r="BW149" s="13" t="s">
        <v>85</v>
      </c>
      <c r="BX149" s="14">
        <v>73</v>
      </c>
      <c r="BY149" s="14">
        <v>500005</v>
      </c>
      <c r="BZ149" s="14">
        <v>0</v>
      </c>
      <c r="CA149" s="14">
        <v>1</v>
      </c>
      <c r="CB149" s="14">
        <v>4</v>
      </c>
      <c r="CC149" s="13" t="s">
        <v>210</v>
      </c>
      <c r="CD149" s="18">
        <v>45303.6747893056</v>
      </c>
      <c r="CE149" s="12" t="s">
        <v>89</v>
      </c>
      <c r="CF149" s="18">
        <v>45303.6784581713</v>
      </c>
      <c r="CG149" s="17">
        <v>0.639791666666667</v>
      </c>
      <c r="CH149" s="12" t="s">
        <v>89</v>
      </c>
      <c r="CI149" s="13" t="s">
        <v>14</v>
      </c>
      <c r="CJ149" s="13" t="s">
        <v>73</v>
      </c>
      <c r="CK149" s="13" t="s">
        <v>73</v>
      </c>
      <c r="CL149" s="13" t="s">
        <v>110</v>
      </c>
      <c r="CM149" s="13" t="s">
        <v>110</v>
      </c>
      <c r="CN149" s="13" t="s">
        <v>110</v>
      </c>
      <c r="CO149" s="13" t="s">
        <v>110</v>
      </c>
      <c r="CP149" s="13" t="s">
        <v>219</v>
      </c>
      <c r="CQ149" s="13" t="s">
        <v>220</v>
      </c>
      <c r="CR149" s="13" t="s">
        <v>110</v>
      </c>
      <c r="CS149" s="13" t="s">
        <v>88</v>
      </c>
      <c r="CT149" s="13" t="s">
        <v>73</v>
      </c>
      <c r="CU149" s="13" t="s">
        <v>110</v>
      </c>
      <c r="CV149" s="13" t="s">
        <v>73</v>
      </c>
      <c r="CW149" s="13" t="s">
        <v>73</v>
      </c>
      <c r="CX149" s="13" t="s">
        <v>110</v>
      </c>
      <c r="CY149" s="13" t="s">
        <v>73</v>
      </c>
      <c r="CZ149" s="13" t="s">
        <v>73</v>
      </c>
      <c r="DA149" s="13" t="s">
        <v>110</v>
      </c>
      <c r="DB149" s="13" t="s">
        <v>73</v>
      </c>
      <c r="DC149" s="13" t="s">
        <v>73</v>
      </c>
      <c r="DD149" s="13" t="s">
        <v>110</v>
      </c>
      <c r="DE149" s="13" t="s">
        <v>73</v>
      </c>
      <c r="DF149" s="13" t="s">
        <v>110</v>
      </c>
      <c r="DG149" s="13" t="s">
        <v>73</v>
      </c>
      <c r="DH149" s="13" t="s">
        <v>110</v>
      </c>
      <c r="DI149" s="13" t="s">
        <v>110</v>
      </c>
      <c r="DJ149" s="13" t="s">
        <v>110</v>
      </c>
      <c r="DK149" s="13" t="s">
        <v>85</v>
      </c>
      <c r="DL149" s="13" t="s">
        <v>85</v>
      </c>
      <c r="DM149" s="13" t="s">
        <v>85</v>
      </c>
      <c r="DN149" s="18">
        <v>45303.6784581713</v>
      </c>
      <c r="DO149" s="18">
        <v>45303.6398002083</v>
      </c>
      <c r="DP149" s="13" t="s">
        <v>231</v>
      </c>
    </row>
    <row r="150" spans="1:120">
      <c r="A150" s="12">
        <v>45302</v>
      </c>
      <c r="B150" s="12">
        <v>45302</v>
      </c>
      <c r="C150" s="13" t="s">
        <v>76</v>
      </c>
      <c r="D150" s="13" t="s">
        <v>71</v>
      </c>
      <c r="E150" s="13" t="s">
        <v>16</v>
      </c>
      <c r="F150" s="13" t="s">
        <v>97</v>
      </c>
      <c r="G150" s="14">
        <v>1</v>
      </c>
      <c r="H150" s="14">
        <v>0</v>
      </c>
      <c r="I150" s="13" t="s">
        <v>73</v>
      </c>
      <c r="J150" s="13" t="s">
        <v>74</v>
      </c>
      <c r="K150" s="13" t="s">
        <v>74</v>
      </c>
      <c r="L150" s="12">
        <v>45302</v>
      </c>
      <c r="M150" s="13" t="s">
        <v>13</v>
      </c>
      <c r="N150" s="13" t="s">
        <v>71</v>
      </c>
      <c r="O150" s="14">
        <v>0</v>
      </c>
      <c r="P150" s="13" t="s">
        <v>197</v>
      </c>
      <c r="Q150" s="13" t="s">
        <v>198</v>
      </c>
      <c r="R150" s="14">
        <v>5</v>
      </c>
      <c r="S150" s="13" t="s">
        <v>199</v>
      </c>
      <c r="T150" s="14">
        <v>5</v>
      </c>
      <c r="U150" s="13" t="s">
        <v>97</v>
      </c>
      <c r="V150" s="13" t="s">
        <v>82</v>
      </c>
      <c r="W150" s="13" t="s">
        <v>73</v>
      </c>
      <c r="X150" s="13" t="s">
        <v>80</v>
      </c>
      <c r="Y150" s="13" t="s">
        <v>17</v>
      </c>
      <c r="Z150" s="13" t="s">
        <v>18</v>
      </c>
      <c r="AA150" s="13" t="s">
        <v>19</v>
      </c>
      <c r="AB150" s="14">
        <v>7005</v>
      </c>
      <c r="AC150" s="13" t="s">
        <v>87</v>
      </c>
      <c r="AD150" s="20">
        <v>45303.6278703704</v>
      </c>
      <c r="AE150" s="13" t="s">
        <v>232</v>
      </c>
      <c r="AF150" s="13" t="s">
        <v>201</v>
      </c>
      <c r="AG150" s="13" t="s">
        <v>78</v>
      </c>
      <c r="AH150" s="13" t="s">
        <v>83</v>
      </c>
      <c r="AI150" s="13" t="s">
        <v>84</v>
      </c>
      <c r="AJ150" s="13" t="s">
        <v>71</v>
      </c>
      <c r="AK150" s="13" t="s">
        <v>85</v>
      </c>
      <c r="AL150" s="13" t="s">
        <v>71</v>
      </c>
      <c r="AM150" s="13" t="s">
        <v>86</v>
      </c>
      <c r="AN150" s="13" t="s">
        <v>73</v>
      </c>
      <c r="AO150" s="13" t="s">
        <v>87</v>
      </c>
      <c r="AP150" s="13" t="s">
        <v>87</v>
      </c>
      <c r="AQ150" s="13" t="s">
        <v>90</v>
      </c>
      <c r="AR150" s="13" t="s">
        <v>73</v>
      </c>
      <c r="AS150" s="13" t="s">
        <v>73</v>
      </c>
      <c r="AT150" s="14">
        <v>0</v>
      </c>
      <c r="AU150" s="13" t="s">
        <v>71</v>
      </c>
      <c r="AV150" s="13" t="s">
        <v>71</v>
      </c>
      <c r="AW150" s="13" t="s">
        <v>71</v>
      </c>
      <c r="AX150" s="13" t="s">
        <v>233</v>
      </c>
      <c r="AY150" s="13" t="s">
        <v>234</v>
      </c>
      <c r="AZ150" s="13" t="s">
        <v>205</v>
      </c>
      <c r="BA150" s="13" t="s">
        <v>87</v>
      </c>
      <c r="BB150" s="13" t="s">
        <v>85</v>
      </c>
      <c r="BC150" s="13" t="s">
        <v>235</v>
      </c>
      <c r="BD150" s="13" t="s">
        <v>85</v>
      </c>
      <c r="BE150" s="13" t="s">
        <v>217</v>
      </c>
      <c r="BF150" s="13" t="s">
        <v>207</v>
      </c>
      <c r="BG150" s="13" t="s">
        <v>208</v>
      </c>
      <c r="BH150" s="13" t="s">
        <v>73</v>
      </c>
      <c r="BI150" s="13" t="s">
        <v>73</v>
      </c>
      <c r="BJ150" s="13" t="s">
        <v>73</v>
      </c>
      <c r="BK150" s="13" t="s">
        <v>110</v>
      </c>
      <c r="BL150" s="13" t="s">
        <v>208</v>
      </c>
      <c r="BM150" s="13" t="s">
        <v>208</v>
      </c>
      <c r="BN150" s="13" t="s">
        <v>208</v>
      </c>
      <c r="BO150" s="13" t="s">
        <v>71</v>
      </c>
      <c r="BP150" s="13" t="s">
        <v>71</v>
      </c>
      <c r="BQ150" s="13" t="s">
        <v>71</v>
      </c>
      <c r="BR150" s="13" t="s">
        <v>218</v>
      </c>
      <c r="BS150" s="13" t="s">
        <v>85</v>
      </c>
      <c r="BT150" s="13" t="s">
        <v>218</v>
      </c>
      <c r="BU150" s="13" t="s">
        <v>85</v>
      </c>
      <c r="BV150" s="13" t="s">
        <v>218</v>
      </c>
      <c r="BW150" s="13" t="s">
        <v>85</v>
      </c>
      <c r="BX150" s="14">
        <v>73</v>
      </c>
      <c r="BY150" s="14">
        <v>500005</v>
      </c>
      <c r="BZ150" s="14">
        <v>0</v>
      </c>
      <c r="CA150" s="14">
        <v>1</v>
      </c>
      <c r="CB150" s="14">
        <v>5</v>
      </c>
      <c r="CC150" s="13" t="s">
        <v>210</v>
      </c>
      <c r="CD150" s="18">
        <v>45303.674943287</v>
      </c>
      <c r="CE150" s="12" t="s">
        <v>89</v>
      </c>
      <c r="CF150" s="18">
        <v>45303.6784581597</v>
      </c>
      <c r="CG150" s="17">
        <v>0.639791666666667</v>
      </c>
      <c r="CH150" s="12" t="s">
        <v>89</v>
      </c>
      <c r="CI150" s="13" t="s">
        <v>14</v>
      </c>
      <c r="CJ150" s="13" t="s">
        <v>73</v>
      </c>
      <c r="CK150" s="13" t="s">
        <v>73</v>
      </c>
      <c r="CL150" s="13" t="s">
        <v>110</v>
      </c>
      <c r="CM150" s="13" t="s">
        <v>110</v>
      </c>
      <c r="CN150" s="13" t="s">
        <v>110</v>
      </c>
      <c r="CO150" s="13" t="s">
        <v>110</v>
      </c>
      <c r="CP150" s="13" t="s">
        <v>219</v>
      </c>
      <c r="CQ150" s="13" t="s">
        <v>220</v>
      </c>
      <c r="CR150" s="13" t="s">
        <v>110</v>
      </c>
      <c r="CS150" s="13" t="s">
        <v>88</v>
      </c>
      <c r="CT150" s="13" t="s">
        <v>73</v>
      </c>
      <c r="CU150" s="13" t="s">
        <v>110</v>
      </c>
      <c r="CV150" s="13" t="s">
        <v>73</v>
      </c>
      <c r="CW150" s="13" t="s">
        <v>73</v>
      </c>
      <c r="CX150" s="13" t="s">
        <v>110</v>
      </c>
      <c r="CY150" s="13" t="s">
        <v>73</v>
      </c>
      <c r="CZ150" s="13" t="s">
        <v>73</v>
      </c>
      <c r="DA150" s="13" t="s">
        <v>110</v>
      </c>
      <c r="DB150" s="13" t="s">
        <v>73</v>
      </c>
      <c r="DC150" s="13" t="s">
        <v>73</v>
      </c>
      <c r="DD150" s="13" t="s">
        <v>110</v>
      </c>
      <c r="DE150" s="13" t="s">
        <v>73</v>
      </c>
      <c r="DF150" s="13" t="s">
        <v>110</v>
      </c>
      <c r="DG150" s="13" t="s">
        <v>73</v>
      </c>
      <c r="DH150" s="13" t="s">
        <v>110</v>
      </c>
      <c r="DI150" s="13" t="s">
        <v>110</v>
      </c>
      <c r="DJ150" s="13" t="s">
        <v>110</v>
      </c>
      <c r="DK150" s="13" t="s">
        <v>85</v>
      </c>
      <c r="DL150" s="13" t="s">
        <v>85</v>
      </c>
      <c r="DM150" s="13" t="s">
        <v>85</v>
      </c>
      <c r="DN150" s="18">
        <v>45303.6784581597</v>
      </c>
      <c r="DO150" s="18">
        <v>45303.6398002083</v>
      </c>
      <c r="DP150" s="13" t="s">
        <v>236</v>
      </c>
    </row>
    <row r="151" spans="1:120">
      <c r="A151" s="12">
        <v>45302</v>
      </c>
      <c r="B151" s="12">
        <v>45302</v>
      </c>
      <c r="C151" s="13" t="s">
        <v>76</v>
      </c>
      <c r="D151" s="13" t="s">
        <v>71</v>
      </c>
      <c r="E151" s="13" t="s">
        <v>16</v>
      </c>
      <c r="F151" s="13" t="s">
        <v>99</v>
      </c>
      <c r="G151" s="14">
        <v>1</v>
      </c>
      <c r="H151" s="14">
        <v>0</v>
      </c>
      <c r="I151" s="13" t="s">
        <v>73</v>
      </c>
      <c r="J151" s="13" t="s">
        <v>74</v>
      </c>
      <c r="K151" s="13" t="s">
        <v>74</v>
      </c>
      <c r="L151" s="12">
        <v>45302</v>
      </c>
      <c r="M151" s="13" t="s">
        <v>13</v>
      </c>
      <c r="N151" s="13" t="s">
        <v>71</v>
      </c>
      <c r="O151" s="14">
        <v>0</v>
      </c>
      <c r="P151" s="13" t="s">
        <v>197</v>
      </c>
      <c r="Q151" s="13" t="s">
        <v>198</v>
      </c>
      <c r="R151" s="14">
        <v>5</v>
      </c>
      <c r="S151" s="13" t="s">
        <v>199</v>
      </c>
      <c r="T151" s="14">
        <v>5</v>
      </c>
      <c r="U151" s="13" t="s">
        <v>99</v>
      </c>
      <c r="V151" s="13" t="s">
        <v>82</v>
      </c>
      <c r="W151" s="13" t="s">
        <v>73</v>
      </c>
      <c r="X151" s="13" t="s">
        <v>80</v>
      </c>
      <c r="Y151" s="13" t="s">
        <v>17</v>
      </c>
      <c r="Z151" s="13" t="s">
        <v>18</v>
      </c>
      <c r="AA151" s="13" t="s">
        <v>20</v>
      </c>
      <c r="AB151" s="14">
        <v>7005</v>
      </c>
      <c r="AC151" s="13" t="s">
        <v>237</v>
      </c>
      <c r="AD151" s="20">
        <v>45303.6259375</v>
      </c>
      <c r="AE151" s="13" t="s">
        <v>238</v>
      </c>
      <c r="AF151" s="13" t="s">
        <v>201</v>
      </c>
      <c r="AG151" s="13" t="s">
        <v>78</v>
      </c>
      <c r="AH151" s="13" t="s">
        <v>83</v>
      </c>
      <c r="AI151" s="13" t="s">
        <v>84</v>
      </c>
      <c r="AJ151" s="13" t="s">
        <v>71</v>
      </c>
      <c r="AK151" s="13" t="s">
        <v>85</v>
      </c>
      <c r="AL151" s="13" t="s">
        <v>71</v>
      </c>
      <c r="AM151" s="13" t="s">
        <v>86</v>
      </c>
      <c r="AN151" s="13" t="s">
        <v>73</v>
      </c>
      <c r="AO151" s="13" t="s">
        <v>87</v>
      </c>
      <c r="AP151" s="13" t="s">
        <v>87</v>
      </c>
      <c r="AQ151" s="13" t="s">
        <v>90</v>
      </c>
      <c r="AR151" s="13" t="s">
        <v>73</v>
      </c>
      <c r="AS151" s="13" t="s">
        <v>73</v>
      </c>
      <c r="AT151" s="14">
        <v>0</v>
      </c>
      <c r="AU151" s="13" t="s">
        <v>71</v>
      </c>
      <c r="AV151" s="13" t="s">
        <v>71</v>
      </c>
      <c r="AW151" s="13" t="s">
        <v>71</v>
      </c>
      <c r="AX151" s="13" t="s">
        <v>239</v>
      </c>
      <c r="AY151" s="13" t="s">
        <v>240</v>
      </c>
      <c r="AZ151" s="13" t="s">
        <v>205</v>
      </c>
      <c r="BA151" s="13" t="s">
        <v>87</v>
      </c>
      <c r="BB151" s="13" t="s">
        <v>85</v>
      </c>
      <c r="BC151" s="13" t="s">
        <v>241</v>
      </c>
      <c r="BD151" s="13" t="s">
        <v>85</v>
      </c>
      <c r="BE151" s="13" t="s">
        <v>217</v>
      </c>
      <c r="BF151" s="13" t="s">
        <v>207</v>
      </c>
      <c r="BG151" s="13" t="s">
        <v>208</v>
      </c>
      <c r="BH151" s="13" t="s">
        <v>110</v>
      </c>
      <c r="BI151" s="13" t="s">
        <v>73</v>
      </c>
      <c r="BJ151" s="13" t="s">
        <v>73</v>
      </c>
      <c r="BK151" s="13" t="s">
        <v>110</v>
      </c>
      <c r="BL151" s="13" t="s">
        <v>208</v>
      </c>
      <c r="BM151" s="13" t="s">
        <v>208</v>
      </c>
      <c r="BN151" s="13" t="s">
        <v>208</v>
      </c>
      <c r="BO151" s="13" t="s">
        <v>71</v>
      </c>
      <c r="BP151" s="13" t="s">
        <v>71</v>
      </c>
      <c r="BQ151" s="13" t="s">
        <v>71</v>
      </c>
      <c r="BR151" s="13" t="s">
        <v>218</v>
      </c>
      <c r="BS151" s="13" t="s">
        <v>85</v>
      </c>
      <c r="BT151" s="13" t="s">
        <v>218</v>
      </c>
      <c r="BU151" s="13" t="s">
        <v>85</v>
      </c>
      <c r="BV151" s="13" t="s">
        <v>218</v>
      </c>
      <c r="BW151" s="13" t="s">
        <v>85</v>
      </c>
      <c r="BX151" s="14">
        <v>73</v>
      </c>
      <c r="BY151" s="14">
        <v>500005</v>
      </c>
      <c r="BZ151" s="14">
        <v>0</v>
      </c>
      <c r="CA151" s="14">
        <v>1</v>
      </c>
      <c r="CB151" s="14">
        <v>2</v>
      </c>
      <c r="CC151" s="13" t="s">
        <v>210</v>
      </c>
      <c r="CD151" s="18">
        <v>45303.6748148958</v>
      </c>
      <c r="CE151" s="12" t="s">
        <v>89</v>
      </c>
      <c r="CF151" s="18">
        <v>45303.6784582176</v>
      </c>
      <c r="CG151" s="17">
        <v>0.630300925925926</v>
      </c>
      <c r="CH151" s="12" t="s">
        <v>89</v>
      </c>
      <c r="CI151" s="13" t="s">
        <v>14</v>
      </c>
      <c r="CJ151" s="13" t="s">
        <v>73</v>
      </c>
      <c r="CK151" s="13" t="s">
        <v>73</v>
      </c>
      <c r="CL151" s="13" t="s">
        <v>110</v>
      </c>
      <c r="CM151" s="13" t="s">
        <v>110</v>
      </c>
      <c r="CN151" s="13" t="s">
        <v>110</v>
      </c>
      <c r="CO151" s="13" t="s">
        <v>110</v>
      </c>
      <c r="CP151" s="13" t="s">
        <v>219</v>
      </c>
      <c r="CQ151" s="13" t="s">
        <v>220</v>
      </c>
      <c r="CR151" s="13" t="s">
        <v>110</v>
      </c>
      <c r="CS151" s="13" t="s">
        <v>88</v>
      </c>
      <c r="CT151" s="13" t="s">
        <v>73</v>
      </c>
      <c r="CU151" s="13" t="s">
        <v>110</v>
      </c>
      <c r="CV151" s="13" t="s">
        <v>73</v>
      </c>
      <c r="CW151" s="13" t="s">
        <v>73</v>
      </c>
      <c r="CX151" s="13" t="s">
        <v>110</v>
      </c>
      <c r="CY151" s="13" t="s">
        <v>73</v>
      </c>
      <c r="CZ151" s="13" t="s">
        <v>73</v>
      </c>
      <c r="DA151" s="13" t="s">
        <v>88</v>
      </c>
      <c r="DB151" s="13" t="s">
        <v>73</v>
      </c>
      <c r="DC151" s="13" t="s">
        <v>73</v>
      </c>
      <c r="DD151" s="13" t="s">
        <v>110</v>
      </c>
      <c r="DE151" s="13" t="s">
        <v>73</v>
      </c>
      <c r="DF151" s="13" t="s">
        <v>110</v>
      </c>
      <c r="DG151" s="13" t="s">
        <v>73</v>
      </c>
      <c r="DH151" s="13" t="s">
        <v>110</v>
      </c>
      <c r="DI151" s="13" t="s">
        <v>110</v>
      </c>
      <c r="DJ151" s="13" t="s">
        <v>110</v>
      </c>
      <c r="DK151" s="13" t="s">
        <v>242</v>
      </c>
      <c r="DL151" s="13" t="s">
        <v>85</v>
      </c>
      <c r="DM151" s="13" t="s">
        <v>85</v>
      </c>
      <c r="DN151" s="18">
        <v>45303.6784582176</v>
      </c>
      <c r="DO151" s="18">
        <v>45303.6303035417</v>
      </c>
      <c r="DP151" s="13" t="s">
        <v>243</v>
      </c>
    </row>
    <row r="152" spans="1:120">
      <c r="A152" s="12">
        <v>45302</v>
      </c>
      <c r="B152" s="12">
        <v>45302</v>
      </c>
      <c r="C152" s="13" t="s">
        <v>76</v>
      </c>
      <c r="D152" s="13" t="s">
        <v>71</v>
      </c>
      <c r="E152" s="13" t="s">
        <v>16</v>
      </c>
      <c r="F152" s="13" t="s">
        <v>101</v>
      </c>
      <c r="G152" s="14">
        <v>1</v>
      </c>
      <c r="H152" s="14">
        <v>0</v>
      </c>
      <c r="I152" s="13" t="s">
        <v>73</v>
      </c>
      <c r="J152" s="13" t="s">
        <v>74</v>
      </c>
      <c r="K152" s="13" t="s">
        <v>74</v>
      </c>
      <c r="L152" s="12">
        <v>45302</v>
      </c>
      <c r="M152" s="13" t="s">
        <v>13</v>
      </c>
      <c r="N152" s="13" t="s">
        <v>71</v>
      </c>
      <c r="O152" s="14">
        <v>0</v>
      </c>
      <c r="P152" s="13" t="s">
        <v>197</v>
      </c>
      <c r="Q152" s="13" t="s">
        <v>198</v>
      </c>
      <c r="R152" s="14">
        <v>5</v>
      </c>
      <c r="S152" s="13" t="s">
        <v>199</v>
      </c>
      <c r="T152" s="14">
        <v>5</v>
      </c>
      <c r="U152" s="13" t="s">
        <v>101</v>
      </c>
      <c r="V152" s="13" t="s">
        <v>82</v>
      </c>
      <c r="W152" s="13" t="s">
        <v>73</v>
      </c>
      <c r="X152" s="13" t="s">
        <v>80</v>
      </c>
      <c r="Y152" s="13" t="s">
        <v>17</v>
      </c>
      <c r="Z152" s="13" t="s">
        <v>18</v>
      </c>
      <c r="AA152" s="13" t="s">
        <v>20</v>
      </c>
      <c r="AB152" s="14">
        <v>7005</v>
      </c>
      <c r="AC152" s="13" t="s">
        <v>244</v>
      </c>
      <c r="AD152" s="20">
        <v>45303.6259375</v>
      </c>
      <c r="AE152" s="13" t="s">
        <v>245</v>
      </c>
      <c r="AF152" s="13" t="s">
        <v>201</v>
      </c>
      <c r="AG152" s="13" t="s">
        <v>78</v>
      </c>
      <c r="AH152" s="13" t="s">
        <v>83</v>
      </c>
      <c r="AI152" s="13" t="s">
        <v>84</v>
      </c>
      <c r="AJ152" s="13" t="s">
        <v>71</v>
      </c>
      <c r="AK152" s="13" t="s">
        <v>85</v>
      </c>
      <c r="AL152" s="13" t="s">
        <v>71</v>
      </c>
      <c r="AM152" s="13" t="s">
        <v>86</v>
      </c>
      <c r="AN152" s="13" t="s">
        <v>73</v>
      </c>
      <c r="AO152" s="13" t="s">
        <v>87</v>
      </c>
      <c r="AP152" s="13" t="s">
        <v>87</v>
      </c>
      <c r="AQ152" s="13" t="s">
        <v>90</v>
      </c>
      <c r="AR152" s="13" t="s">
        <v>73</v>
      </c>
      <c r="AS152" s="13" t="s">
        <v>73</v>
      </c>
      <c r="AT152" s="14">
        <v>0</v>
      </c>
      <c r="AU152" s="13" t="s">
        <v>71</v>
      </c>
      <c r="AV152" s="13" t="s">
        <v>71</v>
      </c>
      <c r="AW152" s="13" t="s">
        <v>71</v>
      </c>
      <c r="AX152" s="13" t="s">
        <v>246</v>
      </c>
      <c r="AY152" s="13" t="s">
        <v>247</v>
      </c>
      <c r="AZ152" s="13" t="s">
        <v>205</v>
      </c>
      <c r="BA152" s="13" t="s">
        <v>87</v>
      </c>
      <c r="BB152" s="13" t="s">
        <v>85</v>
      </c>
      <c r="BC152" s="13" t="s">
        <v>248</v>
      </c>
      <c r="BD152" s="13" t="s">
        <v>85</v>
      </c>
      <c r="BE152" s="13" t="s">
        <v>217</v>
      </c>
      <c r="BF152" s="13" t="s">
        <v>207</v>
      </c>
      <c r="BG152" s="13" t="s">
        <v>208</v>
      </c>
      <c r="BH152" s="13" t="s">
        <v>110</v>
      </c>
      <c r="BI152" s="13" t="s">
        <v>73</v>
      </c>
      <c r="BJ152" s="13" t="s">
        <v>73</v>
      </c>
      <c r="BK152" s="13" t="s">
        <v>110</v>
      </c>
      <c r="BL152" s="13" t="s">
        <v>208</v>
      </c>
      <c r="BM152" s="13" t="s">
        <v>208</v>
      </c>
      <c r="BN152" s="13" t="s">
        <v>208</v>
      </c>
      <c r="BO152" s="13" t="s">
        <v>71</v>
      </c>
      <c r="BP152" s="13" t="s">
        <v>71</v>
      </c>
      <c r="BQ152" s="13" t="s">
        <v>71</v>
      </c>
      <c r="BR152" s="13" t="s">
        <v>218</v>
      </c>
      <c r="BS152" s="13" t="s">
        <v>85</v>
      </c>
      <c r="BT152" s="13" t="s">
        <v>218</v>
      </c>
      <c r="BU152" s="13" t="s">
        <v>85</v>
      </c>
      <c r="BV152" s="13" t="s">
        <v>218</v>
      </c>
      <c r="BW152" s="13" t="s">
        <v>85</v>
      </c>
      <c r="BX152" s="14">
        <v>73</v>
      </c>
      <c r="BY152" s="14">
        <v>500005</v>
      </c>
      <c r="BZ152" s="14">
        <v>0</v>
      </c>
      <c r="CA152" s="14">
        <v>1</v>
      </c>
      <c r="CB152" s="14">
        <v>2</v>
      </c>
      <c r="CC152" s="13" t="s">
        <v>210</v>
      </c>
      <c r="CD152" s="18">
        <v>45303.6748395718</v>
      </c>
      <c r="CE152" s="12" t="s">
        <v>89</v>
      </c>
      <c r="CF152" s="18">
        <v>45303.678458206</v>
      </c>
      <c r="CG152" s="17">
        <v>0.630300925925926</v>
      </c>
      <c r="CH152" s="12" t="s">
        <v>89</v>
      </c>
      <c r="CI152" s="13" t="s">
        <v>14</v>
      </c>
      <c r="CJ152" s="13" t="s">
        <v>73</v>
      </c>
      <c r="CK152" s="13" t="s">
        <v>73</v>
      </c>
      <c r="CL152" s="13" t="s">
        <v>110</v>
      </c>
      <c r="CM152" s="13" t="s">
        <v>110</v>
      </c>
      <c r="CN152" s="13" t="s">
        <v>110</v>
      </c>
      <c r="CO152" s="13" t="s">
        <v>110</v>
      </c>
      <c r="CP152" s="13" t="s">
        <v>219</v>
      </c>
      <c r="CQ152" s="13" t="s">
        <v>220</v>
      </c>
      <c r="CR152" s="13" t="s">
        <v>110</v>
      </c>
      <c r="CS152" s="13" t="s">
        <v>88</v>
      </c>
      <c r="CT152" s="13" t="s">
        <v>73</v>
      </c>
      <c r="CU152" s="13" t="s">
        <v>110</v>
      </c>
      <c r="CV152" s="13" t="s">
        <v>73</v>
      </c>
      <c r="CW152" s="13" t="s">
        <v>73</v>
      </c>
      <c r="CX152" s="13" t="s">
        <v>110</v>
      </c>
      <c r="CY152" s="13" t="s">
        <v>73</v>
      </c>
      <c r="CZ152" s="13" t="s">
        <v>73</v>
      </c>
      <c r="DA152" s="13" t="s">
        <v>88</v>
      </c>
      <c r="DB152" s="13" t="s">
        <v>73</v>
      </c>
      <c r="DC152" s="13" t="s">
        <v>73</v>
      </c>
      <c r="DD152" s="13" t="s">
        <v>110</v>
      </c>
      <c r="DE152" s="13" t="s">
        <v>73</v>
      </c>
      <c r="DF152" s="13" t="s">
        <v>110</v>
      </c>
      <c r="DG152" s="13" t="s">
        <v>73</v>
      </c>
      <c r="DH152" s="13" t="s">
        <v>110</v>
      </c>
      <c r="DI152" s="13" t="s">
        <v>110</v>
      </c>
      <c r="DJ152" s="13" t="s">
        <v>110</v>
      </c>
      <c r="DK152" s="13" t="s">
        <v>242</v>
      </c>
      <c r="DL152" s="13" t="s">
        <v>85</v>
      </c>
      <c r="DM152" s="13" t="s">
        <v>85</v>
      </c>
      <c r="DN152" s="18">
        <v>45303.678458206</v>
      </c>
      <c r="DO152" s="18">
        <v>45303.6303035417</v>
      </c>
      <c r="DP152" s="13" t="s">
        <v>249</v>
      </c>
    </row>
    <row r="153" spans="1:120">
      <c r="A153" s="12">
        <v>45302</v>
      </c>
      <c r="B153" s="12">
        <v>45302</v>
      </c>
      <c r="C153" s="13" t="s">
        <v>76</v>
      </c>
      <c r="D153" s="13" t="s">
        <v>71</v>
      </c>
      <c r="E153" s="13" t="s">
        <v>16</v>
      </c>
      <c r="F153" s="13" t="s">
        <v>103</v>
      </c>
      <c r="G153" s="14">
        <v>1</v>
      </c>
      <c r="H153" s="14">
        <v>0</v>
      </c>
      <c r="I153" s="13" t="s">
        <v>73</v>
      </c>
      <c r="J153" s="13" t="s">
        <v>74</v>
      </c>
      <c r="K153" s="13" t="s">
        <v>74</v>
      </c>
      <c r="L153" s="12">
        <v>45302</v>
      </c>
      <c r="M153" s="13" t="s">
        <v>13</v>
      </c>
      <c r="N153" s="13" t="s">
        <v>71</v>
      </c>
      <c r="O153" s="14">
        <v>0</v>
      </c>
      <c r="P153" s="13" t="s">
        <v>197</v>
      </c>
      <c r="Q153" s="13" t="s">
        <v>198</v>
      </c>
      <c r="R153" s="14">
        <v>5</v>
      </c>
      <c r="S153" s="13" t="s">
        <v>199</v>
      </c>
      <c r="T153" s="14">
        <v>5</v>
      </c>
      <c r="U153" s="13" t="s">
        <v>103</v>
      </c>
      <c r="V153" s="13" t="s">
        <v>82</v>
      </c>
      <c r="W153" s="13" t="s">
        <v>73</v>
      </c>
      <c r="X153" s="13" t="s">
        <v>80</v>
      </c>
      <c r="Y153" s="13" t="s">
        <v>17</v>
      </c>
      <c r="Z153" s="13" t="s">
        <v>18</v>
      </c>
      <c r="AA153" s="13" t="s">
        <v>20</v>
      </c>
      <c r="AB153" s="14">
        <v>7005</v>
      </c>
      <c r="AC153" s="13" t="s">
        <v>237</v>
      </c>
      <c r="AD153" s="20">
        <v>45303.6259375</v>
      </c>
      <c r="AE153" s="13" t="s">
        <v>250</v>
      </c>
      <c r="AF153" s="13" t="s">
        <v>201</v>
      </c>
      <c r="AG153" s="13" t="s">
        <v>78</v>
      </c>
      <c r="AH153" s="13" t="s">
        <v>83</v>
      </c>
      <c r="AI153" s="13" t="s">
        <v>84</v>
      </c>
      <c r="AJ153" s="13" t="s">
        <v>71</v>
      </c>
      <c r="AK153" s="13" t="s">
        <v>85</v>
      </c>
      <c r="AL153" s="13" t="s">
        <v>71</v>
      </c>
      <c r="AM153" s="13" t="s">
        <v>86</v>
      </c>
      <c r="AN153" s="13" t="s">
        <v>73</v>
      </c>
      <c r="AO153" s="13" t="s">
        <v>87</v>
      </c>
      <c r="AP153" s="13" t="s">
        <v>87</v>
      </c>
      <c r="AQ153" s="13" t="s">
        <v>90</v>
      </c>
      <c r="AR153" s="13" t="s">
        <v>73</v>
      </c>
      <c r="AS153" s="13" t="s">
        <v>73</v>
      </c>
      <c r="AT153" s="14">
        <v>0</v>
      </c>
      <c r="AU153" s="13" t="s">
        <v>71</v>
      </c>
      <c r="AV153" s="13" t="s">
        <v>71</v>
      </c>
      <c r="AW153" s="13" t="s">
        <v>71</v>
      </c>
      <c r="AX153" s="13" t="s">
        <v>251</v>
      </c>
      <c r="AY153" s="13" t="s">
        <v>252</v>
      </c>
      <c r="AZ153" s="13" t="s">
        <v>205</v>
      </c>
      <c r="BA153" s="13" t="s">
        <v>87</v>
      </c>
      <c r="BB153" s="13" t="s">
        <v>85</v>
      </c>
      <c r="BC153" s="13" t="s">
        <v>253</v>
      </c>
      <c r="BD153" s="13" t="s">
        <v>85</v>
      </c>
      <c r="BE153" s="13" t="s">
        <v>217</v>
      </c>
      <c r="BF153" s="13" t="s">
        <v>207</v>
      </c>
      <c r="BG153" s="13" t="s">
        <v>208</v>
      </c>
      <c r="BH153" s="13" t="s">
        <v>73</v>
      </c>
      <c r="BI153" s="13" t="s">
        <v>73</v>
      </c>
      <c r="BJ153" s="13" t="s">
        <v>73</v>
      </c>
      <c r="BK153" s="13" t="s">
        <v>110</v>
      </c>
      <c r="BL153" s="13" t="s">
        <v>208</v>
      </c>
      <c r="BM153" s="13" t="s">
        <v>208</v>
      </c>
      <c r="BN153" s="13" t="s">
        <v>208</v>
      </c>
      <c r="BO153" s="13" t="s">
        <v>71</v>
      </c>
      <c r="BP153" s="13" t="s">
        <v>71</v>
      </c>
      <c r="BQ153" s="13" t="s">
        <v>71</v>
      </c>
      <c r="BR153" s="13" t="s">
        <v>218</v>
      </c>
      <c r="BS153" s="13" t="s">
        <v>85</v>
      </c>
      <c r="BT153" s="13" t="s">
        <v>218</v>
      </c>
      <c r="BU153" s="13" t="s">
        <v>85</v>
      </c>
      <c r="BV153" s="13" t="s">
        <v>218</v>
      </c>
      <c r="BW153" s="13" t="s">
        <v>85</v>
      </c>
      <c r="BX153" s="14">
        <v>73</v>
      </c>
      <c r="BY153" s="14">
        <v>500005</v>
      </c>
      <c r="BZ153" s="14">
        <v>0</v>
      </c>
      <c r="CA153" s="14">
        <v>1</v>
      </c>
      <c r="CB153" s="14">
        <v>2</v>
      </c>
      <c r="CC153" s="13" t="s">
        <v>210</v>
      </c>
      <c r="CD153" s="18">
        <v>45303.6748648032</v>
      </c>
      <c r="CE153" s="12" t="s">
        <v>89</v>
      </c>
      <c r="CF153" s="18">
        <v>45303.678458206</v>
      </c>
      <c r="CG153" s="17">
        <v>0.630300925925926</v>
      </c>
      <c r="CH153" s="12" t="s">
        <v>89</v>
      </c>
      <c r="CI153" s="13" t="s">
        <v>14</v>
      </c>
      <c r="CJ153" s="13" t="s">
        <v>73</v>
      </c>
      <c r="CK153" s="13" t="s">
        <v>73</v>
      </c>
      <c r="CL153" s="13" t="s">
        <v>110</v>
      </c>
      <c r="CM153" s="13" t="s">
        <v>110</v>
      </c>
      <c r="CN153" s="13" t="s">
        <v>110</v>
      </c>
      <c r="CO153" s="13" t="s">
        <v>110</v>
      </c>
      <c r="CP153" s="13" t="s">
        <v>219</v>
      </c>
      <c r="CQ153" s="13" t="s">
        <v>220</v>
      </c>
      <c r="CR153" s="13" t="s">
        <v>110</v>
      </c>
      <c r="CS153" s="13" t="s">
        <v>88</v>
      </c>
      <c r="CT153" s="13" t="s">
        <v>73</v>
      </c>
      <c r="CU153" s="13" t="s">
        <v>110</v>
      </c>
      <c r="CV153" s="13" t="s">
        <v>73</v>
      </c>
      <c r="CW153" s="13" t="s">
        <v>73</v>
      </c>
      <c r="CX153" s="13" t="s">
        <v>110</v>
      </c>
      <c r="CY153" s="13" t="s">
        <v>73</v>
      </c>
      <c r="CZ153" s="13" t="s">
        <v>73</v>
      </c>
      <c r="DA153" s="13" t="s">
        <v>110</v>
      </c>
      <c r="DB153" s="13" t="s">
        <v>73</v>
      </c>
      <c r="DC153" s="13" t="s">
        <v>73</v>
      </c>
      <c r="DD153" s="13" t="s">
        <v>110</v>
      </c>
      <c r="DE153" s="13" t="s">
        <v>73</v>
      </c>
      <c r="DF153" s="13" t="s">
        <v>110</v>
      </c>
      <c r="DG153" s="13" t="s">
        <v>73</v>
      </c>
      <c r="DH153" s="13" t="s">
        <v>110</v>
      </c>
      <c r="DI153" s="13" t="s">
        <v>110</v>
      </c>
      <c r="DJ153" s="13" t="s">
        <v>110</v>
      </c>
      <c r="DK153" s="13" t="s">
        <v>242</v>
      </c>
      <c r="DL153" s="13" t="s">
        <v>85</v>
      </c>
      <c r="DM153" s="13" t="s">
        <v>85</v>
      </c>
      <c r="DN153" s="18">
        <v>45303.678458206</v>
      </c>
      <c r="DO153" s="18">
        <v>45303.6303035417</v>
      </c>
      <c r="DP153" s="13" t="s">
        <v>254</v>
      </c>
    </row>
    <row r="154" spans="1:120">
      <c r="A154" s="12">
        <v>45302</v>
      </c>
      <c r="B154" s="12">
        <v>45302</v>
      </c>
      <c r="C154" s="13" t="s">
        <v>76</v>
      </c>
      <c r="D154" s="13" t="s">
        <v>71</v>
      </c>
      <c r="E154" s="13" t="s">
        <v>16</v>
      </c>
      <c r="F154" s="13" t="s">
        <v>105</v>
      </c>
      <c r="G154" s="14">
        <v>1</v>
      </c>
      <c r="H154" s="14">
        <v>0</v>
      </c>
      <c r="I154" s="13" t="s">
        <v>73</v>
      </c>
      <c r="J154" s="13" t="s">
        <v>74</v>
      </c>
      <c r="K154" s="13" t="s">
        <v>74</v>
      </c>
      <c r="L154" s="12">
        <v>45302</v>
      </c>
      <c r="M154" s="13" t="s">
        <v>13</v>
      </c>
      <c r="N154" s="13" t="s">
        <v>71</v>
      </c>
      <c r="O154" s="14">
        <v>0</v>
      </c>
      <c r="P154" s="13" t="s">
        <v>197</v>
      </c>
      <c r="Q154" s="13" t="s">
        <v>198</v>
      </c>
      <c r="R154" s="14">
        <v>5</v>
      </c>
      <c r="S154" s="13" t="s">
        <v>199</v>
      </c>
      <c r="T154" s="14">
        <v>5</v>
      </c>
      <c r="U154" s="13" t="s">
        <v>105</v>
      </c>
      <c r="V154" s="13" t="s">
        <v>82</v>
      </c>
      <c r="W154" s="13" t="s">
        <v>73</v>
      </c>
      <c r="X154" s="13" t="s">
        <v>80</v>
      </c>
      <c r="Y154" s="13" t="s">
        <v>17</v>
      </c>
      <c r="Z154" s="13" t="s">
        <v>18</v>
      </c>
      <c r="AA154" s="13" t="s">
        <v>19</v>
      </c>
      <c r="AB154" s="14">
        <v>7005</v>
      </c>
      <c r="AC154" s="13" t="s">
        <v>87</v>
      </c>
      <c r="AD154" s="20">
        <v>45303.6278703704</v>
      </c>
      <c r="AE154" s="13" t="s">
        <v>255</v>
      </c>
      <c r="AF154" s="13" t="s">
        <v>201</v>
      </c>
      <c r="AG154" s="13" t="s">
        <v>78</v>
      </c>
      <c r="AH154" s="13" t="s">
        <v>83</v>
      </c>
      <c r="AI154" s="13" t="s">
        <v>84</v>
      </c>
      <c r="AJ154" s="13" t="s">
        <v>71</v>
      </c>
      <c r="AK154" s="13" t="s">
        <v>85</v>
      </c>
      <c r="AL154" s="13" t="s">
        <v>71</v>
      </c>
      <c r="AM154" s="13" t="s">
        <v>86</v>
      </c>
      <c r="AN154" s="13" t="s">
        <v>73</v>
      </c>
      <c r="AO154" s="13" t="s">
        <v>87</v>
      </c>
      <c r="AP154" s="13" t="s">
        <v>87</v>
      </c>
      <c r="AQ154" s="13" t="s">
        <v>90</v>
      </c>
      <c r="AR154" s="13" t="s">
        <v>73</v>
      </c>
      <c r="AS154" s="13" t="s">
        <v>73</v>
      </c>
      <c r="AT154" s="14">
        <v>0</v>
      </c>
      <c r="AU154" s="13" t="s">
        <v>71</v>
      </c>
      <c r="AV154" s="13" t="s">
        <v>71</v>
      </c>
      <c r="AW154" s="13" t="s">
        <v>71</v>
      </c>
      <c r="AX154" s="13" t="s">
        <v>256</v>
      </c>
      <c r="AY154" s="13" t="s">
        <v>257</v>
      </c>
      <c r="AZ154" s="13" t="s">
        <v>205</v>
      </c>
      <c r="BA154" s="13" t="s">
        <v>87</v>
      </c>
      <c r="BB154" s="13" t="s">
        <v>85</v>
      </c>
      <c r="BC154" s="13" t="s">
        <v>258</v>
      </c>
      <c r="BD154" s="13" t="s">
        <v>85</v>
      </c>
      <c r="BE154" s="13" t="s">
        <v>207</v>
      </c>
      <c r="BF154" s="13" t="s">
        <v>207</v>
      </c>
      <c r="BG154" s="13" t="s">
        <v>208</v>
      </c>
      <c r="BH154" s="13" t="s">
        <v>73</v>
      </c>
      <c r="BI154" s="13" t="s">
        <v>73</v>
      </c>
      <c r="BJ154" s="13" t="s">
        <v>73</v>
      </c>
      <c r="BK154" s="13" t="s">
        <v>110</v>
      </c>
      <c r="BL154" s="13" t="s">
        <v>208</v>
      </c>
      <c r="BM154" s="13" t="s">
        <v>208</v>
      </c>
      <c r="BN154" s="13" t="s">
        <v>208</v>
      </c>
      <c r="BO154" s="13" t="s">
        <v>71</v>
      </c>
      <c r="BP154" s="13" t="s">
        <v>71</v>
      </c>
      <c r="BQ154" s="13" t="s">
        <v>71</v>
      </c>
      <c r="BR154" s="13" t="s">
        <v>218</v>
      </c>
      <c r="BS154" s="13" t="s">
        <v>85</v>
      </c>
      <c r="BT154" s="13" t="s">
        <v>218</v>
      </c>
      <c r="BU154" s="13" t="s">
        <v>85</v>
      </c>
      <c r="BV154" s="13" t="s">
        <v>218</v>
      </c>
      <c r="BW154" s="13" t="s">
        <v>85</v>
      </c>
      <c r="BX154" s="14">
        <v>73</v>
      </c>
      <c r="BY154" s="14">
        <v>500005</v>
      </c>
      <c r="BZ154" s="14">
        <v>0</v>
      </c>
      <c r="CA154" s="14">
        <v>1</v>
      </c>
      <c r="CB154" s="14">
        <v>5</v>
      </c>
      <c r="CC154" s="13" t="s">
        <v>210</v>
      </c>
      <c r="CD154" s="18">
        <v>45303.6747337847</v>
      </c>
      <c r="CE154" s="12" t="s">
        <v>89</v>
      </c>
      <c r="CF154" s="18">
        <v>45303.6784581829</v>
      </c>
      <c r="CG154" s="17">
        <v>0.639791666666667</v>
      </c>
      <c r="CH154" s="12" t="s">
        <v>89</v>
      </c>
      <c r="CI154" s="13" t="s">
        <v>14</v>
      </c>
      <c r="CJ154" s="13" t="s">
        <v>73</v>
      </c>
      <c r="CK154" s="13" t="s">
        <v>73</v>
      </c>
      <c r="CL154" s="13" t="s">
        <v>110</v>
      </c>
      <c r="CM154" s="13" t="s">
        <v>110</v>
      </c>
      <c r="CN154" s="13" t="s">
        <v>110</v>
      </c>
      <c r="CO154" s="13" t="s">
        <v>110</v>
      </c>
      <c r="CP154" s="13" t="s">
        <v>219</v>
      </c>
      <c r="CQ154" s="13" t="s">
        <v>110</v>
      </c>
      <c r="CR154" s="13" t="s">
        <v>110</v>
      </c>
      <c r="CS154" s="13" t="s">
        <v>110</v>
      </c>
      <c r="CT154" s="13" t="s">
        <v>73</v>
      </c>
      <c r="CU154" s="13" t="s">
        <v>110</v>
      </c>
      <c r="CV154" s="13" t="s">
        <v>73</v>
      </c>
      <c r="CW154" s="13" t="s">
        <v>73</v>
      </c>
      <c r="CX154" s="13" t="s">
        <v>110</v>
      </c>
      <c r="CY154" s="13" t="s">
        <v>73</v>
      </c>
      <c r="CZ154" s="13" t="s">
        <v>73</v>
      </c>
      <c r="DA154" s="13" t="s">
        <v>110</v>
      </c>
      <c r="DB154" s="13" t="s">
        <v>73</v>
      </c>
      <c r="DC154" s="13" t="s">
        <v>73</v>
      </c>
      <c r="DD154" s="13" t="s">
        <v>110</v>
      </c>
      <c r="DE154" s="13" t="s">
        <v>73</v>
      </c>
      <c r="DF154" s="13" t="s">
        <v>110</v>
      </c>
      <c r="DG154" s="13" t="s">
        <v>73</v>
      </c>
      <c r="DH154" s="13" t="s">
        <v>110</v>
      </c>
      <c r="DI154" s="13" t="s">
        <v>110</v>
      </c>
      <c r="DJ154" s="13" t="s">
        <v>110</v>
      </c>
      <c r="DK154" s="13" t="s">
        <v>85</v>
      </c>
      <c r="DL154" s="13" t="s">
        <v>85</v>
      </c>
      <c r="DM154" s="13" t="s">
        <v>85</v>
      </c>
      <c r="DN154" s="18">
        <v>45303.6784581829</v>
      </c>
      <c r="DO154" s="18">
        <v>45303.6398002083</v>
      </c>
      <c r="DP154" s="13" t="s">
        <v>259</v>
      </c>
    </row>
    <row r="155" spans="1:120">
      <c r="A155" s="12">
        <v>45302</v>
      </c>
      <c r="B155" s="12">
        <v>45302</v>
      </c>
      <c r="C155" s="13" t="s">
        <v>76</v>
      </c>
      <c r="D155" s="13" t="s">
        <v>71</v>
      </c>
      <c r="E155" s="13" t="s">
        <v>16</v>
      </c>
      <c r="F155" s="13" t="s">
        <v>107</v>
      </c>
      <c r="G155" s="14">
        <v>1</v>
      </c>
      <c r="H155" s="14">
        <v>0</v>
      </c>
      <c r="I155" s="13" t="s">
        <v>88</v>
      </c>
      <c r="J155" s="13" t="s">
        <v>74</v>
      </c>
      <c r="K155" s="13" t="s">
        <v>74</v>
      </c>
      <c r="L155" s="12">
        <v>45302</v>
      </c>
      <c r="M155" s="13" t="s">
        <v>13</v>
      </c>
      <c r="N155" s="13" t="s">
        <v>71</v>
      </c>
      <c r="O155" s="14">
        <v>0</v>
      </c>
      <c r="P155" s="13" t="s">
        <v>197</v>
      </c>
      <c r="Q155" s="13" t="s">
        <v>198</v>
      </c>
      <c r="R155" s="14">
        <v>5</v>
      </c>
      <c r="S155" s="13" t="s">
        <v>199</v>
      </c>
      <c r="T155" s="14">
        <v>5</v>
      </c>
      <c r="U155" s="13" t="s">
        <v>107</v>
      </c>
      <c r="V155" s="13" t="s">
        <v>82</v>
      </c>
      <c r="W155" s="13" t="s">
        <v>73</v>
      </c>
      <c r="X155" s="13" t="s">
        <v>80</v>
      </c>
      <c r="Y155" s="13" t="s">
        <v>17</v>
      </c>
      <c r="Z155" s="13" t="s">
        <v>18</v>
      </c>
      <c r="AA155" s="13" t="s">
        <v>21</v>
      </c>
      <c r="AB155" s="14">
        <v>7005</v>
      </c>
      <c r="AC155" s="13" t="s">
        <v>87</v>
      </c>
      <c r="AD155" s="20">
        <v>45303.6278703704</v>
      </c>
      <c r="AE155" s="13" t="s">
        <v>200</v>
      </c>
      <c r="AF155" s="13" t="s">
        <v>201</v>
      </c>
      <c r="AG155" s="13" t="s">
        <v>78</v>
      </c>
      <c r="AH155" s="13" t="s">
        <v>83</v>
      </c>
      <c r="AI155" s="13" t="s">
        <v>84</v>
      </c>
      <c r="AJ155" s="13" t="s">
        <v>71</v>
      </c>
      <c r="AK155" s="13" t="s">
        <v>85</v>
      </c>
      <c r="AL155" s="13" t="s">
        <v>71</v>
      </c>
      <c r="AM155" s="13" t="s">
        <v>86</v>
      </c>
      <c r="AN155" s="13" t="s">
        <v>73</v>
      </c>
      <c r="AO155" s="13" t="s">
        <v>87</v>
      </c>
      <c r="AP155" s="13" t="s">
        <v>87</v>
      </c>
      <c r="AQ155" s="13" t="s">
        <v>202</v>
      </c>
      <c r="AR155" s="13" t="s">
        <v>73</v>
      </c>
      <c r="AS155" s="13" t="s">
        <v>73</v>
      </c>
      <c r="AT155" s="14">
        <v>0</v>
      </c>
      <c r="AU155" s="13" t="s">
        <v>71</v>
      </c>
      <c r="AV155" s="13" t="s">
        <v>71</v>
      </c>
      <c r="AW155" s="13" t="s">
        <v>71</v>
      </c>
      <c r="AX155" s="13" t="s">
        <v>260</v>
      </c>
      <c r="AY155" s="13" t="s">
        <v>204</v>
      </c>
      <c r="AZ155" s="13" t="s">
        <v>205</v>
      </c>
      <c r="BA155" s="13" t="s">
        <v>87</v>
      </c>
      <c r="BB155" s="13" t="s">
        <v>85</v>
      </c>
      <c r="BC155" s="13" t="s">
        <v>206</v>
      </c>
      <c r="BD155" s="13" t="s">
        <v>85</v>
      </c>
      <c r="BE155" s="13" t="s">
        <v>207</v>
      </c>
      <c r="BF155" s="13" t="s">
        <v>207</v>
      </c>
      <c r="BG155" s="13" t="s">
        <v>110</v>
      </c>
      <c r="BH155" s="13" t="s">
        <v>73</v>
      </c>
      <c r="BI155" s="13" t="s">
        <v>73</v>
      </c>
      <c r="BJ155" s="13" t="s">
        <v>73</v>
      </c>
      <c r="BK155" s="13" t="s">
        <v>73</v>
      </c>
      <c r="BL155" s="13" t="s">
        <v>209</v>
      </c>
      <c r="BM155" s="13" t="s">
        <v>209</v>
      </c>
      <c r="BN155" s="13" t="s">
        <v>209</v>
      </c>
      <c r="BO155" s="13" t="s">
        <v>71</v>
      </c>
      <c r="BP155" s="13" t="s">
        <v>71</v>
      </c>
      <c r="BQ155" s="13" t="s">
        <v>71</v>
      </c>
      <c r="BR155" s="13" t="s">
        <v>218</v>
      </c>
      <c r="BS155" s="13" t="s">
        <v>85</v>
      </c>
      <c r="BT155" s="13" t="s">
        <v>218</v>
      </c>
      <c r="BU155" s="13" t="s">
        <v>85</v>
      </c>
      <c r="BV155" s="13" t="s">
        <v>218</v>
      </c>
      <c r="BW155" s="13" t="s">
        <v>85</v>
      </c>
      <c r="BX155" s="14">
        <v>73</v>
      </c>
      <c r="BY155" s="14">
        <v>500005</v>
      </c>
      <c r="BZ155" s="14">
        <v>0</v>
      </c>
      <c r="CA155" s="14">
        <v>1</v>
      </c>
      <c r="CB155" s="14">
        <v>5</v>
      </c>
      <c r="CC155" s="13" t="s">
        <v>261</v>
      </c>
      <c r="CD155" s="20">
        <v>45303.6400462963</v>
      </c>
      <c r="CE155" s="12" t="s">
        <v>89</v>
      </c>
      <c r="CF155" s="18">
        <v>45303.6398002199</v>
      </c>
      <c r="CG155" s="17">
        <v>0.639791666666667</v>
      </c>
      <c r="CH155" s="12" t="s">
        <v>89</v>
      </c>
      <c r="CI155" s="13" t="s">
        <v>14</v>
      </c>
      <c r="CJ155" s="13" t="s">
        <v>73</v>
      </c>
      <c r="CK155" s="13" t="s">
        <v>73</v>
      </c>
      <c r="CL155" s="13" t="s">
        <v>110</v>
      </c>
      <c r="CM155" s="13" t="s">
        <v>71</v>
      </c>
      <c r="CN155" s="13" t="s">
        <v>110</v>
      </c>
      <c r="CO155" s="13" t="s">
        <v>110</v>
      </c>
      <c r="CP155" s="13" t="s">
        <v>266</v>
      </c>
      <c r="CQ155" s="13" t="s">
        <v>110</v>
      </c>
      <c r="CR155" s="13" t="s">
        <v>73</v>
      </c>
      <c r="CS155" s="13" t="s">
        <v>88</v>
      </c>
      <c r="CT155" s="13" t="s">
        <v>73</v>
      </c>
      <c r="CU155" s="13" t="s">
        <v>110</v>
      </c>
      <c r="CV155" s="13" t="s">
        <v>73</v>
      </c>
      <c r="CW155" s="13" t="s">
        <v>73</v>
      </c>
      <c r="CX155" s="13" t="s">
        <v>73</v>
      </c>
      <c r="CY155" s="13" t="s">
        <v>73</v>
      </c>
      <c r="CZ155" s="13" t="s">
        <v>73</v>
      </c>
      <c r="DA155" s="13" t="s">
        <v>110</v>
      </c>
      <c r="DB155" s="13" t="s">
        <v>73</v>
      </c>
      <c r="DC155" s="13" t="s">
        <v>73</v>
      </c>
      <c r="DD155" s="13" t="s">
        <v>73</v>
      </c>
      <c r="DE155" s="13" t="s">
        <v>73</v>
      </c>
      <c r="DF155" s="13" t="s">
        <v>110</v>
      </c>
      <c r="DG155" s="13" t="s">
        <v>73</v>
      </c>
      <c r="DH155" s="13" t="s">
        <v>110</v>
      </c>
      <c r="DI155" s="13" t="s">
        <v>110</v>
      </c>
      <c r="DJ155" s="13" t="s">
        <v>110</v>
      </c>
      <c r="DK155" s="13" t="s">
        <v>85</v>
      </c>
      <c r="DL155" s="13" t="s">
        <v>85</v>
      </c>
      <c r="DM155" s="13" t="s">
        <v>85</v>
      </c>
      <c r="DN155" s="18">
        <v>45309.7019524074</v>
      </c>
      <c r="DO155" s="18">
        <v>45303.6398002199</v>
      </c>
      <c r="DP155" s="13" t="s">
        <v>212</v>
      </c>
    </row>
    <row r="156" spans="1:120">
      <c r="A156" s="12">
        <v>45302</v>
      </c>
      <c r="B156" s="12">
        <v>45302</v>
      </c>
      <c r="C156" s="13" t="s">
        <v>76</v>
      </c>
      <c r="D156" s="13" t="s">
        <v>71</v>
      </c>
      <c r="E156" s="13" t="s">
        <v>16</v>
      </c>
      <c r="F156" s="13" t="s">
        <v>72</v>
      </c>
      <c r="G156" s="14">
        <v>2</v>
      </c>
      <c r="H156" s="14">
        <v>0</v>
      </c>
      <c r="I156" s="13" t="s">
        <v>73</v>
      </c>
      <c r="J156" s="13" t="s">
        <v>74</v>
      </c>
      <c r="K156" s="13" t="s">
        <v>75</v>
      </c>
      <c r="L156" s="12">
        <v>45302</v>
      </c>
      <c r="M156" s="13" t="s">
        <v>13</v>
      </c>
      <c r="N156" s="13" t="s">
        <v>71</v>
      </c>
      <c r="O156" s="14">
        <v>0</v>
      </c>
      <c r="P156" s="13" t="s">
        <v>197</v>
      </c>
      <c r="Q156" s="13" t="s">
        <v>198</v>
      </c>
      <c r="R156" s="14">
        <v>5</v>
      </c>
      <c r="S156" s="13" t="s">
        <v>199</v>
      </c>
      <c r="T156" s="14">
        <v>5</v>
      </c>
      <c r="U156" s="13" t="s">
        <v>72</v>
      </c>
      <c r="V156" s="13" t="s">
        <v>82</v>
      </c>
      <c r="W156" s="13" t="s">
        <v>73</v>
      </c>
      <c r="X156" s="13" t="s">
        <v>80</v>
      </c>
      <c r="Y156" s="13" t="s">
        <v>17</v>
      </c>
      <c r="Z156" s="13" t="s">
        <v>18</v>
      </c>
      <c r="AA156" s="13" t="s">
        <v>19</v>
      </c>
      <c r="AB156" s="14">
        <v>7005</v>
      </c>
      <c r="AC156" s="13" t="s">
        <v>87</v>
      </c>
      <c r="AD156" s="20">
        <v>45303.6371759259</v>
      </c>
      <c r="AE156" s="13" t="s">
        <v>213</v>
      </c>
      <c r="AF156" s="13" t="s">
        <v>201</v>
      </c>
      <c r="AG156" s="13" t="s">
        <v>78</v>
      </c>
      <c r="AH156" s="13" t="s">
        <v>83</v>
      </c>
      <c r="AI156" s="13" t="s">
        <v>84</v>
      </c>
      <c r="AJ156" s="13" t="s">
        <v>71</v>
      </c>
      <c r="AK156" s="13" t="s">
        <v>85</v>
      </c>
      <c r="AL156" s="13" t="s">
        <v>71</v>
      </c>
      <c r="AM156" s="13" t="s">
        <v>86</v>
      </c>
      <c r="AN156" s="13" t="s">
        <v>73</v>
      </c>
      <c r="AO156" s="13" t="s">
        <v>87</v>
      </c>
      <c r="AP156" s="13" t="s">
        <v>87</v>
      </c>
      <c r="AQ156" s="13" t="s">
        <v>262</v>
      </c>
      <c r="AR156" s="13" t="s">
        <v>73</v>
      </c>
      <c r="AS156" s="13" t="s">
        <v>73</v>
      </c>
      <c r="AT156" s="14">
        <v>0</v>
      </c>
      <c r="AU156" s="13" t="s">
        <v>71</v>
      </c>
      <c r="AV156" s="13" t="s">
        <v>71</v>
      </c>
      <c r="AW156" s="13" t="s">
        <v>71</v>
      </c>
      <c r="AX156" s="13" t="s">
        <v>263</v>
      </c>
      <c r="AY156" s="13" t="s">
        <v>264</v>
      </c>
      <c r="AZ156" s="13" t="s">
        <v>205</v>
      </c>
      <c r="BA156" s="13" t="s">
        <v>87</v>
      </c>
      <c r="BB156" s="13" t="s">
        <v>85</v>
      </c>
      <c r="BC156" s="13" t="s">
        <v>265</v>
      </c>
      <c r="BD156" s="13" t="s">
        <v>85</v>
      </c>
      <c r="BE156" s="13" t="s">
        <v>207</v>
      </c>
      <c r="BF156" s="13" t="s">
        <v>207</v>
      </c>
      <c r="BG156" s="13" t="s">
        <v>110</v>
      </c>
      <c r="BH156" s="13" t="s">
        <v>110</v>
      </c>
      <c r="BI156" s="13" t="s">
        <v>73</v>
      </c>
      <c r="BJ156" s="13" t="s">
        <v>73</v>
      </c>
      <c r="BK156" s="13" t="s">
        <v>73</v>
      </c>
      <c r="BL156" s="13" t="s">
        <v>208</v>
      </c>
      <c r="BM156" s="13" t="s">
        <v>208</v>
      </c>
      <c r="BN156" s="13" t="s">
        <v>208</v>
      </c>
      <c r="BO156" s="13" t="s">
        <v>71</v>
      </c>
      <c r="BP156" s="13" t="s">
        <v>71</v>
      </c>
      <c r="BQ156" s="13" t="s">
        <v>71</v>
      </c>
      <c r="BR156" s="13" t="s">
        <v>87</v>
      </c>
      <c r="BS156" s="13" t="s">
        <v>85</v>
      </c>
      <c r="BT156" s="13" t="s">
        <v>87</v>
      </c>
      <c r="BU156" s="13" t="s">
        <v>85</v>
      </c>
      <c r="BV156" s="13" t="s">
        <v>87</v>
      </c>
      <c r="BW156" s="13" t="s">
        <v>85</v>
      </c>
      <c r="BX156" s="14">
        <v>73</v>
      </c>
      <c r="BY156" s="14">
        <v>500005</v>
      </c>
      <c r="BZ156" s="14">
        <v>0</v>
      </c>
      <c r="CA156" s="14">
        <v>1</v>
      </c>
      <c r="CB156" s="14">
        <v>8</v>
      </c>
      <c r="CC156" s="13" t="s">
        <v>210</v>
      </c>
      <c r="CD156" s="18">
        <v>45303.6746620139</v>
      </c>
      <c r="CE156" s="12" t="s">
        <v>89</v>
      </c>
      <c r="CF156" s="18">
        <v>45303.6491274074</v>
      </c>
      <c r="CG156" s="17">
        <v>0.64912037037037</v>
      </c>
      <c r="CH156" s="12" t="s">
        <v>89</v>
      </c>
      <c r="CI156" s="13" t="s">
        <v>14</v>
      </c>
      <c r="CJ156" s="13" t="s">
        <v>73</v>
      </c>
      <c r="CK156" s="13" t="s">
        <v>73</v>
      </c>
      <c r="CL156" s="13" t="s">
        <v>110</v>
      </c>
      <c r="CM156" s="13" t="s">
        <v>71</v>
      </c>
      <c r="CN156" s="13" t="s">
        <v>110</v>
      </c>
      <c r="CO156" s="13" t="s">
        <v>71</v>
      </c>
      <c r="CP156" s="13" t="s">
        <v>266</v>
      </c>
      <c r="CQ156" s="13" t="s">
        <v>220</v>
      </c>
      <c r="CR156" s="13" t="s">
        <v>110</v>
      </c>
      <c r="CS156" s="13" t="s">
        <v>88</v>
      </c>
      <c r="CT156" s="13" t="s">
        <v>73</v>
      </c>
      <c r="CU156" s="13" t="s">
        <v>73</v>
      </c>
      <c r="CV156" s="13" t="s">
        <v>73</v>
      </c>
      <c r="CW156" s="13" t="s">
        <v>73</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3" t="s">
        <v>85</v>
      </c>
      <c r="DL156" s="13" t="s">
        <v>85</v>
      </c>
      <c r="DM156" s="13" t="s">
        <v>85</v>
      </c>
      <c r="DN156" s="18">
        <v>45303.6784581944</v>
      </c>
      <c r="DO156" s="18">
        <v>45303.6491274074</v>
      </c>
      <c r="DP156" s="13" t="s">
        <v>267</v>
      </c>
    </row>
    <row r="157" spans="1:120">
      <c r="A157" s="12">
        <v>45302</v>
      </c>
      <c r="B157" s="12">
        <v>45302</v>
      </c>
      <c r="C157" s="13" t="s">
        <v>76</v>
      </c>
      <c r="D157" s="13" t="s">
        <v>71</v>
      </c>
      <c r="E157" s="13" t="s">
        <v>16</v>
      </c>
      <c r="F157" s="13" t="s">
        <v>91</v>
      </c>
      <c r="G157" s="14">
        <v>2</v>
      </c>
      <c r="H157" s="14">
        <v>0</v>
      </c>
      <c r="I157" s="13" t="s">
        <v>88</v>
      </c>
      <c r="J157" s="13" t="s">
        <v>74</v>
      </c>
      <c r="K157" s="13" t="s">
        <v>75</v>
      </c>
      <c r="L157" s="12">
        <v>45302</v>
      </c>
      <c r="M157" s="13" t="s">
        <v>13</v>
      </c>
      <c r="N157" s="13" t="s">
        <v>71</v>
      </c>
      <c r="O157" s="14">
        <v>0</v>
      </c>
      <c r="P157" s="13" t="s">
        <v>197</v>
      </c>
      <c r="Q157" s="13" t="s">
        <v>198</v>
      </c>
      <c r="R157" s="14">
        <v>5</v>
      </c>
      <c r="S157" s="13" t="s">
        <v>199</v>
      </c>
      <c r="T157" s="14">
        <v>5</v>
      </c>
      <c r="U157" s="13" t="s">
        <v>91</v>
      </c>
      <c r="V157" s="13" t="s">
        <v>82</v>
      </c>
      <c r="W157" s="13" t="s">
        <v>73</v>
      </c>
      <c r="X157" s="13" t="s">
        <v>80</v>
      </c>
      <c r="Y157" s="13" t="s">
        <v>17</v>
      </c>
      <c r="Z157" s="13" t="s">
        <v>18</v>
      </c>
      <c r="AA157" s="13" t="s">
        <v>19</v>
      </c>
      <c r="AB157" s="14">
        <v>7005</v>
      </c>
      <c r="AC157" s="13" t="s">
        <v>87</v>
      </c>
      <c r="AD157" s="20">
        <v>45303.6371759259</v>
      </c>
      <c r="AE157" s="13" t="s">
        <v>222</v>
      </c>
      <c r="AF157" s="13" t="s">
        <v>201</v>
      </c>
      <c r="AG157" s="13" t="s">
        <v>78</v>
      </c>
      <c r="AH157" s="13" t="s">
        <v>83</v>
      </c>
      <c r="AI157" s="13" t="s">
        <v>93</v>
      </c>
      <c r="AJ157" s="13" t="s">
        <v>71</v>
      </c>
      <c r="AK157" s="13" t="s">
        <v>85</v>
      </c>
      <c r="AL157" s="13" t="s">
        <v>71</v>
      </c>
      <c r="AM157" s="13" t="s">
        <v>86</v>
      </c>
      <c r="AN157" s="13" t="s">
        <v>73</v>
      </c>
      <c r="AO157" s="13" t="s">
        <v>87</v>
      </c>
      <c r="AP157" s="13" t="s">
        <v>87</v>
      </c>
      <c r="AQ157" s="13" t="s">
        <v>262</v>
      </c>
      <c r="AR157" s="13" t="s">
        <v>73</v>
      </c>
      <c r="AS157" s="13" t="s">
        <v>73</v>
      </c>
      <c r="AT157" s="14">
        <v>0</v>
      </c>
      <c r="AU157" s="13" t="s">
        <v>71</v>
      </c>
      <c r="AV157" s="13" t="s">
        <v>71</v>
      </c>
      <c r="AW157" s="13" t="s">
        <v>71</v>
      </c>
      <c r="AX157" s="13" t="s">
        <v>268</v>
      </c>
      <c r="AY157" s="13" t="s">
        <v>269</v>
      </c>
      <c r="AZ157" s="13" t="s">
        <v>205</v>
      </c>
      <c r="BA157" s="13" t="s">
        <v>87</v>
      </c>
      <c r="BB157" s="13" t="s">
        <v>85</v>
      </c>
      <c r="BC157" s="13" t="s">
        <v>270</v>
      </c>
      <c r="BD157" s="13" t="s">
        <v>85</v>
      </c>
      <c r="BE157" s="13" t="s">
        <v>207</v>
      </c>
      <c r="BF157" s="13" t="s">
        <v>207</v>
      </c>
      <c r="BG157" s="13" t="s">
        <v>110</v>
      </c>
      <c r="BH157" s="13" t="s">
        <v>73</v>
      </c>
      <c r="BI157" s="13" t="s">
        <v>73</v>
      </c>
      <c r="BJ157" s="13" t="s">
        <v>73</v>
      </c>
      <c r="BK157" s="13" t="s">
        <v>73</v>
      </c>
      <c r="BL157" s="13" t="s">
        <v>208</v>
      </c>
      <c r="BM157" s="13" t="s">
        <v>208</v>
      </c>
      <c r="BN157" s="13" t="s">
        <v>208</v>
      </c>
      <c r="BO157" s="13" t="s">
        <v>71</v>
      </c>
      <c r="BP157" s="13" t="s">
        <v>71</v>
      </c>
      <c r="BQ157" s="13" t="s">
        <v>71</v>
      </c>
      <c r="BR157" s="13" t="s">
        <v>87</v>
      </c>
      <c r="BS157" s="13" t="s">
        <v>85</v>
      </c>
      <c r="BT157" s="13" t="s">
        <v>87</v>
      </c>
      <c r="BU157" s="13" t="s">
        <v>85</v>
      </c>
      <c r="BV157" s="13" t="s">
        <v>87</v>
      </c>
      <c r="BW157" s="13" t="s">
        <v>85</v>
      </c>
      <c r="BX157" s="14">
        <v>73</v>
      </c>
      <c r="BY157" s="14">
        <v>500005</v>
      </c>
      <c r="BZ157" s="14">
        <v>0</v>
      </c>
      <c r="CA157" s="14">
        <v>1</v>
      </c>
      <c r="CB157" s="14">
        <v>8</v>
      </c>
      <c r="CC157" s="13" t="s">
        <v>210</v>
      </c>
      <c r="CD157" s="18">
        <v>45303.6747356366</v>
      </c>
      <c r="CE157" s="12" t="s">
        <v>89</v>
      </c>
      <c r="CF157" s="18">
        <v>45303.6491273611</v>
      </c>
      <c r="CG157" s="17">
        <v>0.64912037037037</v>
      </c>
      <c r="CH157" s="12" t="s">
        <v>89</v>
      </c>
      <c r="CI157" s="13" t="s">
        <v>14</v>
      </c>
      <c r="CJ157" s="13" t="s">
        <v>73</v>
      </c>
      <c r="CK157" s="13" t="s">
        <v>73</v>
      </c>
      <c r="CL157" s="13" t="s">
        <v>110</v>
      </c>
      <c r="CM157" s="13" t="s">
        <v>71</v>
      </c>
      <c r="CN157" s="13" t="s">
        <v>110</v>
      </c>
      <c r="CO157" s="13" t="s">
        <v>110</v>
      </c>
      <c r="CP157" s="13" t="s">
        <v>266</v>
      </c>
      <c r="CQ157" s="13" t="s">
        <v>220</v>
      </c>
      <c r="CR157" s="13" t="s">
        <v>73</v>
      </c>
      <c r="CS157" s="13" t="s">
        <v>88</v>
      </c>
      <c r="CT157" s="13" t="s">
        <v>73</v>
      </c>
      <c r="CU157" s="13" t="s">
        <v>73</v>
      </c>
      <c r="CV157" s="13" t="s">
        <v>73</v>
      </c>
      <c r="CW157" s="13" t="s">
        <v>73</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3" t="s">
        <v>85</v>
      </c>
      <c r="DL157" s="13" t="s">
        <v>85</v>
      </c>
      <c r="DM157" s="13" t="s">
        <v>85</v>
      </c>
      <c r="DN157" s="18">
        <v>45309.7019524074</v>
      </c>
      <c r="DO157" s="18">
        <v>45303.6491273611</v>
      </c>
      <c r="DP157" s="13" t="s">
        <v>271</v>
      </c>
    </row>
    <row r="158" spans="1:120">
      <c r="A158" s="12">
        <v>45302</v>
      </c>
      <c r="B158" s="12">
        <v>45302</v>
      </c>
      <c r="C158" s="13" t="s">
        <v>76</v>
      </c>
      <c r="D158" s="13" t="s">
        <v>71</v>
      </c>
      <c r="E158" s="13" t="s">
        <v>16</v>
      </c>
      <c r="F158" s="13" t="s">
        <v>94</v>
      </c>
      <c r="G158" s="14">
        <v>2</v>
      </c>
      <c r="H158" s="14">
        <v>0</v>
      </c>
      <c r="I158" s="13" t="s">
        <v>73</v>
      </c>
      <c r="J158" s="13" t="s">
        <v>74</v>
      </c>
      <c r="K158" s="13" t="s">
        <v>75</v>
      </c>
      <c r="L158" s="12">
        <v>45302</v>
      </c>
      <c r="M158" s="13" t="s">
        <v>13</v>
      </c>
      <c r="N158" s="13" t="s">
        <v>71</v>
      </c>
      <c r="O158" s="14">
        <v>0</v>
      </c>
      <c r="P158" s="13" t="s">
        <v>197</v>
      </c>
      <c r="Q158" s="13" t="s">
        <v>198</v>
      </c>
      <c r="R158" s="14">
        <v>5</v>
      </c>
      <c r="S158" s="13" t="s">
        <v>199</v>
      </c>
      <c r="T158" s="14">
        <v>5</v>
      </c>
      <c r="U158" s="13" t="s">
        <v>94</v>
      </c>
      <c r="V158" s="13" t="s">
        <v>82</v>
      </c>
      <c r="W158" s="13" t="s">
        <v>73</v>
      </c>
      <c r="X158" s="13" t="s">
        <v>80</v>
      </c>
      <c r="Y158" s="13" t="s">
        <v>17</v>
      </c>
      <c r="Z158" s="13" t="s">
        <v>18</v>
      </c>
      <c r="AA158" s="13" t="s">
        <v>21</v>
      </c>
      <c r="AB158" s="14">
        <v>7005</v>
      </c>
      <c r="AC158" s="13" t="s">
        <v>87</v>
      </c>
      <c r="AD158" s="20">
        <v>45303.6371759259</v>
      </c>
      <c r="AE158" s="13" t="s">
        <v>227</v>
      </c>
      <c r="AF158" s="13" t="s">
        <v>201</v>
      </c>
      <c r="AG158" s="13" t="s">
        <v>78</v>
      </c>
      <c r="AH158" s="13" t="s">
        <v>83</v>
      </c>
      <c r="AI158" s="13" t="s">
        <v>96</v>
      </c>
      <c r="AJ158" s="13" t="s">
        <v>71</v>
      </c>
      <c r="AK158" s="13" t="s">
        <v>85</v>
      </c>
      <c r="AL158" s="13" t="s">
        <v>71</v>
      </c>
      <c r="AM158" s="13" t="s">
        <v>86</v>
      </c>
      <c r="AN158" s="13" t="s">
        <v>73</v>
      </c>
      <c r="AO158" s="13" t="s">
        <v>87</v>
      </c>
      <c r="AP158" s="13" t="s">
        <v>87</v>
      </c>
      <c r="AQ158" s="13" t="s">
        <v>262</v>
      </c>
      <c r="AR158" s="13" t="s">
        <v>73</v>
      </c>
      <c r="AS158" s="13" t="s">
        <v>73</v>
      </c>
      <c r="AT158" s="14">
        <v>0</v>
      </c>
      <c r="AU158" s="13" t="s">
        <v>71</v>
      </c>
      <c r="AV158" s="13" t="s">
        <v>71</v>
      </c>
      <c r="AW158" s="13" t="s">
        <v>71</v>
      </c>
      <c r="AX158" s="13" t="s">
        <v>228</v>
      </c>
      <c r="AY158" s="13" t="s">
        <v>229</v>
      </c>
      <c r="AZ158" s="13" t="s">
        <v>205</v>
      </c>
      <c r="BA158" s="13" t="s">
        <v>87</v>
      </c>
      <c r="BB158" s="13" t="s">
        <v>85</v>
      </c>
      <c r="BC158" s="13" t="s">
        <v>230</v>
      </c>
      <c r="BD158" s="13" t="s">
        <v>85</v>
      </c>
      <c r="BE158" s="13" t="s">
        <v>207</v>
      </c>
      <c r="BF158" s="13" t="s">
        <v>207</v>
      </c>
      <c r="BG158" s="13" t="s">
        <v>110</v>
      </c>
      <c r="BH158" s="13" t="s">
        <v>73</v>
      </c>
      <c r="BI158" s="13" t="s">
        <v>73</v>
      </c>
      <c r="BJ158" s="13" t="s">
        <v>73</v>
      </c>
      <c r="BK158" s="13" t="s">
        <v>73</v>
      </c>
      <c r="BL158" s="13" t="s">
        <v>208</v>
      </c>
      <c r="BM158" s="13" t="s">
        <v>208</v>
      </c>
      <c r="BN158" s="13" t="s">
        <v>208</v>
      </c>
      <c r="BO158" s="13" t="s">
        <v>71</v>
      </c>
      <c r="BP158" s="13" t="s">
        <v>71</v>
      </c>
      <c r="BQ158" s="13" t="s">
        <v>71</v>
      </c>
      <c r="BR158" s="13" t="s">
        <v>87</v>
      </c>
      <c r="BS158" s="13" t="s">
        <v>85</v>
      </c>
      <c r="BT158" s="13" t="s">
        <v>87</v>
      </c>
      <c r="BU158" s="13" t="s">
        <v>85</v>
      </c>
      <c r="BV158" s="13" t="s">
        <v>87</v>
      </c>
      <c r="BW158" s="13" t="s">
        <v>85</v>
      </c>
      <c r="BX158" s="14">
        <v>73</v>
      </c>
      <c r="BY158" s="14">
        <v>500005</v>
      </c>
      <c r="BZ158" s="14">
        <v>0</v>
      </c>
      <c r="CA158" s="14">
        <v>1</v>
      </c>
      <c r="CB158" s="14">
        <v>2</v>
      </c>
      <c r="CC158" s="13" t="s">
        <v>210</v>
      </c>
      <c r="CD158" s="18">
        <v>45303.6747608565</v>
      </c>
      <c r="CE158" s="12" t="s">
        <v>89</v>
      </c>
      <c r="CF158" s="18">
        <v>45303.649127419</v>
      </c>
      <c r="CG158" s="17">
        <v>0.64912037037037</v>
      </c>
      <c r="CH158" s="12" t="s">
        <v>89</v>
      </c>
      <c r="CI158" s="13" t="s">
        <v>14</v>
      </c>
      <c r="CJ158" s="13" t="s">
        <v>73</v>
      </c>
      <c r="CK158" s="13" t="s">
        <v>73</v>
      </c>
      <c r="CL158" s="13" t="s">
        <v>110</v>
      </c>
      <c r="CM158" s="13" t="s">
        <v>71</v>
      </c>
      <c r="CN158" s="13" t="s">
        <v>110</v>
      </c>
      <c r="CO158" s="13" t="s">
        <v>71</v>
      </c>
      <c r="CP158" s="13" t="s">
        <v>266</v>
      </c>
      <c r="CQ158" s="13" t="s">
        <v>220</v>
      </c>
      <c r="CR158" s="13" t="s">
        <v>73</v>
      </c>
      <c r="CS158" s="13" t="s">
        <v>88</v>
      </c>
      <c r="CT158" s="13" t="s">
        <v>73</v>
      </c>
      <c r="CU158" s="13" t="s">
        <v>73</v>
      </c>
      <c r="CV158" s="13" t="s">
        <v>73</v>
      </c>
      <c r="CW158" s="13" t="s">
        <v>73</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3" t="s">
        <v>85</v>
      </c>
      <c r="DL158" s="13" t="s">
        <v>85</v>
      </c>
      <c r="DM158" s="13" t="s">
        <v>85</v>
      </c>
      <c r="DN158" s="18">
        <v>45303.6784581713</v>
      </c>
      <c r="DO158" s="18">
        <v>45303.649127419</v>
      </c>
      <c r="DP158" s="13" t="s">
        <v>231</v>
      </c>
    </row>
    <row r="159" spans="1:120">
      <c r="A159" s="12">
        <v>45302</v>
      </c>
      <c r="B159" s="12">
        <v>45302</v>
      </c>
      <c r="C159" s="13" t="s">
        <v>76</v>
      </c>
      <c r="D159" s="13" t="s">
        <v>71</v>
      </c>
      <c r="E159" s="13" t="s">
        <v>16</v>
      </c>
      <c r="F159" s="13" t="s">
        <v>97</v>
      </c>
      <c r="G159" s="14">
        <v>2</v>
      </c>
      <c r="H159" s="14">
        <v>0</v>
      </c>
      <c r="I159" s="13" t="s">
        <v>73</v>
      </c>
      <c r="J159" s="13" t="s">
        <v>74</v>
      </c>
      <c r="K159" s="13" t="s">
        <v>75</v>
      </c>
      <c r="L159" s="12">
        <v>45302</v>
      </c>
      <c r="M159" s="13" t="s">
        <v>13</v>
      </c>
      <c r="N159" s="13" t="s">
        <v>71</v>
      </c>
      <c r="O159" s="14">
        <v>0</v>
      </c>
      <c r="P159" s="13" t="s">
        <v>197</v>
      </c>
      <c r="Q159" s="13" t="s">
        <v>198</v>
      </c>
      <c r="R159" s="14">
        <v>5</v>
      </c>
      <c r="S159" s="13" t="s">
        <v>199</v>
      </c>
      <c r="T159" s="14">
        <v>5</v>
      </c>
      <c r="U159" s="13" t="s">
        <v>97</v>
      </c>
      <c r="V159" s="13" t="s">
        <v>82</v>
      </c>
      <c r="W159" s="13" t="s">
        <v>73</v>
      </c>
      <c r="X159" s="13" t="s">
        <v>80</v>
      </c>
      <c r="Y159" s="13" t="s">
        <v>17</v>
      </c>
      <c r="Z159" s="13" t="s">
        <v>18</v>
      </c>
      <c r="AA159" s="13" t="s">
        <v>19</v>
      </c>
      <c r="AB159" s="14">
        <v>7005</v>
      </c>
      <c r="AC159" s="13" t="s">
        <v>87</v>
      </c>
      <c r="AD159" s="20">
        <v>45303.6371759259</v>
      </c>
      <c r="AE159" s="13" t="s">
        <v>232</v>
      </c>
      <c r="AF159" s="13" t="s">
        <v>201</v>
      </c>
      <c r="AG159" s="13" t="s">
        <v>78</v>
      </c>
      <c r="AH159" s="13" t="s">
        <v>83</v>
      </c>
      <c r="AI159" s="13" t="s">
        <v>84</v>
      </c>
      <c r="AJ159" s="13" t="s">
        <v>71</v>
      </c>
      <c r="AK159" s="13" t="s">
        <v>85</v>
      </c>
      <c r="AL159" s="13" t="s">
        <v>71</v>
      </c>
      <c r="AM159" s="13" t="s">
        <v>86</v>
      </c>
      <c r="AN159" s="13" t="s">
        <v>73</v>
      </c>
      <c r="AO159" s="13" t="s">
        <v>87</v>
      </c>
      <c r="AP159" s="13" t="s">
        <v>87</v>
      </c>
      <c r="AQ159" s="13" t="s">
        <v>262</v>
      </c>
      <c r="AR159" s="13" t="s">
        <v>73</v>
      </c>
      <c r="AS159" s="13" t="s">
        <v>73</v>
      </c>
      <c r="AT159" s="14">
        <v>0</v>
      </c>
      <c r="AU159" s="13" t="s">
        <v>71</v>
      </c>
      <c r="AV159" s="13" t="s">
        <v>71</v>
      </c>
      <c r="AW159" s="13" t="s">
        <v>71</v>
      </c>
      <c r="AX159" s="13" t="s">
        <v>233</v>
      </c>
      <c r="AY159" s="13" t="s">
        <v>234</v>
      </c>
      <c r="AZ159" s="13" t="s">
        <v>205</v>
      </c>
      <c r="BA159" s="13" t="s">
        <v>87</v>
      </c>
      <c r="BB159" s="13" t="s">
        <v>85</v>
      </c>
      <c r="BC159" s="13" t="s">
        <v>235</v>
      </c>
      <c r="BD159" s="13" t="s">
        <v>85</v>
      </c>
      <c r="BE159" s="13" t="s">
        <v>207</v>
      </c>
      <c r="BF159" s="13" t="s">
        <v>207</v>
      </c>
      <c r="BG159" s="13" t="s">
        <v>110</v>
      </c>
      <c r="BH159" s="13" t="s">
        <v>73</v>
      </c>
      <c r="BI159" s="13" t="s">
        <v>73</v>
      </c>
      <c r="BJ159" s="13" t="s">
        <v>73</v>
      </c>
      <c r="BK159" s="13" t="s">
        <v>73</v>
      </c>
      <c r="BL159" s="13" t="s">
        <v>208</v>
      </c>
      <c r="BM159" s="13" t="s">
        <v>208</v>
      </c>
      <c r="BN159" s="13" t="s">
        <v>208</v>
      </c>
      <c r="BO159" s="13" t="s">
        <v>71</v>
      </c>
      <c r="BP159" s="13" t="s">
        <v>71</v>
      </c>
      <c r="BQ159" s="13" t="s">
        <v>71</v>
      </c>
      <c r="BR159" s="13" t="s">
        <v>87</v>
      </c>
      <c r="BS159" s="13" t="s">
        <v>85</v>
      </c>
      <c r="BT159" s="13" t="s">
        <v>87</v>
      </c>
      <c r="BU159" s="13" t="s">
        <v>85</v>
      </c>
      <c r="BV159" s="13" t="s">
        <v>87</v>
      </c>
      <c r="BW159" s="13" t="s">
        <v>85</v>
      </c>
      <c r="BX159" s="14">
        <v>73</v>
      </c>
      <c r="BY159" s="14">
        <v>500005</v>
      </c>
      <c r="BZ159" s="14">
        <v>0</v>
      </c>
      <c r="CA159" s="14">
        <v>1</v>
      </c>
      <c r="CB159" s="14">
        <v>8</v>
      </c>
      <c r="CC159" s="13" t="s">
        <v>210</v>
      </c>
      <c r="CD159" s="18">
        <v>45303.6749102662</v>
      </c>
      <c r="CE159" s="12" t="s">
        <v>89</v>
      </c>
      <c r="CF159" s="18">
        <v>45303.649127419</v>
      </c>
      <c r="CG159" s="17">
        <v>0.64912037037037</v>
      </c>
      <c r="CH159" s="12" t="s">
        <v>89</v>
      </c>
      <c r="CI159" s="13" t="s">
        <v>14</v>
      </c>
      <c r="CJ159" s="13" t="s">
        <v>73</v>
      </c>
      <c r="CK159" s="13" t="s">
        <v>73</v>
      </c>
      <c r="CL159" s="13" t="s">
        <v>110</v>
      </c>
      <c r="CM159" s="13" t="s">
        <v>71</v>
      </c>
      <c r="CN159" s="13" t="s">
        <v>110</v>
      </c>
      <c r="CO159" s="13" t="s">
        <v>71</v>
      </c>
      <c r="CP159" s="13" t="s">
        <v>266</v>
      </c>
      <c r="CQ159" s="13" t="s">
        <v>220</v>
      </c>
      <c r="CR159" s="13" t="s">
        <v>110</v>
      </c>
      <c r="CS159" s="13" t="s">
        <v>88</v>
      </c>
      <c r="CT159" s="13" t="s">
        <v>73</v>
      </c>
      <c r="CU159" s="13" t="s">
        <v>73</v>
      </c>
      <c r="CV159" s="13" t="s">
        <v>73</v>
      </c>
      <c r="CW159" s="13" t="s">
        <v>73</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3" t="s">
        <v>85</v>
      </c>
      <c r="DL159" s="13" t="s">
        <v>85</v>
      </c>
      <c r="DM159" s="13" t="s">
        <v>85</v>
      </c>
      <c r="DN159" s="18">
        <v>45303.6784581597</v>
      </c>
      <c r="DO159" s="18">
        <v>45303.649127419</v>
      </c>
      <c r="DP159" s="13" t="s">
        <v>236</v>
      </c>
    </row>
    <row r="160" spans="1:120">
      <c r="A160" s="12">
        <v>45302</v>
      </c>
      <c r="B160" s="12">
        <v>45302</v>
      </c>
      <c r="C160" s="13" t="s">
        <v>76</v>
      </c>
      <c r="D160" s="13" t="s">
        <v>71</v>
      </c>
      <c r="E160" s="13" t="s">
        <v>16</v>
      </c>
      <c r="F160" s="13" t="s">
        <v>103</v>
      </c>
      <c r="G160" s="14">
        <v>2</v>
      </c>
      <c r="H160" s="14">
        <v>0</v>
      </c>
      <c r="I160" s="13" t="s">
        <v>73</v>
      </c>
      <c r="J160" s="13" t="s">
        <v>74</v>
      </c>
      <c r="K160" s="13" t="s">
        <v>75</v>
      </c>
      <c r="L160" s="12">
        <v>45302</v>
      </c>
      <c r="M160" s="13" t="s">
        <v>13</v>
      </c>
      <c r="N160" s="13" t="s">
        <v>71</v>
      </c>
      <c r="O160" s="14">
        <v>0</v>
      </c>
      <c r="P160" s="13" t="s">
        <v>197</v>
      </c>
      <c r="Q160" s="13" t="s">
        <v>272</v>
      </c>
      <c r="R160" s="14">
        <v>3</v>
      </c>
      <c r="S160" s="13" t="s">
        <v>273</v>
      </c>
      <c r="T160" s="14">
        <v>3</v>
      </c>
      <c r="U160" s="13" t="s">
        <v>103</v>
      </c>
      <c r="V160" s="13" t="s">
        <v>82</v>
      </c>
      <c r="W160" s="13" t="s">
        <v>73</v>
      </c>
      <c r="X160" s="13" t="s">
        <v>80</v>
      </c>
      <c r="Y160" s="13" t="s">
        <v>17</v>
      </c>
      <c r="Z160" s="13" t="s">
        <v>18</v>
      </c>
      <c r="AA160" s="13" t="s">
        <v>22</v>
      </c>
      <c r="AB160" s="14">
        <v>7013</v>
      </c>
      <c r="AC160" s="13" t="s">
        <v>237</v>
      </c>
      <c r="AD160" s="20">
        <v>45303.6559837963</v>
      </c>
      <c r="AE160" s="13" t="s">
        <v>250</v>
      </c>
      <c r="AF160" s="13" t="s">
        <v>201</v>
      </c>
      <c r="AG160" s="13" t="s">
        <v>78</v>
      </c>
      <c r="AH160" s="13" t="s">
        <v>83</v>
      </c>
      <c r="AI160" s="13" t="s">
        <v>84</v>
      </c>
      <c r="AJ160" s="13" t="s">
        <v>71</v>
      </c>
      <c r="AK160" s="13" t="s">
        <v>85</v>
      </c>
      <c r="AL160" s="13" t="s">
        <v>71</v>
      </c>
      <c r="AM160" s="13" t="s">
        <v>86</v>
      </c>
      <c r="AN160" s="13" t="s">
        <v>73</v>
      </c>
      <c r="AO160" s="13" t="s">
        <v>87</v>
      </c>
      <c r="AP160" s="13" t="s">
        <v>87</v>
      </c>
      <c r="AQ160" s="13" t="s">
        <v>90</v>
      </c>
      <c r="AR160" s="13" t="s">
        <v>73</v>
      </c>
      <c r="AS160" s="13" t="s">
        <v>73</v>
      </c>
      <c r="AT160" s="14">
        <v>0</v>
      </c>
      <c r="AU160" s="13" t="s">
        <v>71</v>
      </c>
      <c r="AV160" s="13" t="s">
        <v>71</v>
      </c>
      <c r="AW160" s="13" t="s">
        <v>71</v>
      </c>
      <c r="AX160" s="13" t="s">
        <v>251</v>
      </c>
      <c r="AY160" s="13" t="s">
        <v>252</v>
      </c>
      <c r="AZ160" s="13" t="s">
        <v>205</v>
      </c>
      <c r="BA160" s="13" t="s">
        <v>87</v>
      </c>
      <c r="BB160" s="13" t="s">
        <v>85</v>
      </c>
      <c r="BC160" s="13" t="s">
        <v>253</v>
      </c>
      <c r="BD160" s="13" t="s">
        <v>85</v>
      </c>
      <c r="BE160" s="13" t="s">
        <v>207</v>
      </c>
      <c r="BF160" s="13" t="s">
        <v>207</v>
      </c>
      <c r="BG160" s="13" t="s">
        <v>110</v>
      </c>
      <c r="BH160" s="13" t="s">
        <v>73</v>
      </c>
      <c r="BI160" s="13" t="s">
        <v>73</v>
      </c>
      <c r="BJ160" s="13" t="s">
        <v>73</v>
      </c>
      <c r="BK160" s="13" t="s">
        <v>73</v>
      </c>
      <c r="BL160" s="13" t="s">
        <v>208</v>
      </c>
      <c r="BM160" s="13" t="s">
        <v>208</v>
      </c>
      <c r="BN160" s="13" t="s">
        <v>208</v>
      </c>
      <c r="BO160" s="13" t="s">
        <v>71</v>
      </c>
      <c r="BP160" s="13" t="s">
        <v>71</v>
      </c>
      <c r="BQ160" s="13" t="s">
        <v>71</v>
      </c>
      <c r="BR160" s="13" t="s">
        <v>218</v>
      </c>
      <c r="BS160" s="13" t="s">
        <v>85</v>
      </c>
      <c r="BT160" s="13" t="s">
        <v>218</v>
      </c>
      <c r="BU160" s="13" t="s">
        <v>85</v>
      </c>
      <c r="BV160" s="13" t="s">
        <v>218</v>
      </c>
      <c r="BW160" s="13" t="s">
        <v>85</v>
      </c>
      <c r="BX160" s="14">
        <v>73</v>
      </c>
      <c r="BY160" s="14">
        <v>500103</v>
      </c>
      <c r="BZ160" s="14">
        <v>0</v>
      </c>
      <c r="CA160" s="14">
        <v>1</v>
      </c>
      <c r="CB160" s="14">
        <v>3</v>
      </c>
      <c r="CC160" s="13" t="s">
        <v>210</v>
      </c>
      <c r="CD160" s="18">
        <v>45303.6748414236</v>
      </c>
      <c r="CE160" s="12" t="s">
        <v>89</v>
      </c>
      <c r="CF160" s="18">
        <v>45303.6603635185</v>
      </c>
      <c r="CG160" s="17">
        <v>0.660358796296296</v>
      </c>
      <c r="CH160" s="12" t="s">
        <v>89</v>
      </c>
      <c r="CI160" s="13" t="s">
        <v>14</v>
      </c>
      <c r="CJ160" s="13" t="s">
        <v>73</v>
      </c>
      <c r="CK160" s="13" t="s">
        <v>73</v>
      </c>
      <c r="CL160" s="13" t="s">
        <v>110</v>
      </c>
      <c r="CM160" s="13" t="s">
        <v>71</v>
      </c>
      <c r="CN160" s="13" t="s">
        <v>110</v>
      </c>
      <c r="CO160" s="13" t="s">
        <v>71</v>
      </c>
      <c r="CP160" s="13" t="s">
        <v>266</v>
      </c>
      <c r="CQ160" s="13" t="s">
        <v>220</v>
      </c>
      <c r="CR160" s="13" t="s">
        <v>73</v>
      </c>
      <c r="CS160" s="13" t="s">
        <v>88</v>
      </c>
      <c r="CT160" s="13" t="s">
        <v>73</v>
      </c>
      <c r="CU160" s="13" t="s">
        <v>110</v>
      </c>
      <c r="CV160" s="13" t="s">
        <v>73</v>
      </c>
      <c r="CW160" s="13" t="s">
        <v>73</v>
      </c>
      <c r="CX160" s="13" t="s">
        <v>110</v>
      </c>
      <c r="CY160" s="13" t="s">
        <v>73</v>
      </c>
      <c r="CZ160" s="13" t="s">
        <v>73</v>
      </c>
      <c r="DA160" s="13" t="s">
        <v>110</v>
      </c>
      <c r="DB160" s="13" t="s">
        <v>73</v>
      </c>
      <c r="DC160" s="13" t="s">
        <v>73</v>
      </c>
      <c r="DD160" s="13" t="s">
        <v>73</v>
      </c>
      <c r="DE160" s="13" t="s">
        <v>73</v>
      </c>
      <c r="DF160" s="13" t="s">
        <v>110</v>
      </c>
      <c r="DG160" s="13" t="s">
        <v>73</v>
      </c>
      <c r="DH160" s="13" t="s">
        <v>110</v>
      </c>
      <c r="DI160" s="13" t="s">
        <v>110</v>
      </c>
      <c r="DJ160" s="13" t="s">
        <v>110</v>
      </c>
      <c r="DK160" s="13" t="s">
        <v>85</v>
      </c>
      <c r="DL160" s="13" t="s">
        <v>85</v>
      </c>
      <c r="DM160" s="13" t="s">
        <v>85</v>
      </c>
      <c r="DN160" s="18">
        <v>45303.678458206</v>
      </c>
      <c r="DO160" s="18">
        <v>45303.6603635185</v>
      </c>
      <c r="DP160" s="13" t="s">
        <v>254</v>
      </c>
    </row>
    <row r="161" spans="1:120">
      <c r="A161" s="12">
        <v>45302</v>
      </c>
      <c r="B161" s="12">
        <v>45302</v>
      </c>
      <c r="C161" s="13" t="s">
        <v>76</v>
      </c>
      <c r="D161" s="13" t="s">
        <v>71</v>
      </c>
      <c r="E161" s="13" t="s">
        <v>16</v>
      </c>
      <c r="F161" s="13" t="s">
        <v>105</v>
      </c>
      <c r="G161" s="14">
        <v>2</v>
      </c>
      <c r="H161" s="14">
        <v>0</v>
      </c>
      <c r="I161" s="13" t="s">
        <v>73</v>
      </c>
      <c r="J161" s="13" t="s">
        <v>74</v>
      </c>
      <c r="K161" s="13" t="s">
        <v>75</v>
      </c>
      <c r="L161" s="12">
        <v>45302</v>
      </c>
      <c r="M161" s="13" t="s">
        <v>13</v>
      </c>
      <c r="N161" s="13" t="s">
        <v>71</v>
      </c>
      <c r="O161" s="14">
        <v>0</v>
      </c>
      <c r="P161" s="13" t="s">
        <v>197</v>
      </c>
      <c r="Q161" s="13" t="s">
        <v>272</v>
      </c>
      <c r="R161" s="14">
        <v>3</v>
      </c>
      <c r="S161" s="13" t="s">
        <v>273</v>
      </c>
      <c r="T161" s="14">
        <v>3</v>
      </c>
      <c r="U161" s="13" t="s">
        <v>105</v>
      </c>
      <c r="V161" s="13" t="s">
        <v>82</v>
      </c>
      <c r="W161" s="13" t="s">
        <v>73</v>
      </c>
      <c r="X161" s="13" t="s">
        <v>80</v>
      </c>
      <c r="Y161" s="13" t="s">
        <v>17</v>
      </c>
      <c r="Z161" s="13" t="s">
        <v>18</v>
      </c>
      <c r="AA161" s="13" t="s">
        <v>19</v>
      </c>
      <c r="AB161" s="14">
        <v>7013</v>
      </c>
      <c r="AC161" s="13" t="s">
        <v>87</v>
      </c>
      <c r="AD161" s="20">
        <v>45303.6579398148</v>
      </c>
      <c r="AE161" s="13" t="s">
        <v>255</v>
      </c>
      <c r="AF161" s="13" t="s">
        <v>201</v>
      </c>
      <c r="AG161" s="13" t="s">
        <v>78</v>
      </c>
      <c r="AH161" s="13" t="s">
        <v>83</v>
      </c>
      <c r="AI161" s="13" t="s">
        <v>84</v>
      </c>
      <c r="AJ161" s="13" t="s">
        <v>71</v>
      </c>
      <c r="AK161" s="13" t="s">
        <v>85</v>
      </c>
      <c r="AL161" s="13" t="s">
        <v>71</v>
      </c>
      <c r="AM161" s="13" t="s">
        <v>86</v>
      </c>
      <c r="AN161" s="13" t="s">
        <v>73</v>
      </c>
      <c r="AO161" s="13" t="s">
        <v>87</v>
      </c>
      <c r="AP161" s="13" t="s">
        <v>87</v>
      </c>
      <c r="AQ161" s="13" t="s">
        <v>90</v>
      </c>
      <c r="AR161" s="13" t="s">
        <v>73</v>
      </c>
      <c r="AS161" s="13" t="s">
        <v>73</v>
      </c>
      <c r="AT161" s="14">
        <v>0</v>
      </c>
      <c r="AU161" s="13" t="s">
        <v>71</v>
      </c>
      <c r="AV161" s="13" t="s">
        <v>71</v>
      </c>
      <c r="AW161" s="13" t="s">
        <v>71</v>
      </c>
      <c r="AX161" s="13" t="s">
        <v>274</v>
      </c>
      <c r="AY161" s="13" t="s">
        <v>275</v>
      </c>
      <c r="AZ161" s="13" t="s">
        <v>205</v>
      </c>
      <c r="BA161" s="13" t="s">
        <v>87</v>
      </c>
      <c r="BB161" s="13" t="s">
        <v>85</v>
      </c>
      <c r="BC161" s="13" t="s">
        <v>276</v>
      </c>
      <c r="BD161" s="13" t="s">
        <v>85</v>
      </c>
      <c r="BE161" s="13" t="s">
        <v>207</v>
      </c>
      <c r="BF161" s="13" t="s">
        <v>207</v>
      </c>
      <c r="BG161" s="13" t="s">
        <v>110</v>
      </c>
      <c r="BH161" s="13" t="s">
        <v>73</v>
      </c>
      <c r="BI161" s="13" t="s">
        <v>73</v>
      </c>
      <c r="BJ161" s="13" t="s">
        <v>73</v>
      </c>
      <c r="BK161" s="13" t="s">
        <v>73</v>
      </c>
      <c r="BL161" s="13" t="s">
        <v>208</v>
      </c>
      <c r="BM161" s="13" t="s">
        <v>208</v>
      </c>
      <c r="BN161" s="13" t="s">
        <v>208</v>
      </c>
      <c r="BO161" s="13" t="s">
        <v>71</v>
      </c>
      <c r="BP161" s="13" t="s">
        <v>71</v>
      </c>
      <c r="BQ161" s="13" t="s">
        <v>71</v>
      </c>
      <c r="BR161" s="13" t="s">
        <v>218</v>
      </c>
      <c r="BS161" s="13" t="s">
        <v>85</v>
      </c>
      <c r="BT161" s="13" t="s">
        <v>218</v>
      </c>
      <c r="BU161" s="13" t="s">
        <v>85</v>
      </c>
      <c r="BV161" s="13" t="s">
        <v>218</v>
      </c>
      <c r="BW161" s="13" t="s">
        <v>85</v>
      </c>
      <c r="BX161" s="14">
        <v>73</v>
      </c>
      <c r="BY161" s="14">
        <v>500103</v>
      </c>
      <c r="BZ161" s="14">
        <v>0</v>
      </c>
      <c r="CA161" s="14">
        <v>1</v>
      </c>
      <c r="CB161" s="14">
        <v>8</v>
      </c>
      <c r="CC161" s="13" t="s">
        <v>210</v>
      </c>
      <c r="CD161" s="18">
        <v>45303.6747011458</v>
      </c>
      <c r="CE161" s="12" t="s">
        <v>89</v>
      </c>
      <c r="CF161" s="18">
        <v>45303.669860081</v>
      </c>
      <c r="CG161" s="17">
        <v>0.669849537037037</v>
      </c>
      <c r="CH161" s="12" t="s">
        <v>89</v>
      </c>
      <c r="CI161" s="13" t="s">
        <v>14</v>
      </c>
      <c r="CJ161" s="13" t="s">
        <v>73</v>
      </c>
      <c r="CK161" s="13" t="s">
        <v>73</v>
      </c>
      <c r="CL161" s="13" t="s">
        <v>110</v>
      </c>
      <c r="CM161" s="13" t="s">
        <v>71</v>
      </c>
      <c r="CN161" s="13" t="s">
        <v>110</v>
      </c>
      <c r="CO161" s="13" t="s">
        <v>71</v>
      </c>
      <c r="CP161" s="13" t="s">
        <v>266</v>
      </c>
      <c r="CQ161" s="13" t="s">
        <v>110</v>
      </c>
      <c r="CR161" s="13" t="s">
        <v>73</v>
      </c>
      <c r="CS161" s="13" t="s">
        <v>73</v>
      </c>
      <c r="CT161" s="13" t="s">
        <v>73</v>
      </c>
      <c r="CU161" s="13" t="s">
        <v>110</v>
      </c>
      <c r="CV161" s="13" t="s">
        <v>73</v>
      </c>
      <c r="CW161" s="13" t="s">
        <v>73</v>
      </c>
      <c r="CX161" s="13" t="s">
        <v>110</v>
      </c>
      <c r="CY161" s="13" t="s">
        <v>73</v>
      </c>
      <c r="CZ161" s="13" t="s">
        <v>73</v>
      </c>
      <c r="DA161" s="13" t="s">
        <v>110</v>
      </c>
      <c r="DB161" s="13" t="s">
        <v>73</v>
      </c>
      <c r="DC161" s="13" t="s">
        <v>73</v>
      </c>
      <c r="DD161" s="13" t="s">
        <v>73</v>
      </c>
      <c r="DE161" s="13" t="s">
        <v>73</v>
      </c>
      <c r="DF161" s="13" t="s">
        <v>110</v>
      </c>
      <c r="DG161" s="13" t="s">
        <v>73</v>
      </c>
      <c r="DH161" s="13" t="s">
        <v>110</v>
      </c>
      <c r="DI161" s="13" t="s">
        <v>110</v>
      </c>
      <c r="DJ161" s="13" t="s">
        <v>110</v>
      </c>
      <c r="DK161" s="13" t="s">
        <v>85</v>
      </c>
      <c r="DL161" s="13" t="s">
        <v>85</v>
      </c>
      <c r="DM161" s="13" t="s">
        <v>85</v>
      </c>
      <c r="DN161" s="18">
        <v>45303.6784581829</v>
      </c>
      <c r="DO161" s="18">
        <v>45303.669860081</v>
      </c>
      <c r="DP161" s="13" t="s">
        <v>277</v>
      </c>
    </row>
    <row r="162" spans="1:120">
      <c r="A162" s="12">
        <v>45302</v>
      </c>
      <c r="B162" s="12">
        <v>45302</v>
      </c>
      <c r="C162" s="13" t="s">
        <v>76</v>
      </c>
      <c r="D162" s="13" t="s">
        <v>71</v>
      </c>
      <c r="E162" s="13" t="s">
        <v>16</v>
      </c>
      <c r="F162" s="13" t="s">
        <v>107</v>
      </c>
      <c r="G162" s="14">
        <v>2</v>
      </c>
      <c r="H162" s="14">
        <v>0</v>
      </c>
      <c r="I162" s="13" t="s">
        <v>88</v>
      </c>
      <c r="J162" s="13" t="s">
        <v>74</v>
      </c>
      <c r="K162" s="13" t="s">
        <v>75</v>
      </c>
      <c r="L162" s="12">
        <v>45302</v>
      </c>
      <c r="M162" s="13" t="s">
        <v>13</v>
      </c>
      <c r="N162" s="13" t="s">
        <v>71</v>
      </c>
      <c r="O162" s="14">
        <v>0</v>
      </c>
      <c r="P162" s="13" t="s">
        <v>197</v>
      </c>
      <c r="Q162" s="13" t="s">
        <v>198</v>
      </c>
      <c r="R162" s="14">
        <v>5</v>
      </c>
      <c r="S162" s="13" t="s">
        <v>199</v>
      </c>
      <c r="T162" s="14">
        <v>5</v>
      </c>
      <c r="U162" s="13" t="s">
        <v>107</v>
      </c>
      <c r="V162" s="13" t="s">
        <v>82</v>
      </c>
      <c r="W162" s="13" t="s">
        <v>73</v>
      </c>
      <c r="X162" s="13" t="s">
        <v>80</v>
      </c>
      <c r="Y162" s="13" t="s">
        <v>17</v>
      </c>
      <c r="Z162" s="13" t="s">
        <v>18</v>
      </c>
      <c r="AA162" s="13" t="s">
        <v>19</v>
      </c>
      <c r="AB162" s="14">
        <v>7005</v>
      </c>
      <c r="AC162" s="13" t="s">
        <v>87</v>
      </c>
      <c r="AD162" s="20">
        <v>45303.6371759259</v>
      </c>
      <c r="AE162" s="13" t="s">
        <v>200</v>
      </c>
      <c r="AF162" s="13" t="s">
        <v>201</v>
      </c>
      <c r="AG162" s="13" t="s">
        <v>78</v>
      </c>
      <c r="AH162" s="13" t="s">
        <v>83</v>
      </c>
      <c r="AI162" s="13" t="s">
        <v>84</v>
      </c>
      <c r="AJ162" s="13" t="s">
        <v>71</v>
      </c>
      <c r="AK162" s="13" t="s">
        <v>85</v>
      </c>
      <c r="AL162" s="13" t="s">
        <v>71</v>
      </c>
      <c r="AM162" s="13" t="s">
        <v>86</v>
      </c>
      <c r="AN162" s="13" t="s">
        <v>73</v>
      </c>
      <c r="AO162" s="13" t="s">
        <v>87</v>
      </c>
      <c r="AP162" s="13" t="s">
        <v>87</v>
      </c>
      <c r="AQ162" s="13" t="s">
        <v>202</v>
      </c>
      <c r="AR162" s="13" t="s">
        <v>73</v>
      </c>
      <c r="AS162" s="13" t="s">
        <v>73</v>
      </c>
      <c r="AT162" s="14">
        <v>0</v>
      </c>
      <c r="AU162" s="13" t="s">
        <v>71</v>
      </c>
      <c r="AV162" s="13" t="s">
        <v>71</v>
      </c>
      <c r="AW162" s="13" t="s">
        <v>71</v>
      </c>
      <c r="AX162" s="13" t="s">
        <v>278</v>
      </c>
      <c r="AY162" s="13" t="s">
        <v>279</v>
      </c>
      <c r="AZ162" s="13" t="s">
        <v>205</v>
      </c>
      <c r="BA162" s="13" t="s">
        <v>87</v>
      </c>
      <c r="BB162" s="13" t="s">
        <v>85</v>
      </c>
      <c r="BC162" s="13" t="s">
        <v>280</v>
      </c>
      <c r="BD162" s="13" t="s">
        <v>85</v>
      </c>
      <c r="BE162" s="13" t="s">
        <v>207</v>
      </c>
      <c r="BF162" s="13" t="s">
        <v>207</v>
      </c>
      <c r="BG162" s="13" t="s">
        <v>110</v>
      </c>
      <c r="BH162" s="13" t="s">
        <v>73</v>
      </c>
      <c r="BI162" s="13" t="s">
        <v>73</v>
      </c>
      <c r="BJ162" s="13" t="s">
        <v>73</v>
      </c>
      <c r="BK162" s="13" t="s">
        <v>73</v>
      </c>
      <c r="BL162" s="13" t="s">
        <v>209</v>
      </c>
      <c r="BM162" s="13" t="s">
        <v>209</v>
      </c>
      <c r="BN162" s="13" t="s">
        <v>209</v>
      </c>
      <c r="BO162" s="13" t="s">
        <v>71</v>
      </c>
      <c r="BP162" s="13" t="s">
        <v>71</v>
      </c>
      <c r="BQ162" s="13" t="s">
        <v>71</v>
      </c>
      <c r="BR162" s="13" t="s">
        <v>87</v>
      </c>
      <c r="BS162" s="13" t="s">
        <v>85</v>
      </c>
      <c r="BT162" s="13" t="s">
        <v>87</v>
      </c>
      <c r="BU162" s="13" t="s">
        <v>85</v>
      </c>
      <c r="BV162" s="13" t="s">
        <v>87</v>
      </c>
      <c r="BW162" s="13" t="s">
        <v>85</v>
      </c>
      <c r="BX162" s="14">
        <v>73</v>
      </c>
      <c r="BY162" s="14">
        <v>500005</v>
      </c>
      <c r="BZ162" s="14">
        <v>0</v>
      </c>
      <c r="CA162" s="14">
        <v>1</v>
      </c>
      <c r="CB162" s="14">
        <v>8</v>
      </c>
      <c r="CC162" s="13" t="s">
        <v>261</v>
      </c>
      <c r="CD162" s="20">
        <v>45303.6493518519</v>
      </c>
      <c r="CE162" s="12" t="s">
        <v>89</v>
      </c>
      <c r="CF162" s="18">
        <v>45303.6491274306</v>
      </c>
      <c r="CG162" s="17">
        <v>0.64912037037037</v>
      </c>
      <c r="CH162" s="12" t="s">
        <v>89</v>
      </c>
      <c r="CI162" s="13" t="s">
        <v>14</v>
      </c>
      <c r="CJ162" s="13" t="s">
        <v>73</v>
      </c>
      <c r="CK162" s="13" t="s">
        <v>73</v>
      </c>
      <c r="CL162" s="13" t="s">
        <v>110</v>
      </c>
      <c r="CM162" s="13" t="s">
        <v>71</v>
      </c>
      <c r="CN162" s="13" t="s">
        <v>110</v>
      </c>
      <c r="CO162" s="13" t="s">
        <v>110</v>
      </c>
      <c r="CP162" s="13" t="s">
        <v>266</v>
      </c>
      <c r="CQ162" s="13" t="s">
        <v>110</v>
      </c>
      <c r="CR162" s="13" t="s">
        <v>73</v>
      </c>
      <c r="CS162" s="13" t="s">
        <v>88</v>
      </c>
      <c r="CT162" s="13" t="s">
        <v>73</v>
      </c>
      <c r="CU162" s="13" t="s">
        <v>73</v>
      </c>
      <c r="CV162" s="13" t="s">
        <v>73</v>
      </c>
      <c r="CW162" s="13" t="s">
        <v>73</v>
      </c>
      <c r="CX162" s="13" t="s">
        <v>73</v>
      </c>
      <c r="CY162" s="13" t="s">
        <v>73</v>
      </c>
      <c r="CZ162" s="13" t="s">
        <v>73</v>
      </c>
      <c r="DA162" s="13" t="s">
        <v>110</v>
      </c>
      <c r="DB162" s="13" t="s">
        <v>73</v>
      </c>
      <c r="DC162" s="13" t="s">
        <v>73</v>
      </c>
      <c r="DD162" s="13" t="s">
        <v>73</v>
      </c>
      <c r="DE162" s="13" t="s">
        <v>73</v>
      </c>
      <c r="DF162" s="13" t="s">
        <v>110</v>
      </c>
      <c r="DG162" s="13" t="s">
        <v>73</v>
      </c>
      <c r="DH162" s="13" t="s">
        <v>110</v>
      </c>
      <c r="DI162" s="13" t="s">
        <v>110</v>
      </c>
      <c r="DJ162" s="13" t="s">
        <v>110</v>
      </c>
      <c r="DK162" s="13" t="s">
        <v>85</v>
      </c>
      <c r="DL162" s="13" t="s">
        <v>85</v>
      </c>
      <c r="DM162" s="13" t="s">
        <v>85</v>
      </c>
      <c r="DN162" s="18">
        <v>45309.7019524074</v>
      </c>
      <c r="DO162" s="18">
        <v>45303.6491274306</v>
      </c>
      <c r="DP162" s="13" t="s">
        <v>281</v>
      </c>
    </row>
    <row r="163" spans="1:120">
      <c r="A163" s="12">
        <v>45302</v>
      </c>
      <c r="B163" s="12">
        <v>45302</v>
      </c>
      <c r="C163" s="13" t="s">
        <v>76</v>
      </c>
      <c r="D163" s="13" t="s">
        <v>71</v>
      </c>
      <c r="E163" s="13" t="s">
        <v>16</v>
      </c>
      <c r="F163" s="13" t="s">
        <v>72</v>
      </c>
      <c r="G163" s="14">
        <v>3</v>
      </c>
      <c r="H163" s="14">
        <v>0</v>
      </c>
      <c r="I163" s="13" t="s">
        <v>73</v>
      </c>
      <c r="J163" s="13" t="s">
        <v>74</v>
      </c>
      <c r="K163" s="13" t="s">
        <v>75</v>
      </c>
      <c r="L163" s="12">
        <v>45302</v>
      </c>
      <c r="M163" s="13" t="s">
        <v>13</v>
      </c>
      <c r="N163" s="13" t="s">
        <v>71</v>
      </c>
      <c r="O163" s="14">
        <v>0</v>
      </c>
      <c r="P163" s="13" t="s">
        <v>197</v>
      </c>
      <c r="Q163" s="13" t="s">
        <v>272</v>
      </c>
      <c r="R163" s="14">
        <v>3</v>
      </c>
      <c r="S163" s="13" t="s">
        <v>273</v>
      </c>
      <c r="T163" s="14">
        <v>3</v>
      </c>
      <c r="U163" s="13" t="s">
        <v>72</v>
      </c>
      <c r="V163" s="13" t="s">
        <v>82</v>
      </c>
      <c r="W163" s="13" t="s">
        <v>73</v>
      </c>
      <c r="X163" s="13" t="s">
        <v>80</v>
      </c>
      <c r="Y163" s="13" t="s">
        <v>17</v>
      </c>
      <c r="Z163" s="13" t="s">
        <v>18</v>
      </c>
      <c r="AA163" s="13" t="s">
        <v>19</v>
      </c>
      <c r="AB163" s="14">
        <v>7013</v>
      </c>
      <c r="AC163" s="13" t="s">
        <v>87</v>
      </c>
      <c r="AD163" s="20">
        <v>45303.6579398148</v>
      </c>
      <c r="AE163" s="13" t="s">
        <v>213</v>
      </c>
      <c r="AF163" s="13" t="s">
        <v>201</v>
      </c>
      <c r="AG163" s="13" t="s">
        <v>78</v>
      </c>
      <c r="AH163" s="13" t="s">
        <v>83</v>
      </c>
      <c r="AI163" s="13" t="s">
        <v>84</v>
      </c>
      <c r="AJ163" s="13" t="s">
        <v>71</v>
      </c>
      <c r="AK163" s="13" t="s">
        <v>85</v>
      </c>
      <c r="AL163" s="13" t="s">
        <v>71</v>
      </c>
      <c r="AM163" s="13" t="s">
        <v>86</v>
      </c>
      <c r="AN163" s="13" t="s">
        <v>73</v>
      </c>
      <c r="AO163" s="13" t="s">
        <v>87</v>
      </c>
      <c r="AP163" s="13" t="s">
        <v>87</v>
      </c>
      <c r="AQ163" s="13" t="s">
        <v>90</v>
      </c>
      <c r="AR163" s="13" t="s">
        <v>73</v>
      </c>
      <c r="AS163" s="13" t="s">
        <v>73</v>
      </c>
      <c r="AT163" s="14">
        <v>0</v>
      </c>
      <c r="AU163" s="13" t="s">
        <v>71</v>
      </c>
      <c r="AV163" s="13" t="s">
        <v>71</v>
      </c>
      <c r="AW163" s="13" t="s">
        <v>71</v>
      </c>
      <c r="AX163" s="13" t="s">
        <v>214</v>
      </c>
      <c r="AY163" s="13" t="s">
        <v>215</v>
      </c>
      <c r="AZ163" s="13" t="s">
        <v>205</v>
      </c>
      <c r="BA163" s="13" t="s">
        <v>87</v>
      </c>
      <c r="BB163" s="13" t="s">
        <v>85</v>
      </c>
      <c r="BC163" s="13" t="s">
        <v>216</v>
      </c>
      <c r="BD163" s="13" t="s">
        <v>85</v>
      </c>
      <c r="BE163" s="13" t="s">
        <v>207</v>
      </c>
      <c r="BF163" s="13" t="s">
        <v>207</v>
      </c>
      <c r="BG163" s="13" t="s">
        <v>110</v>
      </c>
      <c r="BH163" s="13" t="s">
        <v>110</v>
      </c>
      <c r="BI163" s="13" t="s">
        <v>73</v>
      </c>
      <c r="BJ163" s="13" t="s">
        <v>73</v>
      </c>
      <c r="BK163" s="13" t="s">
        <v>73</v>
      </c>
      <c r="BL163" s="13" t="s">
        <v>208</v>
      </c>
      <c r="BM163" s="13" t="s">
        <v>208</v>
      </c>
      <c r="BN163" s="13" t="s">
        <v>208</v>
      </c>
      <c r="BO163" s="13" t="s">
        <v>71</v>
      </c>
      <c r="BP163" s="13" t="s">
        <v>71</v>
      </c>
      <c r="BQ163" s="13" t="s">
        <v>71</v>
      </c>
      <c r="BR163" s="13" t="s">
        <v>218</v>
      </c>
      <c r="BS163" s="13" t="s">
        <v>85</v>
      </c>
      <c r="BT163" s="13" t="s">
        <v>218</v>
      </c>
      <c r="BU163" s="13" t="s">
        <v>85</v>
      </c>
      <c r="BV163" s="13" t="s">
        <v>218</v>
      </c>
      <c r="BW163" s="13" t="s">
        <v>85</v>
      </c>
      <c r="BX163" s="14">
        <v>73</v>
      </c>
      <c r="BY163" s="14">
        <v>500103</v>
      </c>
      <c r="BZ163" s="14">
        <v>0</v>
      </c>
      <c r="CA163" s="14">
        <v>1</v>
      </c>
      <c r="CB163" s="14">
        <v>9</v>
      </c>
      <c r="CC163" s="13" t="s">
        <v>210</v>
      </c>
      <c r="CD163" s="18">
        <v>45303.6746620139</v>
      </c>
      <c r="CE163" s="12" t="s">
        <v>89</v>
      </c>
      <c r="CF163" s="18">
        <v>45303.669860081</v>
      </c>
      <c r="CG163" s="17">
        <v>0.669849537037037</v>
      </c>
      <c r="CH163" s="12" t="s">
        <v>89</v>
      </c>
      <c r="CI163" s="13" t="s">
        <v>14</v>
      </c>
      <c r="CJ163" s="13" t="s">
        <v>73</v>
      </c>
      <c r="CK163" s="13" t="s">
        <v>73</v>
      </c>
      <c r="CL163" s="13" t="s">
        <v>110</v>
      </c>
      <c r="CM163" s="13" t="s">
        <v>71</v>
      </c>
      <c r="CN163" s="13" t="s">
        <v>110</v>
      </c>
      <c r="CO163" s="13" t="s">
        <v>71</v>
      </c>
      <c r="CP163" s="13" t="s">
        <v>266</v>
      </c>
      <c r="CQ163" s="13" t="s">
        <v>220</v>
      </c>
      <c r="CR163" s="13" t="s">
        <v>110</v>
      </c>
      <c r="CS163" s="13" t="s">
        <v>88</v>
      </c>
      <c r="CT163" s="13" t="s">
        <v>73</v>
      </c>
      <c r="CU163" s="13" t="s">
        <v>110</v>
      </c>
      <c r="CV163" s="13" t="s">
        <v>73</v>
      </c>
      <c r="CW163" s="13" t="s">
        <v>73</v>
      </c>
      <c r="CX163" s="13" t="s">
        <v>110</v>
      </c>
      <c r="CY163" s="13" t="s">
        <v>73</v>
      </c>
      <c r="CZ163" s="13" t="s">
        <v>73</v>
      </c>
      <c r="DA163" s="13" t="s">
        <v>110</v>
      </c>
      <c r="DB163" s="13" t="s">
        <v>73</v>
      </c>
      <c r="DC163" s="13" t="s">
        <v>73</v>
      </c>
      <c r="DD163" s="13" t="s">
        <v>73</v>
      </c>
      <c r="DE163" s="13" t="s">
        <v>73</v>
      </c>
      <c r="DF163" s="13" t="s">
        <v>110</v>
      </c>
      <c r="DG163" s="13" t="s">
        <v>73</v>
      </c>
      <c r="DH163" s="13" t="s">
        <v>110</v>
      </c>
      <c r="DI163" s="13" t="s">
        <v>110</v>
      </c>
      <c r="DJ163" s="13" t="s">
        <v>110</v>
      </c>
      <c r="DK163" s="13" t="s">
        <v>85</v>
      </c>
      <c r="DL163" s="13" t="s">
        <v>85</v>
      </c>
      <c r="DM163" s="13" t="s">
        <v>85</v>
      </c>
      <c r="DN163" s="18">
        <v>45303.6784581944</v>
      </c>
      <c r="DO163" s="18">
        <v>45303.669860081</v>
      </c>
      <c r="DP163" s="13" t="s">
        <v>221</v>
      </c>
    </row>
    <row r="164" spans="1:120">
      <c r="A164" s="12">
        <v>45302</v>
      </c>
      <c r="B164" s="12">
        <v>45302</v>
      </c>
      <c r="C164" s="13" t="s">
        <v>76</v>
      </c>
      <c r="D164" s="13" t="s">
        <v>71</v>
      </c>
      <c r="E164" s="13" t="s">
        <v>16</v>
      </c>
      <c r="F164" s="13" t="s">
        <v>91</v>
      </c>
      <c r="G164" s="14">
        <v>3</v>
      </c>
      <c r="H164" s="14">
        <v>0</v>
      </c>
      <c r="I164" s="13" t="s">
        <v>88</v>
      </c>
      <c r="J164" s="13" t="s">
        <v>74</v>
      </c>
      <c r="K164" s="13" t="s">
        <v>75</v>
      </c>
      <c r="L164" s="12">
        <v>45302</v>
      </c>
      <c r="M164" s="13" t="s">
        <v>13</v>
      </c>
      <c r="N164" s="13" t="s">
        <v>71</v>
      </c>
      <c r="O164" s="14">
        <v>0</v>
      </c>
      <c r="P164" s="13" t="s">
        <v>197</v>
      </c>
      <c r="Q164" s="13" t="s">
        <v>272</v>
      </c>
      <c r="R164" s="14">
        <v>3</v>
      </c>
      <c r="S164" s="13" t="s">
        <v>273</v>
      </c>
      <c r="T164" s="14">
        <v>3</v>
      </c>
      <c r="U164" s="13" t="s">
        <v>91</v>
      </c>
      <c r="V164" s="13" t="s">
        <v>82</v>
      </c>
      <c r="W164" s="13" t="s">
        <v>73</v>
      </c>
      <c r="X164" s="13" t="s">
        <v>80</v>
      </c>
      <c r="Y164" s="13" t="s">
        <v>17</v>
      </c>
      <c r="Z164" s="13" t="s">
        <v>18</v>
      </c>
      <c r="AA164" s="13" t="s">
        <v>19</v>
      </c>
      <c r="AB164" s="14">
        <v>7013</v>
      </c>
      <c r="AC164" s="13" t="s">
        <v>87</v>
      </c>
      <c r="AD164" s="20">
        <v>45303.6579398148</v>
      </c>
      <c r="AE164" s="13" t="s">
        <v>222</v>
      </c>
      <c r="AF164" s="13" t="s">
        <v>201</v>
      </c>
      <c r="AG164" s="13" t="s">
        <v>78</v>
      </c>
      <c r="AH164" s="13" t="s">
        <v>83</v>
      </c>
      <c r="AI164" s="13" t="s">
        <v>93</v>
      </c>
      <c r="AJ164" s="13" t="s">
        <v>71</v>
      </c>
      <c r="AK164" s="13" t="s">
        <v>85</v>
      </c>
      <c r="AL164" s="13" t="s">
        <v>71</v>
      </c>
      <c r="AM164" s="13" t="s">
        <v>86</v>
      </c>
      <c r="AN164" s="13" t="s">
        <v>73</v>
      </c>
      <c r="AO164" s="13" t="s">
        <v>87</v>
      </c>
      <c r="AP164" s="13" t="s">
        <v>87</v>
      </c>
      <c r="AQ164" s="13" t="s">
        <v>90</v>
      </c>
      <c r="AR164" s="13" t="s">
        <v>73</v>
      </c>
      <c r="AS164" s="13" t="s">
        <v>73</v>
      </c>
      <c r="AT164" s="14">
        <v>0</v>
      </c>
      <c r="AU164" s="13" t="s">
        <v>71</v>
      </c>
      <c r="AV164" s="13" t="s">
        <v>71</v>
      </c>
      <c r="AW164" s="13" t="s">
        <v>71</v>
      </c>
      <c r="AX164" s="13" t="s">
        <v>282</v>
      </c>
      <c r="AY164" s="13" t="s">
        <v>283</v>
      </c>
      <c r="AZ164" s="13" t="s">
        <v>205</v>
      </c>
      <c r="BA164" s="13" t="s">
        <v>87</v>
      </c>
      <c r="BB164" s="13" t="s">
        <v>85</v>
      </c>
      <c r="BC164" s="13" t="s">
        <v>284</v>
      </c>
      <c r="BD164" s="13" t="s">
        <v>85</v>
      </c>
      <c r="BE164" s="13" t="s">
        <v>207</v>
      </c>
      <c r="BF164" s="13" t="s">
        <v>207</v>
      </c>
      <c r="BG164" s="13" t="s">
        <v>110</v>
      </c>
      <c r="BH164" s="13" t="s">
        <v>73</v>
      </c>
      <c r="BI164" s="13" t="s">
        <v>73</v>
      </c>
      <c r="BJ164" s="13" t="s">
        <v>73</v>
      </c>
      <c r="BK164" s="13" t="s">
        <v>73</v>
      </c>
      <c r="BL164" s="13" t="s">
        <v>208</v>
      </c>
      <c r="BM164" s="13" t="s">
        <v>208</v>
      </c>
      <c r="BN164" s="13" t="s">
        <v>208</v>
      </c>
      <c r="BO164" s="13" t="s">
        <v>71</v>
      </c>
      <c r="BP164" s="13" t="s">
        <v>71</v>
      </c>
      <c r="BQ164" s="13" t="s">
        <v>71</v>
      </c>
      <c r="BR164" s="13" t="s">
        <v>218</v>
      </c>
      <c r="BS164" s="13" t="s">
        <v>85</v>
      </c>
      <c r="BT164" s="13" t="s">
        <v>218</v>
      </c>
      <c r="BU164" s="13" t="s">
        <v>85</v>
      </c>
      <c r="BV164" s="13" t="s">
        <v>218</v>
      </c>
      <c r="BW164" s="13" t="s">
        <v>85</v>
      </c>
      <c r="BX164" s="14">
        <v>73</v>
      </c>
      <c r="BY164" s="14">
        <v>500103</v>
      </c>
      <c r="BZ164" s="14">
        <v>0</v>
      </c>
      <c r="CA164" s="14">
        <v>1</v>
      </c>
      <c r="CB164" s="14">
        <v>9</v>
      </c>
      <c r="CC164" s="13" t="s">
        <v>210</v>
      </c>
      <c r="CD164" s="18">
        <v>45303.6747356366</v>
      </c>
      <c r="CE164" s="12" t="s">
        <v>89</v>
      </c>
      <c r="CF164" s="18">
        <v>45303.6698600463</v>
      </c>
      <c r="CG164" s="17">
        <v>0.669849537037037</v>
      </c>
      <c r="CH164" s="12" t="s">
        <v>89</v>
      </c>
      <c r="CI164" s="13" t="s">
        <v>14</v>
      </c>
      <c r="CJ164" s="13" t="s">
        <v>73</v>
      </c>
      <c r="CK164" s="13" t="s">
        <v>73</v>
      </c>
      <c r="CL164" s="13" t="s">
        <v>110</v>
      </c>
      <c r="CM164" s="13" t="s">
        <v>71</v>
      </c>
      <c r="CN164" s="13" t="s">
        <v>110</v>
      </c>
      <c r="CO164" s="13" t="s">
        <v>110</v>
      </c>
      <c r="CP164" s="13" t="s">
        <v>266</v>
      </c>
      <c r="CQ164" s="13" t="s">
        <v>220</v>
      </c>
      <c r="CR164" s="13" t="s">
        <v>73</v>
      </c>
      <c r="CS164" s="13" t="s">
        <v>88</v>
      </c>
      <c r="CT164" s="13" t="s">
        <v>73</v>
      </c>
      <c r="CU164" s="13" t="s">
        <v>110</v>
      </c>
      <c r="CV164" s="13" t="s">
        <v>73</v>
      </c>
      <c r="CW164" s="13" t="s">
        <v>73</v>
      </c>
      <c r="CX164" s="13" t="s">
        <v>110</v>
      </c>
      <c r="CY164" s="13" t="s">
        <v>73</v>
      </c>
      <c r="CZ164" s="13" t="s">
        <v>73</v>
      </c>
      <c r="DA164" s="13" t="s">
        <v>110</v>
      </c>
      <c r="DB164" s="13" t="s">
        <v>73</v>
      </c>
      <c r="DC164" s="13" t="s">
        <v>73</v>
      </c>
      <c r="DD164" s="13" t="s">
        <v>73</v>
      </c>
      <c r="DE164" s="13" t="s">
        <v>73</v>
      </c>
      <c r="DF164" s="13" t="s">
        <v>110</v>
      </c>
      <c r="DG164" s="13" t="s">
        <v>73</v>
      </c>
      <c r="DH164" s="13" t="s">
        <v>110</v>
      </c>
      <c r="DI164" s="13" t="s">
        <v>110</v>
      </c>
      <c r="DJ164" s="13" t="s">
        <v>110</v>
      </c>
      <c r="DK164" s="13" t="s">
        <v>85</v>
      </c>
      <c r="DL164" s="13" t="s">
        <v>85</v>
      </c>
      <c r="DM164" s="13" t="s">
        <v>85</v>
      </c>
      <c r="DN164" s="18">
        <v>45309.7019524074</v>
      </c>
      <c r="DO164" s="18">
        <v>45303.6698600463</v>
      </c>
      <c r="DP164" s="13" t="s">
        <v>285</v>
      </c>
    </row>
    <row r="165" spans="1:120">
      <c r="A165" s="12">
        <v>45302</v>
      </c>
      <c r="B165" s="12">
        <v>45302</v>
      </c>
      <c r="C165" s="13" t="s">
        <v>76</v>
      </c>
      <c r="D165" s="13" t="s">
        <v>71</v>
      </c>
      <c r="E165" s="13" t="s">
        <v>16</v>
      </c>
      <c r="F165" s="13" t="s">
        <v>94</v>
      </c>
      <c r="G165" s="14">
        <v>3</v>
      </c>
      <c r="H165" s="14">
        <v>0</v>
      </c>
      <c r="I165" s="13" t="s">
        <v>73</v>
      </c>
      <c r="J165" s="13" t="s">
        <v>74</v>
      </c>
      <c r="K165" s="13" t="s">
        <v>75</v>
      </c>
      <c r="L165" s="12">
        <v>45302</v>
      </c>
      <c r="M165" s="13" t="s">
        <v>13</v>
      </c>
      <c r="N165" s="13" t="s">
        <v>71</v>
      </c>
      <c r="O165" s="14">
        <v>0</v>
      </c>
      <c r="P165" s="13" t="s">
        <v>197</v>
      </c>
      <c r="Q165" s="13" t="s">
        <v>272</v>
      </c>
      <c r="R165" s="14">
        <v>3</v>
      </c>
      <c r="S165" s="13" t="s">
        <v>273</v>
      </c>
      <c r="T165" s="14">
        <v>3</v>
      </c>
      <c r="U165" s="13" t="s">
        <v>94</v>
      </c>
      <c r="V165" s="13" t="s">
        <v>82</v>
      </c>
      <c r="W165" s="13" t="s">
        <v>73</v>
      </c>
      <c r="X165" s="13" t="s">
        <v>80</v>
      </c>
      <c r="Y165" s="13" t="s">
        <v>17</v>
      </c>
      <c r="Z165" s="13" t="s">
        <v>18</v>
      </c>
      <c r="AA165" s="13" t="s">
        <v>19</v>
      </c>
      <c r="AB165" s="14">
        <v>7013</v>
      </c>
      <c r="AC165" s="13" t="s">
        <v>87</v>
      </c>
      <c r="AD165" s="20">
        <v>45303.6579398148</v>
      </c>
      <c r="AE165" s="13" t="s">
        <v>227</v>
      </c>
      <c r="AF165" s="13" t="s">
        <v>201</v>
      </c>
      <c r="AG165" s="13" t="s">
        <v>78</v>
      </c>
      <c r="AH165" s="13" t="s">
        <v>83</v>
      </c>
      <c r="AI165" s="13" t="s">
        <v>96</v>
      </c>
      <c r="AJ165" s="13" t="s">
        <v>71</v>
      </c>
      <c r="AK165" s="13" t="s">
        <v>85</v>
      </c>
      <c r="AL165" s="13" t="s">
        <v>71</v>
      </c>
      <c r="AM165" s="13" t="s">
        <v>86</v>
      </c>
      <c r="AN165" s="13" t="s">
        <v>73</v>
      </c>
      <c r="AO165" s="13" t="s">
        <v>87</v>
      </c>
      <c r="AP165" s="13" t="s">
        <v>87</v>
      </c>
      <c r="AQ165" s="13" t="s">
        <v>90</v>
      </c>
      <c r="AR165" s="13" t="s">
        <v>73</v>
      </c>
      <c r="AS165" s="13" t="s">
        <v>73</v>
      </c>
      <c r="AT165" s="14">
        <v>0</v>
      </c>
      <c r="AU165" s="13" t="s">
        <v>71</v>
      </c>
      <c r="AV165" s="13" t="s">
        <v>71</v>
      </c>
      <c r="AW165" s="13" t="s">
        <v>71</v>
      </c>
      <c r="AX165" s="13" t="s">
        <v>286</v>
      </c>
      <c r="AY165" s="13" t="s">
        <v>287</v>
      </c>
      <c r="AZ165" s="13" t="s">
        <v>205</v>
      </c>
      <c r="BA165" s="13" t="s">
        <v>87</v>
      </c>
      <c r="BB165" s="13" t="s">
        <v>85</v>
      </c>
      <c r="BC165" s="13" t="s">
        <v>288</v>
      </c>
      <c r="BD165" s="13" t="s">
        <v>85</v>
      </c>
      <c r="BE165" s="13" t="s">
        <v>207</v>
      </c>
      <c r="BF165" s="13" t="s">
        <v>207</v>
      </c>
      <c r="BG165" s="13" t="s">
        <v>110</v>
      </c>
      <c r="BH165" s="13" t="s">
        <v>73</v>
      </c>
      <c r="BI165" s="13" t="s">
        <v>73</v>
      </c>
      <c r="BJ165" s="13" t="s">
        <v>73</v>
      </c>
      <c r="BK165" s="13" t="s">
        <v>73</v>
      </c>
      <c r="BL165" s="13" t="s">
        <v>208</v>
      </c>
      <c r="BM165" s="13" t="s">
        <v>208</v>
      </c>
      <c r="BN165" s="13" t="s">
        <v>208</v>
      </c>
      <c r="BO165" s="13" t="s">
        <v>71</v>
      </c>
      <c r="BP165" s="13" t="s">
        <v>71</v>
      </c>
      <c r="BQ165" s="13" t="s">
        <v>71</v>
      </c>
      <c r="BR165" s="13" t="s">
        <v>218</v>
      </c>
      <c r="BS165" s="13" t="s">
        <v>85</v>
      </c>
      <c r="BT165" s="13" t="s">
        <v>218</v>
      </c>
      <c r="BU165" s="13" t="s">
        <v>85</v>
      </c>
      <c r="BV165" s="13" t="s">
        <v>218</v>
      </c>
      <c r="BW165" s="13" t="s">
        <v>85</v>
      </c>
      <c r="BX165" s="14">
        <v>73</v>
      </c>
      <c r="BY165" s="14">
        <v>500103</v>
      </c>
      <c r="BZ165" s="14">
        <v>0</v>
      </c>
      <c r="CA165" s="14">
        <v>1</v>
      </c>
      <c r="CB165" s="14">
        <v>7</v>
      </c>
      <c r="CC165" s="13" t="s">
        <v>210</v>
      </c>
      <c r="CD165" s="18">
        <v>45303.6747608565</v>
      </c>
      <c r="CE165" s="12" t="s">
        <v>89</v>
      </c>
      <c r="CF165" s="18">
        <v>45303.6698600926</v>
      </c>
      <c r="CG165" s="17">
        <v>0.669849537037037</v>
      </c>
      <c r="CH165" s="12" t="s">
        <v>89</v>
      </c>
      <c r="CI165" s="13" t="s">
        <v>14</v>
      </c>
      <c r="CJ165" s="13" t="s">
        <v>73</v>
      </c>
      <c r="CK165" s="13" t="s">
        <v>73</v>
      </c>
      <c r="CL165" s="13" t="s">
        <v>110</v>
      </c>
      <c r="CM165" s="13" t="s">
        <v>71</v>
      </c>
      <c r="CN165" s="13" t="s">
        <v>110</v>
      </c>
      <c r="CO165" s="13" t="s">
        <v>71</v>
      </c>
      <c r="CP165" s="13" t="s">
        <v>266</v>
      </c>
      <c r="CQ165" s="13" t="s">
        <v>220</v>
      </c>
      <c r="CR165" s="13" t="s">
        <v>73</v>
      </c>
      <c r="CS165" s="13" t="s">
        <v>88</v>
      </c>
      <c r="CT165" s="13" t="s">
        <v>73</v>
      </c>
      <c r="CU165" s="13" t="s">
        <v>110</v>
      </c>
      <c r="CV165" s="13" t="s">
        <v>73</v>
      </c>
      <c r="CW165" s="13" t="s">
        <v>73</v>
      </c>
      <c r="CX165" s="13" t="s">
        <v>110</v>
      </c>
      <c r="CY165" s="13" t="s">
        <v>73</v>
      </c>
      <c r="CZ165" s="13" t="s">
        <v>73</v>
      </c>
      <c r="DA165" s="13" t="s">
        <v>110</v>
      </c>
      <c r="DB165" s="13" t="s">
        <v>73</v>
      </c>
      <c r="DC165" s="13" t="s">
        <v>73</v>
      </c>
      <c r="DD165" s="13" t="s">
        <v>73</v>
      </c>
      <c r="DE165" s="13" t="s">
        <v>73</v>
      </c>
      <c r="DF165" s="13" t="s">
        <v>110</v>
      </c>
      <c r="DG165" s="13" t="s">
        <v>73</v>
      </c>
      <c r="DH165" s="13" t="s">
        <v>110</v>
      </c>
      <c r="DI165" s="13" t="s">
        <v>110</v>
      </c>
      <c r="DJ165" s="13" t="s">
        <v>110</v>
      </c>
      <c r="DK165" s="13" t="s">
        <v>85</v>
      </c>
      <c r="DL165" s="13" t="s">
        <v>85</v>
      </c>
      <c r="DM165" s="13" t="s">
        <v>85</v>
      </c>
      <c r="DN165" s="18">
        <v>45303.6784581713</v>
      </c>
      <c r="DO165" s="18">
        <v>45303.6698600926</v>
      </c>
      <c r="DP165" s="13" t="s">
        <v>289</v>
      </c>
    </row>
    <row r="166" spans="1:120">
      <c r="A166" s="12">
        <v>45302</v>
      </c>
      <c r="B166" s="12">
        <v>45302</v>
      </c>
      <c r="C166" s="13" t="s">
        <v>76</v>
      </c>
      <c r="D166" s="13" t="s">
        <v>71</v>
      </c>
      <c r="E166" s="13" t="s">
        <v>16</v>
      </c>
      <c r="F166" s="13" t="s">
        <v>97</v>
      </c>
      <c r="G166" s="14">
        <v>3</v>
      </c>
      <c r="H166" s="14">
        <v>0</v>
      </c>
      <c r="I166" s="13" t="s">
        <v>73</v>
      </c>
      <c r="J166" s="13" t="s">
        <v>74</v>
      </c>
      <c r="K166" s="13" t="s">
        <v>75</v>
      </c>
      <c r="L166" s="12">
        <v>45302</v>
      </c>
      <c r="M166" s="13" t="s">
        <v>13</v>
      </c>
      <c r="N166" s="13" t="s">
        <v>71</v>
      </c>
      <c r="O166" s="14">
        <v>0</v>
      </c>
      <c r="P166" s="13" t="s">
        <v>197</v>
      </c>
      <c r="Q166" s="13" t="s">
        <v>272</v>
      </c>
      <c r="R166" s="14">
        <v>3</v>
      </c>
      <c r="S166" s="13" t="s">
        <v>273</v>
      </c>
      <c r="T166" s="14">
        <v>3</v>
      </c>
      <c r="U166" s="13" t="s">
        <v>97</v>
      </c>
      <c r="V166" s="13" t="s">
        <v>82</v>
      </c>
      <c r="W166" s="13" t="s">
        <v>73</v>
      </c>
      <c r="X166" s="13" t="s">
        <v>80</v>
      </c>
      <c r="Y166" s="13" t="s">
        <v>17</v>
      </c>
      <c r="Z166" s="13" t="s">
        <v>18</v>
      </c>
      <c r="AA166" s="13" t="s">
        <v>19</v>
      </c>
      <c r="AB166" s="14">
        <v>7013</v>
      </c>
      <c r="AC166" s="13" t="s">
        <v>87</v>
      </c>
      <c r="AD166" s="20">
        <v>45303.6579398148</v>
      </c>
      <c r="AE166" s="13" t="s">
        <v>232</v>
      </c>
      <c r="AF166" s="13" t="s">
        <v>201</v>
      </c>
      <c r="AG166" s="13" t="s">
        <v>78</v>
      </c>
      <c r="AH166" s="13" t="s">
        <v>83</v>
      </c>
      <c r="AI166" s="13" t="s">
        <v>84</v>
      </c>
      <c r="AJ166" s="13" t="s">
        <v>71</v>
      </c>
      <c r="AK166" s="13" t="s">
        <v>85</v>
      </c>
      <c r="AL166" s="13" t="s">
        <v>71</v>
      </c>
      <c r="AM166" s="13" t="s">
        <v>86</v>
      </c>
      <c r="AN166" s="13" t="s">
        <v>73</v>
      </c>
      <c r="AO166" s="13" t="s">
        <v>87</v>
      </c>
      <c r="AP166" s="13" t="s">
        <v>87</v>
      </c>
      <c r="AQ166" s="13" t="s">
        <v>90</v>
      </c>
      <c r="AR166" s="13" t="s">
        <v>73</v>
      </c>
      <c r="AS166" s="13" t="s">
        <v>73</v>
      </c>
      <c r="AT166" s="14">
        <v>0</v>
      </c>
      <c r="AU166" s="13" t="s">
        <v>71</v>
      </c>
      <c r="AV166" s="13" t="s">
        <v>71</v>
      </c>
      <c r="AW166" s="13" t="s">
        <v>71</v>
      </c>
      <c r="AX166" s="13" t="s">
        <v>233</v>
      </c>
      <c r="AY166" s="13" t="s">
        <v>234</v>
      </c>
      <c r="AZ166" s="13" t="s">
        <v>205</v>
      </c>
      <c r="BA166" s="13" t="s">
        <v>87</v>
      </c>
      <c r="BB166" s="13" t="s">
        <v>85</v>
      </c>
      <c r="BC166" s="13" t="s">
        <v>235</v>
      </c>
      <c r="BD166" s="13" t="s">
        <v>85</v>
      </c>
      <c r="BE166" s="13" t="s">
        <v>207</v>
      </c>
      <c r="BF166" s="13" t="s">
        <v>207</v>
      </c>
      <c r="BG166" s="13" t="s">
        <v>110</v>
      </c>
      <c r="BH166" s="13" t="s">
        <v>73</v>
      </c>
      <c r="BI166" s="13" t="s">
        <v>73</v>
      </c>
      <c r="BJ166" s="13" t="s">
        <v>73</v>
      </c>
      <c r="BK166" s="13" t="s">
        <v>73</v>
      </c>
      <c r="BL166" s="13" t="s">
        <v>208</v>
      </c>
      <c r="BM166" s="13" t="s">
        <v>208</v>
      </c>
      <c r="BN166" s="13" t="s">
        <v>208</v>
      </c>
      <c r="BO166" s="13" t="s">
        <v>71</v>
      </c>
      <c r="BP166" s="13" t="s">
        <v>71</v>
      </c>
      <c r="BQ166" s="13" t="s">
        <v>71</v>
      </c>
      <c r="BR166" s="13" t="s">
        <v>218</v>
      </c>
      <c r="BS166" s="13" t="s">
        <v>85</v>
      </c>
      <c r="BT166" s="13" t="s">
        <v>218</v>
      </c>
      <c r="BU166" s="13" t="s">
        <v>85</v>
      </c>
      <c r="BV166" s="13" t="s">
        <v>218</v>
      </c>
      <c r="BW166" s="13" t="s">
        <v>85</v>
      </c>
      <c r="BX166" s="14">
        <v>73</v>
      </c>
      <c r="BY166" s="14">
        <v>500103</v>
      </c>
      <c r="BZ166" s="14">
        <v>0</v>
      </c>
      <c r="CA166" s="14">
        <v>1</v>
      </c>
      <c r="CB166" s="14">
        <v>9</v>
      </c>
      <c r="CC166" s="13" t="s">
        <v>210</v>
      </c>
      <c r="CD166" s="18">
        <v>45303.6749102662</v>
      </c>
      <c r="CE166" s="12" t="s">
        <v>89</v>
      </c>
      <c r="CF166" s="18">
        <v>45303.6698600926</v>
      </c>
      <c r="CG166" s="17">
        <v>0.669849537037037</v>
      </c>
      <c r="CH166" s="12" t="s">
        <v>89</v>
      </c>
      <c r="CI166" s="13" t="s">
        <v>14</v>
      </c>
      <c r="CJ166" s="13" t="s">
        <v>73</v>
      </c>
      <c r="CK166" s="13" t="s">
        <v>73</v>
      </c>
      <c r="CL166" s="13" t="s">
        <v>110</v>
      </c>
      <c r="CM166" s="13" t="s">
        <v>71</v>
      </c>
      <c r="CN166" s="13" t="s">
        <v>110</v>
      </c>
      <c r="CO166" s="13" t="s">
        <v>71</v>
      </c>
      <c r="CP166" s="13" t="s">
        <v>266</v>
      </c>
      <c r="CQ166" s="13" t="s">
        <v>220</v>
      </c>
      <c r="CR166" s="13" t="s">
        <v>110</v>
      </c>
      <c r="CS166" s="13" t="s">
        <v>88</v>
      </c>
      <c r="CT166" s="13" t="s">
        <v>73</v>
      </c>
      <c r="CU166" s="13" t="s">
        <v>110</v>
      </c>
      <c r="CV166" s="13" t="s">
        <v>73</v>
      </c>
      <c r="CW166" s="13" t="s">
        <v>73</v>
      </c>
      <c r="CX166" s="13" t="s">
        <v>110</v>
      </c>
      <c r="CY166" s="13" t="s">
        <v>73</v>
      </c>
      <c r="CZ166" s="13" t="s">
        <v>73</v>
      </c>
      <c r="DA166" s="13" t="s">
        <v>110</v>
      </c>
      <c r="DB166" s="13" t="s">
        <v>73</v>
      </c>
      <c r="DC166" s="13" t="s">
        <v>73</v>
      </c>
      <c r="DD166" s="13" t="s">
        <v>73</v>
      </c>
      <c r="DE166" s="13" t="s">
        <v>73</v>
      </c>
      <c r="DF166" s="13" t="s">
        <v>110</v>
      </c>
      <c r="DG166" s="13" t="s">
        <v>73</v>
      </c>
      <c r="DH166" s="13" t="s">
        <v>110</v>
      </c>
      <c r="DI166" s="13" t="s">
        <v>110</v>
      </c>
      <c r="DJ166" s="13" t="s">
        <v>110</v>
      </c>
      <c r="DK166" s="13" t="s">
        <v>85</v>
      </c>
      <c r="DL166" s="13" t="s">
        <v>85</v>
      </c>
      <c r="DM166" s="13" t="s">
        <v>85</v>
      </c>
      <c r="DN166" s="18">
        <v>45303.6784581597</v>
      </c>
      <c r="DO166" s="18">
        <v>45303.6698600926</v>
      </c>
      <c r="DP166" s="13" t="s">
        <v>236</v>
      </c>
    </row>
    <row r="167" spans="1:120">
      <c r="A167" s="12">
        <v>45302</v>
      </c>
      <c r="B167" s="12">
        <v>45302</v>
      </c>
      <c r="C167" s="13" t="s">
        <v>76</v>
      </c>
      <c r="D167" s="13" t="s">
        <v>71</v>
      </c>
      <c r="E167" s="13" t="s">
        <v>16</v>
      </c>
      <c r="F167" s="13" t="s">
        <v>99</v>
      </c>
      <c r="G167" s="14">
        <v>3</v>
      </c>
      <c r="H167" s="14">
        <v>0</v>
      </c>
      <c r="I167" s="13" t="s">
        <v>73</v>
      </c>
      <c r="J167" s="13" t="s">
        <v>74</v>
      </c>
      <c r="K167" s="13" t="s">
        <v>75</v>
      </c>
      <c r="L167" s="12">
        <v>45302</v>
      </c>
      <c r="M167" s="13" t="s">
        <v>13</v>
      </c>
      <c r="N167" s="13" t="s">
        <v>71</v>
      </c>
      <c r="O167" s="14">
        <v>0</v>
      </c>
      <c r="P167" s="13" t="s">
        <v>197</v>
      </c>
      <c r="Q167" s="13" t="s">
        <v>272</v>
      </c>
      <c r="R167" s="14">
        <v>3</v>
      </c>
      <c r="S167" s="13" t="s">
        <v>273</v>
      </c>
      <c r="T167" s="14">
        <v>3</v>
      </c>
      <c r="U167" s="13" t="s">
        <v>99</v>
      </c>
      <c r="V167" s="13" t="s">
        <v>82</v>
      </c>
      <c r="W167" s="13" t="s">
        <v>73</v>
      </c>
      <c r="X167" s="13" t="s">
        <v>80</v>
      </c>
      <c r="Y167" s="13" t="s">
        <v>17</v>
      </c>
      <c r="Z167" s="13" t="s">
        <v>18</v>
      </c>
      <c r="AA167" s="13" t="s">
        <v>22</v>
      </c>
      <c r="AB167" s="14">
        <v>7013</v>
      </c>
      <c r="AC167" s="13" t="s">
        <v>237</v>
      </c>
      <c r="AD167" s="20">
        <v>45303.6559837963</v>
      </c>
      <c r="AE167" s="13" t="s">
        <v>238</v>
      </c>
      <c r="AF167" s="13" t="s">
        <v>201</v>
      </c>
      <c r="AG167" s="13" t="s">
        <v>78</v>
      </c>
      <c r="AH167" s="13" t="s">
        <v>83</v>
      </c>
      <c r="AI167" s="13" t="s">
        <v>84</v>
      </c>
      <c r="AJ167" s="13" t="s">
        <v>71</v>
      </c>
      <c r="AK167" s="13" t="s">
        <v>85</v>
      </c>
      <c r="AL167" s="13" t="s">
        <v>71</v>
      </c>
      <c r="AM167" s="13" t="s">
        <v>86</v>
      </c>
      <c r="AN167" s="13" t="s">
        <v>73</v>
      </c>
      <c r="AO167" s="13" t="s">
        <v>87</v>
      </c>
      <c r="AP167" s="13" t="s">
        <v>87</v>
      </c>
      <c r="AQ167" s="13" t="s">
        <v>90</v>
      </c>
      <c r="AR167" s="13" t="s">
        <v>73</v>
      </c>
      <c r="AS167" s="13" t="s">
        <v>73</v>
      </c>
      <c r="AT167" s="14">
        <v>0</v>
      </c>
      <c r="AU167" s="13" t="s">
        <v>71</v>
      </c>
      <c r="AV167" s="13" t="s">
        <v>71</v>
      </c>
      <c r="AW167" s="13" t="s">
        <v>71</v>
      </c>
      <c r="AX167" s="13" t="s">
        <v>239</v>
      </c>
      <c r="AY167" s="13" t="s">
        <v>240</v>
      </c>
      <c r="AZ167" s="13" t="s">
        <v>205</v>
      </c>
      <c r="BA167" s="13" t="s">
        <v>87</v>
      </c>
      <c r="BB167" s="13" t="s">
        <v>85</v>
      </c>
      <c r="BC167" s="13" t="s">
        <v>241</v>
      </c>
      <c r="BD167" s="13" t="s">
        <v>85</v>
      </c>
      <c r="BE167" s="13" t="s">
        <v>207</v>
      </c>
      <c r="BF167" s="13" t="s">
        <v>207</v>
      </c>
      <c r="BG167" s="13" t="s">
        <v>110</v>
      </c>
      <c r="BH167" s="13" t="s">
        <v>110</v>
      </c>
      <c r="BI167" s="13" t="s">
        <v>73</v>
      </c>
      <c r="BJ167" s="13" t="s">
        <v>73</v>
      </c>
      <c r="BK167" s="13" t="s">
        <v>73</v>
      </c>
      <c r="BL167" s="13" t="s">
        <v>208</v>
      </c>
      <c r="BM167" s="13" t="s">
        <v>208</v>
      </c>
      <c r="BN167" s="13" t="s">
        <v>208</v>
      </c>
      <c r="BO167" s="13" t="s">
        <v>71</v>
      </c>
      <c r="BP167" s="13" t="s">
        <v>71</v>
      </c>
      <c r="BQ167" s="13" t="s">
        <v>71</v>
      </c>
      <c r="BR167" s="13" t="s">
        <v>218</v>
      </c>
      <c r="BS167" s="13" t="s">
        <v>85</v>
      </c>
      <c r="BT167" s="13" t="s">
        <v>218</v>
      </c>
      <c r="BU167" s="13" t="s">
        <v>85</v>
      </c>
      <c r="BV167" s="13" t="s">
        <v>218</v>
      </c>
      <c r="BW167" s="13" t="s">
        <v>85</v>
      </c>
      <c r="BX167" s="14">
        <v>73</v>
      </c>
      <c r="BY167" s="14">
        <v>500103</v>
      </c>
      <c r="BZ167" s="14">
        <v>0</v>
      </c>
      <c r="CA167" s="14">
        <v>1</v>
      </c>
      <c r="CB167" s="14">
        <v>3</v>
      </c>
      <c r="CC167" s="13" t="s">
        <v>210</v>
      </c>
      <c r="CD167" s="18">
        <v>45303.6747911921</v>
      </c>
      <c r="CE167" s="12" t="s">
        <v>89</v>
      </c>
      <c r="CF167" s="18">
        <v>45303.6603634838</v>
      </c>
      <c r="CG167" s="17">
        <v>0.660358796296296</v>
      </c>
      <c r="CH167" s="12" t="s">
        <v>89</v>
      </c>
      <c r="CI167" s="13" t="s">
        <v>14</v>
      </c>
      <c r="CJ167" s="13" t="s">
        <v>73</v>
      </c>
      <c r="CK167" s="13" t="s">
        <v>73</v>
      </c>
      <c r="CL167" s="13" t="s">
        <v>110</v>
      </c>
      <c r="CM167" s="13" t="s">
        <v>71</v>
      </c>
      <c r="CN167" s="13" t="s">
        <v>110</v>
      </c>
      <c r="CO167" s="13" t="s">
        <v>71</v>
      </c>
      <c r="CP167" s="13" t="s">
        <v>266</v>
      </c>
      <c r="CQ167" s="13" t="s">
        <v>220</v>
      </c>
      <c r="CR167" s="13" t="s">
        <v>73</v>
      </c>
      <c r="CS167" s="13" t="s">
        <v>88</v>
      </c>
      <c r="CT167" s="13" t="s">
        <v>73</v>
      </c>
      <c r="CU167" s="13" t="s">
        <v>110</v>
      </c>
      <c r="CV167" s="13" t="s">
        <v>73</v>
      </c>
      <c r="CW167" s="13" t="s">
        <v>73</v>
      </c>
      <c r="CX167" s="13" t="s">
        <v>110</v>
      </c>
      <c r="CY167" s="13" t="s">
        <v>73</v>
      </c>
      <c r="CZ167" s="13" t="s">
        <v>73</v>
      </c>
      <c r="DA167" s="13" t="s">
        <v>88</v>
      </c>
      <c r="DB167" s="13" t="s">
        <v>73</v>
      </c>
      <c r="DC167" s="13" t="s">
        <v>73</v>
      </c>
      <c r="DD167" s="13" t="s">
        <v>73</v>
      </c>
      <c r="DE167" s="13" t="s">
        <v>73</v>
      </c>
      <c r="DF167" s="13" t="s">
        <v>110</v>
      </c>
      <c r="DG167" s="13" t="s">
        <v>73</v>
      </c>
      <c r="DH167" s="13" t="s">
        <v>110</v>
      </c>
      <c r="DI167" s="13" t="s">
        <v>110</v>
      </c>
      <c r="DJ167" s="13" t="s">
        <v>110</v>
      </c>
      <c r="DK167" s="13" t="s">
        <v>85</v>
      </c>
      <c r="DL167" s="13" t="s">
        <v>85</v>
      </c>
      <c r="DM167" s="13" t="s">
        <v>85</v>
      </c>
      <c r="DN167" s="18">
        <v>45303.6784582176</v>
      </c>
      <c r="DO167" s="18">
        <v>45303.6603634838</v>
      </c>
      <c r="DP167" s="13" t="s">
        <v>243</v>
      </c>
    </row>
    <row r="168" spans="1:120">
      <c r="A168" s="12">
        <v>45302</v>
      </c>
      <c r="B168" s="12">
        <v>45302</v>
      </c>
      <c r="C168" s="13" t="s">
        <v>76</v>
      </c>
      <c r="D168" s="13" t="s">
        <v>71</v>
      </c>
      <c r="E168" s="13" t="s">
        <v>16</v>
      </c>
      <c r="F168" s="13" t="s">
        <v>101</v>
      </c>
      <c r="G168" s="14">
        <v>3</v>
      </c>
      <c r="H168" s="14">
        <v>0</v>
      </c>
      <c r="I168" s="13" t="s">
        <v>73</v>
      </c>
      <c r="J168" s="13" t="s">
        <v>74</v>
      </c>
      <c r="K168" s="13" t="s">
        <v>75</v>
      </c>
      <c r="L168" s="12">
        <v>45302</v>
      </c>
      <c r="M168" s="13" t="s">
        <v>13</v>
      </c>
      <c r="N168" s="13" t="s">
        <v>71</v>
      </c>
      <c r="O168" s="14">
        <v>0</v>
      </c>
      <c r="P168" s="13" t="s">
        <v>197</v>
      </c>
      <c r="Q168" s="13" t="s">
        <v>272</v>
      </c>
      <c r="R168" s="14">
        <v>3</v>
      </c>
      <c r="S168" s="13" t="s">
        <v>273</v>
      </c>
      <c r="T168" s="14">
        <v>3</v>
      </c>
      <c r="U168" s="13" t="s">
        <v>101</v>
      </c>
      <c r="V168" s="13" t="s">
        <v>82</v>
      </c>
      <c r="W168" s="13" t="s">
        <v>73</v>
      </c>
      <c r="X168" s="13" t="s">
        <v>80</v>
      </c>
      <c r="Y168" s="13" t="s">
        <v>17</v>
      </c>
      <c r="Z168" s="13" t="s">
        <v>18</v>
      </c>
      <c r="AA168" s="13" t="s">
        <v>22</v>
      </c>
      <c r="AB168" s="14">
        <v>7013</v>
      </c>
      <c r="AC168" s="13" t="s">
        <v>244</v>
      </c>
      <c r="AD168" s="20">
        <v>45303.6559837963</v>
      </c>
      <c r="AE168" s="13" t="s">
        <v>245</v>
      </c>
      <c r="AF168" s="13" t="s">
        <v>201</v>
      </c>
      <c r="AG168" s="13" t="s">
        <v>78</v>
      </c>
      <c r="AH168" s="13" t="s">
        <v>83</v>
      </c>
      <c r="AI168" s="13" t="s">
        <v>84</v>
      </c>
      <c r="AJ168" s="13" t="s">
        <v>71</v>
      </c>
      <c r="AK168" s="13" t="s">
        <v>85</v>
      </c>
      <c r="AL168" s="13" t="s">
        <v>71</v>
      </c>
      <c r="AM168" s="13" t="s">
        <v>86</v>
      </c>
      <c r="AN168" s="13" t="s">
        <v>73</v>
      </c>
      <c r="AO168" s="13" t="s">
        <v>87</v>
      </c>
      <c r="AP168" s="13" t="s">
        <v>87</v>
      </c>
      <c r="AQ168" s="13" t="s">
        <v>90</v>
      </c>
      <c r="AR168" s="13" t="s">
        <v>73</v>
      </c>
      <c r="AS168" s="13" t="s">
        <v>73</v>
      </c>
      <c r="AT168" s="14">
        <v>0</v>
      </c>
      <c r="AU168" s="13" t="s">
        <v>71</v>
      </c>
      <c r="AV168" s="13" t="s">
        <v>71</v>
      </c>
      <c r="AW168" s="13" t="s">
        <v>71</v>
      </c>
      <c r="AX168" s="13" t="s">
        <v>246</v>
      </c>
      <c r="AY168" s="13" t="s">
        <v>247</v>
      </c>
      <c r="AZ168" s="13" t="s">
        <v>205</v>
      </c>
      <c r="BA168" s="13" t="s">
        <v>87</v>
      </c>
      <c r="BB168" s="13" t="s">
        <v>85</v>
      </c>
      <c r="BC168" s="13" t="s">
        <v>248</v>
      </c>
      <c r="BD168" s="13" t="s">
        <v>85</v>
      </c>
      <c r="BE168" s="13" t="s">
        <v>207</v>
      </c>
      <c r="BF168" s="13" t="s">
        <v>207</v>
      </c>
      <c r="BG168" s="13" t="s">
        <v>110</v>
      </c>
      <c r="BH168" s="13" t="s">
        <v>110</v>
      </c>
      <c r="BI168" s="13" t="s">
        <v>73</v>
      </c>
      <c r="BJ168" s="13" t="s">
        <v>73</v>
      </c>
      <c r="BK168" s="13" t="s">
        <v>73</v>
      </c>
      <c r="BL168" s="13" t="s">
        <v>208</v>
      </c>
      <c r="BM168" s="13" t="s">
        <v>208</v>
      </c>
      <c r="BN168" s="13" t="s">
        <v>208</v>
      </c>
      <c r="BO168" s="13" t="s">
        <v>71</v>
      </c>
      <c r="BP168" s="13" t="s">
        <v>71</v>
      </c>
      <c r="BQ168" s="13" t="s">
        <v>71</v>
      </c>
      <c r="BR168" s="13" t="s">
        <v>218</v>
      </c>
      <c r="BS168" s="13" t="s">
        <v>85</v>
      </c>
      <c r="BT168" s="13" t="s">
        <v>218</v>
      </c>
      <c r="BU168" s="13" t="s">
        <v>85</v>
      </c>
      <c r="BV168" s="13" t="s">
        <v>218</v>
      </c>
      <c r="BW168" s="13" t="s">
        <v>85</v>
      </c>
      <c r="BX168" s="14">
        <v>73</v>
      </c>
      <c r="BY168" s="14">
        <v>500103</v>
      </c>
      <c r="BZ168" s="14">
        <v>0</v>
      </c>
      <c r="CA168" s="14">
        <v>1</v>
      </c>
      <c r="CB168" s="14">
        <v>3</v>
      </c>
      <c r="CC168" s="13" t="s">
        <v>210</v>
      </c>
      <c r="CD168" s="18">
        <v>45303.6748166551</v>
      </c>
      <c r="CE168" s="12" t="s">
        <v>89</v>
      </c>
      <c r="CF168" s="18">
        <v>45303.6603634954</v>
      </c>
      <c r="CG168" s="17">
        <v>0.660358796296296</v>
      </c>
      <c r="CH168" s="12" t="s">
        <v>89</v>
      </c>
      <c r="CI168" s="13" t="s">
        <v>14</v>
      </c>
      <c r="CJ168" s="13" t="s">
        <v>73</v>
      </c>
      <c r="CK168" s="13" t="s">
        <v>73</v>
      </c>
      <c r="CL168" s="13" t="s">
        <v>110</v>
      </c>
      <c r="CM168" s="13" t="s">
        <v>71</v>
      </c>
      <c r="CN168" s="13" t="s">
        <v>110</v>
      </c>
      <c r="CO168" s="13" t="s">
        <v>71</v>
      </c>
      <c r="CP168" s="13" t="s">
        <v>266</v>
      </c>
      <c r="CQ168" s="13" t="s">
        <v>220</v>
      </c>
      <c r="CR168" s="13" t="s">
        <v>73</v>
      </c>
      <c r="CS168" s="13" t="s">
        <v>88</v>
      </c>
      <c r="CT168" s="13" t="s">
        <v>73</v>
      </c>
      <c r="CU168" s="13" t="s">
        <v>110</v>
      </c>
      <c r="CV168" s="13" t="s">
        <v>73</v>
      </c>
      <c r="CW168" s="13" t="s">
        <v>73</v>
      </c>
      <c r="CX168" s="13" t="s">
        <v>110</v>
      </c>
      <c r="CY168" s="13" t="s">
        <v>73</v>
      </c>
      <c r="CZ168" s="13" t="s">
        <v>73</v>
      </c>
      <c r="DA168" s="13" t="s">
        <v>88</v>
      </c>
      <c r="DB168" s="13" t="s">
        <v>73</v>
      </c>
      <c r="DC168" s="13" t="s">
        <v>73</v>
      </c>
      <c r="DD168" s="13" t="s">
        <v>73</v>
      </c>
      <c r="DE168" s="13" t="s">
        <v>73</v>
      </c>
      <c r="DF168" s="13" t="s">
        <v>110</v>
      </c>
      <c r="DG168" s="13" t="s">
        <v>73</v>
      </c>
      <c r="DH168" s="13" t="s">
        <v>110</v>
      </c>
      <c r="DI168" s="13" t="s">
        <v>110</v>
      </c>
      <c r="DJ168" s="13" t="s">
        <v>110</v>
      </c>
      <c r="DK168" s="13" t="s">
        <v>85</v>
      </c>
      <c r="DL168" s="13" t="s">
        <v>85</v>
      </c>
      <c r="DM168" s="13" t="s">
        <v>85</v>
      </c>
      <c r="DN168" s="18">
        <v>45303.6784582176</v>
      </c>
      <c r="DO168" s="18">
        <v>45303.6603634954</v>
      </c>
      <c r="DP168" s="13" t="s">
        <v>249</v>
      </c>
    </row>
    <row r="169" spans="1:120">
      <c r="A169" s="12">
        <v>45302</v>
      </c>
      <c r="B169" s="12">
        <v>45302</v>
      </c>
      <c r="C169" s="13" t="s">
        <v>76</v>
      </c>
      <c r="D169" s="13" t="s">
        <v>71</v>
      </c>
      <c r="E169" s="13" t="s">
        <v>16</v>
      </c>
      <c r="F169" s="13" t="s">
        <v>107</v>
      </c>
      <c r="G169" s="14">
        <v>3</v>
      </c>
      <c r="H169" s="14">
        <v>0</v>
      </c>
      <c r="I169" s="13" t="s">
        <v>88</v>
      </c>
      <c r="J169" s="13" t="s">
        <v>74</v>
      </c>
      <c r="K169" s="13" t="s">
        <v>75</v>
      </c>
      <c r="L169" s="12">
        <v>45302</v>
      </c>
      <c r="M169" s="13" t="s">
        <v>13</v>
      </c>
      <c r="N169" s="13" t="s">
        <v>71</v>
      </c>
      <c r="O169" s="14">
        <v>0</v>
      </c>
      <c r="P169" s="13" t="s">
        <v>197</v>
      </c>
      <c r="Q169" s="13" t="s">
        <v>272</v>
      </c>
      <c r="R169" s="14">
        <v>3</v>
      </c>
      <c r="S169" s="13" t="s">
        <v>273</v>
      </c>
      <c r="T169" s="14">
        <v>3</v>
      </c>
      <c r="U169" s="13" t="s">
        <v>107</v>
      </c>
      <c r="V169" s="13" t="s">
        <v>82</v>
      </c>
      <c r="W169" s="13" t="s">
        <v>73</v>
      </c>
      <c r="X169" s="13" t="s">
        <v>80</v>
      </c>
      <c r="Y169" s="13" t="s">
        <v>17</v>
      </c>
      <c r="Z169" s="13" t="s">
        <v>18</v>
      </c>
      <c r="AA169" s="13" t="s">
        <v>21</v>
      </c>
      <c r="AB169" s="14">
        <v>7013</v>
      </c>
      <c r="AC169" s="13" t="s">
        <v>87</v>
      </c>
      <c r="AD169" s="20">
        <v>45303.6579398148</v>
      </c>
      <c r="AE169" s="13" t="s">
        <v>200</v>
      </c>
      <c r="AF169" s="13" t="s">
        <v>201</v>
      </c>
      <c r="AG169" s="13" t="s">
        <v>78</v>
      </c>
      <c r="AH169" s="13" t="s">
        <v>83</v>
      </c>
      <c r="AI169" s="13" t="s">
        <v>84</v>
      </c>
      <c r="AJ169" s="13" t="s">
        <v>71</v>
      </c>
      <c r="AK169" s="13" t="s">
        <v>85</v>
      </c>
      <c r="AL169" s="13" t="s">
        <v>71</v>
      </c>
      <c r="AM169" s="13" t="s">
        <v>86</v>
      </c>
      <c r="AN169" s="13" t="s">
        <v>73</v>
      </c>
      <c r="AO169" s="13" t="s">
        <v>87</v>
      </c>
      <c r="AP169" s="13" t="s">
        <v>87</v>
      </c>
      <c r="AQ169" s="13" t="s">
        <v>202</v>
      </c>
      <c r="AR169" s="13" t="s">
        <v>73</v>
      </c>
      <c r="AS169" s="13" t="s">
        <v>73</v>
      </c>
      <c r="AT169" s="14">
        <v>0</v>
      </c>
      <c r="AU169" s="13" t="s">
        <v>71</v>
      </c>
      <c r="AV169" s="13" t="s">
        <v>71</v>
      </c>
      <c r="AW169" s="13" t="s">
        <v>71</v>
      </c>
      <c r="AX169" s="13" t="s">
        <v>290</v>
      </c>
      <c r="AY169" s="13" t="s">
        <v>291</v>
      </c>
      <c r="AZ169" s="13" t="s">
        <v>205</v>
      </c>
      <c r="BA169" s="13" t="s">
        <v>87</v>
      </c>
      <c r="BB169" s="13" t="s">
        <v>85</v>
      </c>
      <c r="BC169" s="13" t="s">
        <v>292</v>
      </c>
      <c r="BD169" s="13" t="s">
        <v>85</v>
      </c>
      <c r="BE169" s="13" t="s">
        <v>207</v>
      </c>
      <c r="BF169" s="13" t="s">
        <v>207</v>
      </c>
      <c r="BG169" s="13" t="s">
        <v>110</v>
      </c>
      <c r="BH169" s="13" t="s">
        <v>73</v>
      </c>
      <c r="BI169" s="13" t="s">
        <v>73</v>
      </c>
      <c r="BJ169" s="13" t="s">
        <v>73</v>
      </c>
      <c r="BK169" s="13" t="s">
        <v>73</v>
      </c>
      <c r="BL169" s="13" t="s">
        <v>209</v>
      </c>
      <c r="BM169" s="13" t="s">
        <v>209</v>
      </c>
      <c r="BN169" s="13" t="s">
        <v>209</v>
      </c>
      <c r="BO169" s="13" t="s">
        <v>71</v>
      </c>
      <c r="BP169" s="13" t="s">
        <v>71</v>
      </c>
      <c r="BQ169" s="13" t="s">
        <v>71</v>
      </c>
      <c r="BR169" s="13" t="s">
        <v>218</v>
      </c>
      <c r="BS169" s="13" t="s">
        <v>85</v>
      </c>
      <c r="BT169" s="13" t="s">
        <v>218</v>
      </c>
      <c r="BU169" s="13" t="s">
        <v>85</v>
      </c>
      <c r="BV169" s="13" t="s">
        <v>218</v>
      </c>
      <c r="BW169" s="13" t="s">
        <v>85</v>
      </c>
      <c r="BX169" s="14">
        <v>73</v>
      </c>
      <c r="BY169" s="14">
        <v>500103</v>
      </c>
      <c r="BZ169" s="14">
        <v>0</v>
      </c>
      <c r="CA169" s="14">
        <v>1</v>
      </c>
      <c r="CB169" s="14">
        <v>9</v>
      </c>
      <c r="CC169" s="13" t="s">
        <v>261</v>
      </c>
      <c r="CD169" s="20">
        <v>45303.6701273148</v>
      </c>
      <c r="CE169" s="12" t="s">
        <v>89</v>
      </c>
      <c r="CF169" s="18">
        <v>45303.6698601042</v>
      </c>
      <c r="CG169" s="17">
        <v>0.669849537037037</v>
      </c>
      <c r="CH169" s="12" t="s">
        <v>89</v>
      </c>
      <c r="CI169" s="13" t="s">
        <v>14</v>
      </c>
      <c r="CJ169" s="13" t="s">
        <v>73</v>
      </c>
      <c r="CK169" s="13" t="s">
        <v>73</v>
      </c>
      <c r="CL169" s="13" t="s">
        <v>110</v>
      </c>
      <c r="CM169" s="13" t="s">
        <v>71</v>
      </c>
      <c r="CN169" s="13" t="s">
        <v>110</v>
      </c>
      <c r="CO169" s="13" t="s">
        <v>110</v>
      </c>
      <c r="CP169" s="13" t="s">
        <v>266</v>
      </c>
      <c r="CQ169" s="13" t="s">
        <v>110</v>
      </c>
      <c r="CR169" s="13" t="s">
        <v>73</v>
      </c>
      <c r="CS169" s="13" t="s">
        <v>88</v>
      </c>
      <c r="CT169" s="13" t="s">
        <v>73</v>
      </c>
      <c r="CU169" s="13" t="s">
        <v>110</v>
      </c>
      <c r="CV169" s="13" t="s">
        <v>73</v>
      </c>
      <c r="CW169" s="13" t="s">
        <v>73</v>
      </c>
      <c r="CX169" s="13" t="s">
        <v>73</v>
      </c>
      <c r="CY169" s="13" t="s">
        <v>73</v>
      </c>
      <c r="CZ169" s="13" t="s">
        <v>73</v>
      </c>
      <c r="DA169" s="13" t="s">
        <v>110</v>
      </c>
      <c r="DB169" s="13" t="s">
        <v>73</v>
      </c>
      <c r="DC169" s="13" t="s">
        <v>73</v>
      </c>
      <c r="DD169" s="13" t="s">
        <v>73</v>
      </c>
      <c r="DE169" s="13" t="s">
        <v>73</v>
      </c>
      <c r="DF169" s="13" t="s">
        <v>110</v>
      </c>
      <c r="DG169" s="13" t="s">
        <v>73</v>
      </c>
      <c r="DH169" s="13" t="s">
        <v>110</v>
      </c>
      <c r="DI169" s="13" t="s">
        <v>110</v>
      </c>
      <c r="DJ169" s="13" t="s">
        <v>110</v>
      </c>
      <c r="DK169" s="13" t="s">
        <v>85</v>
      </c>
      <c r="DL169" s="13" t="s">
        <v>85</v>
      </c>
      <c r="DM169" s="13" t="s">
        <v>85</v>
      </c>
      <c r="DN169" s="18">
        <v>45309.7019524074</v>
      </c>
      <c r="DO169" s="18">
        <v>45303.6698601042</v>
      </c>
      <c r="DP169" s="13" t="s">
        <v>293</v>
      </c>
    </row>
    <row r="170" spans="1:120">
      <c r="A170" s="76" t="str">
        <f t="shared" ref="A170:BL170" si="9">IF(A121&lt;&gt;A146,"×","")</f>
        <v/>
      </c>
      <c r="B170" s="76" t="str">
        <f t="shared" si="9"/>
        <v/>
      </c>
      <c r="C170" s="76" t="str">
        <f t="shared" si="9"/>
        <v/>
      </c>
      <c r="D170" s="76" t="str">
        <f t="shared" si="9"/>
        <v/>
      </c>
      <c r="E170" s="76" t="str">
        <f t="shared" si="9"/>
        <v/>
      </c>
      <c r="F170" s="76" t="str">
        <f t="shared" si="9"/>
        <v/>
      </c>
      <c r="G170" s="76" t="str">
        <f t="shared" si="9"/>
        <v/>
      </c>
      <c r="H170" s="76" t="str">
        <f t="shared" si="9"/>
        <v/>
      </c>
      <c r="I170" s="76" t="str">
        <f t="shared" si="9"/>
        <v/>
      </c>
      <c r="J170" s="76" t="str">
        <f t="shared" si="9"/>
        <v/>
      </c>
      <c r="K170" s="76" t="str">
        <f t="shared" si="9"/>
        <v/>
      </c>
      <c r="L170" s="76" t="str">
        <f t="shared" si="9"/>
        <v/>
      </c>
      <c r="M170" s="76" t="str">
        <f t="shared" si="9"/>
        <v/>
      </c>
      <c r="N170" s="76" t="str">
        <f t="shared" si="9"/>
        <v/>
      </c>
      <c r="O170" s="76" t="str">
        <f t="shared" si="9"/>
        <v/>
      </c>
      <c r="P170" s="76" t="str">
        <f t="shared" si="9"/>
        <v/>
      </c>
      <c r="Q170" s="76" t="str">
        <f t="shared" si="9"/>
        <v/>
      </c>
      <c r="R170" s="76" t="str">
        <f t="shared" si="9"/>
        <v/>
      </c>
      <c r="S170" s="76" t="str">
        <f t="shared" si="9"/>
        <v/>
      </c>
      <c r="T170" s="76" t="str">
        <f t="shared" si="9"/>
        <v/>
      </c>
      <c r="U170" s="76" t="str">
        <f t="shared" si="9"/>
        <v/>
      </c>
      <c r="V170" s="76" t="str">
        <f t="shared" si="9"/>
        <v/>
      </c>
      <c r="W170" s="76" t="str">
        <f t="shared" si="9"/>
        <v/>
      </c>
      <c r="X170" s="76" t="str">
        <f t="shared" si="9"/>
        <v/>
      </c>
      <c r="Y170" s="76" t="str">
        <f t="shared" si="9"/>
        <v/>
      </c>
      <c r="Z170" s="76" t="str">
        <f t="shared" si="9"/>
        <v/>
      </c>
      <c r="AA170" s="76" t="str">
        <f t="shared" si="9"/>
        <v/>
      </c>
      <c r="AB170" s="76" t="str">
        <f t="shared" si="9"/>
        <v/>
      </c>
      <c r="AC170" s="76" t="str">
        <f t="shared" si="9"/>
        <v/>
      </c>
      <c r="AD170" s="76" t="str">
        <f t="shared" si="9"/>
        <v/>
      </c>
      <c r="AE170" s="76" t="str">
        <f t="shared" si="9"/>
        <v/>
      </c>
      <c r="AF170" s="76" t="str">
        <f t="shared" si="9"/>
        <v/>
      </c>
      <c r="AG170" s="76" t="str">
        <f t="shared" si="9"/>
        <v/>
      </c>
      <c r="AH170" s="76" t="str">
        <f t="shared" si="9"/>
        <v/>
      </c>
      <c r="AI170" s="76" t="str">
        <f t="shared" si="9"/>
        <v/>
      </c>
      <c r="AJ170" s="76" t="str">
        <f t="shared" si="9"/>
        <v/>
      </c>
      <c r="AK170" s="76" t="str">
        <f t="shared" si="9"/>
        <v/>
      </c>
      <c r="AL170" s="76" t="str">
        <f t="shared" si="9"/>
        <v/>
      </c>
      <c r="AM170" s="76" t="str">
        <f t="shared" si="9"/>
        <v/>
      </c>
      <c r="AN170" s="76" t="str">
        <f t="shared" si="9"/>
        <v/>
      </c>
      <c r="AO170" s="76" t="str">
        <f t="shared" si="9"/>
        <v/>
      </c>
      <c r="AP170" s="76" t="str">
        <f t="shared" si="9"/>
        <v/>
      </c>
      <c r="AQ170" s="76" t="str">
        <f t="shared" si="9"/>
        <v/>
      </c>
      <c r="AR170" s="76" t="str">
        <f t="shared" si="9"/>
        <v/>
      </c>
      <c r="AS170" s="76" t="str">
        <f t="shared" si="9"/>
        <v/>
      </c>
      <c r="AT170" s="76" t="str">
        <f t="shared" si="9"/>
        <v/>
      </c>
      <c r="AU170" s="76" t="str">
        <f t="shared" si="9"/>
        <v/>
      </c>
      <c r="AV170" s="76" t="str">
        <f t="shared" si="9"/>
        <v/>
      </c>
      <c r="AW170" s="76" t="str">
        <f t="shared" si="9"/>
        <v/>
      </c>
      <c r="AX170" s="76" t="str">
        <f t="shared" si="9"/>
        <v/>
      </c>
      <c r="AY170" s="76" t="str">
        <f t="shared" si="9"/>
        <v/>
      </c>
      <c r="AZ170" s="76" t="str">
        <f t="shared" si="9"/>
        <v/>
      </c>
      <c r="BA170" s="76" t="str">
        <f t="shared" si="9"/>
        <v/>
      </c>
      <c r="BB170" s="76" t="str">
        <f t="shared" si="9"/>
        <v/>
      </c>
      <c r="BC170" s="76" t="str">
        <f t="shared" si="9"/>
        <v/>
      </c>
      <c r="BD170" s="76" t="str">
        <f t="shared" si="9"/>
        <v/>
      </c>
      <c r="BE170" s="76" t="str">
        <f t="shared" si="9"/>
        <v/>
      </c>
      <c r="BF170" s="76" t="str">
        <f t="shared" si="9"/>
        <v/>
      </c>
      <c r="BG170" s="76" t="str">
        <f t="shared" si="9"/>
        <v>×</v>
      </c>
      <c r="BH170" s="76" t="str">
        <f t="shared" si="9"/>
        <v/>
      </c>
      <c r="BI170" s="76" t="str">
        <f t="shared" si="9"/>
        <v/>
      </c>
      <c r="BJ170" s="76" t="str">
        <f t="shared" si="9"/>
        <v/>
      </c>
      <c r="BK170" s="76" t="str">
        <f t="shared" si="9"/>
        <v/>
      </c>
      <c r="BL170" s="76" t="str">
        <f t="shared" si="9"/>
        <v/>
      </c>
      <c r="BM170" s="76" t="str">
        <f t="shared" ref="BM170:DP170" si="10">IF(BM121&lt;&gt;BM146,"×","")</f>
        <v/>
      </c>
      <c r="BN170" s="76" t="str">
        <f t="shared" si="10"/>
        <v/>
      </c>
      <c r="BO170" s="76" t="str">
        <f t="shared" si="10"/>
        <v/>
      </c>
      <c r="BP170" s="76" t="str">
        <f t="shared" si="10"/>
        <v/>
      </c>
      <c r="BQ170" s="76" t="str">
        <f t="shared" si="10"/>
        <v/>
      </c>
      <c r="BR170" s="76" t="str">
        <f t="shared" si="10"/>
        <v/>
      </c>
      <c r="BS170" s="76" t="str">
        <f t="shared" si="10"/>
        <v/>
      </c>
      <c r="BT170" s="76" t="str">
        <f t="shared" si="10"/>
        <v/>
      </c>
      <c r="BU170" s="76" t="str">
        <f t="shared" si="10"/>
        <v/>
      </c>
      <c r="BV170" s="76" t="str">
        <f t="shared" si="10"/>
        <v/>
      </c>
      <c r="BW170" s="76" t="str">
        <f t="shared" si="10"/>
        <v/>
      </c>
      <c r="BX170" s="76" t="str">
        <f t="shared" si="10"/>
        <v/>
      </c>
      <c r="BY170" s="76" t="str">
        <f t="shared" si="10"/>
        <v/>
      </c>
      <c r="BZ170" s="76" t="str">
        <f t="shared" si="10"/>
        <v/>
      </c>
      <c r="CA170" s="76" t="str">
        <f t="shared" si="10"/>
        <v/>
      </c>
      <c r="CB170" s="76" t="str">
        <f t="shared" si="10"/>
        <v/>
      </c>
      <c r="CC170" s="76" t="str">
        <f t="shared" si="10"/>
        <v/>
      </c>
      <c r="CD170" s="76" t="str">
        <f t="shared" si="10"/>
        <v/>
      </c>
      <c r="CE170" s="76" t="str">
        <f t="shared" si="10"/>
        <v/>
      </c>
      <c r="CF170" s="76" t="str">
        <f t="shared" si="10"/>
        <v/>
      </c>
      <c r="CG170" s="76" t="str">
        <f t="shared" si="10"/>
        <v/>
      </c>
      <c r="CH170" s="76" t="str">
        <f t="shared" si="10"/>
        <v/>
      </c>
      <c r="CI170" s="76" t="str">
        <f t="shared" si="10"/>
        <v/>
      </c>
      <c r="CJ170" s="76" t="str">
        <f t="shared" si="10"/>
        <v/>
      </c>
      <c r="CK170" s="76" t="str">
        <f t="shared" si="10"/>
        <v/>
      </c>
      <c r="CL170" s="76" t="str">
        <f t="shared" si="10"/>
        <v/>
      </c>
      <c r="CM170" s="76" t="str">
        <f t="shared" si="10"/>
        <v>×</v>
      </c>
      <c r="CN170" s="76" t="str">
        <f t="shared" si="10"/>
        <v/>
      </c>
      <c r="CO170" s="76" t="str">
        <f t="shared" si="10"/>
        <v/>
      </c>
      <c r="CP170" s="76" t="str">
        <f t="shared" si="10"/>
        <v>×</v>
      </c>
      <c r="CQ170" s="76" t="str">
        <f t="shared" si="10"/>
        <v/>
      </c>
      <c r="CR170" s="76" t="str">
        <f t="shared" si="10"/>
        <v/>
      </c>
      <c r="CS170" s="76" t="str">
        <f t="shared" si="10"/>
        <v/>
      </c>
      <c r="CT170" s="76" t="str">
        <f t="shared" si="10"/>
        <v/>
      </c>
      <c r="CU170" s="76" t="str">
        <f t="shared" si="10"/>
        <v/>
      </c>
      <c r="CV170" s="76" t="str">
        <f t="shared" si="10"/>
        <v/>
      </c>
      <c r="CW170" s="76" t="str">
        <f t="shared" si="10"/>
        <v/>
      </c>
      <c r="CX170" s="76" t="str">
        <f t="shared" si="10"/>
        <v/>
      </c>
      <c r="CY170" s="76" t="str">
        <f t="shared" si="10"/>
        <v/>
      </c>
      <c r="CZ170" s="76" t="str">
        <f t="shared" si="10"/>
        <v/>
      </c>
      <c r="DA170" s="76" t="str">
        <f t="shared" si="10"/>
        <v/>
      </c>
      <c r="DB170" s="76" t="str">
        <f t="shared" si="10"/>
        <v/>
      </c>
      <c r="DC170" s="76" t="str">
        <f t="shared" si="10"/>
        <v/>
      </c>
      <c r="DD170" s="76" t="str">
        <f t="shared" si="10"/>
        <v/>
      </c>
      <c r="DE170" s="76" t="str">
        <f t="shared" si="10"/>
        <v/>
      </c>
      <c r="DF170" s="76" t="str">
        <f t="shared" si="10"/>
        <v/>
      </c>
      <c r="DG170" s="76" t="str">
        <f t="shared" si="10"/>
        <v/>
      </c>
      <c r="DH170" s="76" t="str">
        <f t="shared" si="10"/>
        <v/>
      </c>
      <c r="DI170" s="76" t="str">
        <f t="shared" si="10"/>
        <v/>
      </c>
      <c r="DJ170" s="76" t="str">
        <f t="shared" si="10"/>
        <v/>
      </c>
      <c r="DK170" s="76" t="str">
        <f t="shared" si="10"/>
        <v/>
      </c>
      <c r="DL170" s="76" t="str">
        <f t="shared" si="10"/>
        <v/>
      </c>
      <c r="DM170" s="76" t="str">
        <f t="shared" si="10"/>
        <v/>
      </c>
      <c r="DN170" s="76" t="str">
        <f t="shared" si="10"/>
        <v>×</v>
      </c>
      <c r="DO170" s="76" t="str">
        <f t="shared" si="10"/>
        <v/>
      </c>
      <c r="DP170" s="76" t="str">
        <f t="shared" si="10"/>
        <v/>
      </c>
    </row>
    <row r="171" spans="1:120">
      <c r="A171" s="76" t="str">
        <f t="shared" ref="A171:BL171" si="11">IF(A122&lt;&gt;A147,"×","")</f>
        <v/>
      </c>
      <c r="B171" s="76" t="str">
        <f t="shared" si="11"/>
        <v/>
      </c>
      <c r="C171" s="76" t="str">
        <f t="shared" si="11"/>
        <v/>
      </c>
      <c r="D171" s="76" t="str">
        <f t="shared" si="11"/>
        <v/>
      </c>
      <c r="E171" s="76" t="str">
        <f t="shared" si="11"/>
        <v/>
      </c>
      <c r="F171" s="76" t="str">
        <f t="shared" si="11"/>
        <v/>
      </c>
      <c r="G171" s="76" t="str">
        <f t="shared" si="11"/>
        <v/>
      </c>
      <c r="H171" s="76" t="str">
        <f t="shared" si="11"/>
        <v/>
      </c>
      <c r="I171" s="76" t="str">
        <f t="shared" si="11"/>
        <v/>
      </c>
      <c r="J171" s="76" t="str">
        <f t="shared" si="11"/>
        <v/>
      </c>
      <c r="K171" s="76" t="str">
        <f t="shared" si="11"/>
        <v/>
      </c>
      <c r="L171" s="76" t="str">
        <f t="shared" si="11"/>
        <v/>
      </c>
      <c r="M171" s="76" t="str">
        <f t="shared" si="11"/>
        <v/>
      </c>
      <c r="N171" s="76" t="str">
        <f t="shared" si="11"/>
        <v/>
      </c>
      <c r="O171" s="76" t="str">
        <f t="shared" si="11"/>
        <v/>
      </c>
      <c r="P171" s="76" t="str">
        <f t="shared" si="11"/>
        <v/>
      </c>
      <c r="Q171" s="76" t="str">
        <f t="shared" si="11"/>
        <v/>
      </c>
      <c r="R171" s="76" t="str">
        <f t="shared" si="11"/>
        <v/>
      </c>
      <c r="S171" s="76" t="str">
        <f t="shared" si="11"/>
        <v/>
      </c>
      <c r="T171" s="76" t="str">
        <f t="shared" si="11"/>
        <v/>
      </c>
      <c r="U171" s="76" t="str">
        <f t="shared" si="11"/>
        <v/>
      </c>
      <c r="V171" s="76" t="str">
        <f t="shared" si="11"/>
        <v/>
      </c>
      <c r="W171" s="76" t="str">
        <f t="shared" si="11"/>
        <v/>
      </c>
      <c r="X171" s="76" t="str">
        <f t="shared" si="11"/>
        <v/>
      </c>
      <c r="Y171" s="76" t="str">
        <f t="shared" si="11"/>
        <v/>
      </c>
      <c r="Z171" s="76" t="str">
        <f t="shared" si="11"/>
        <v/>
      </c>
      <c r="AA171" s="76" t="str">
        <f t="shared" si="11"/>
        <v/>
      </c>
      <c r="AB171" s="76" t="str">
        <f t="shared" si="11"/>
        <v/>
      </c>
      <c r="AC171" s="76" t="str">
        <f t="shared" si="11"/>
        <v/>
      </c>
      <c r="AD171" s="76" t="str">
        <f t="shared" si="11"/>
        <v/>
      </c>
      <c r="AE171" s="76" t="str">
        <f t="shared" si="11"/>
        <v/>
      </c>
      <c r="AF171" s="76" t="str">
        <f t="shared" si="11"/>
        <v/>
      </c>
      <c r="AG171" s="76" t="str">
        <f t="shared" si="11"/>
        <v/>
      </c>
      <c r="AH171" s="76" t="str">
        <f t="shared" si="11"/>
        <v/>
      </c>
      <c r="AI171" s="76" t="str">
        <f t="shared" si="11"/>
        <v/>
      </c>
      <c r="AJ171" s="76" t="str">
        <f t="shared" si="11"/>
        <v/>
      </c>
      <c r="AK171" s="76" t="str">
        <f t="shared" si="11"/>
        <v/>
      </c>
      <c r="AL171" s="76" t="str">
        <f t="shared" si="11"/>
        <v/>
      </c>
      <c r="AM171" s="76" t="str">
        <f t="shared" si="11"/>
        <v/>
      </c>
      <c r="AN171" s="76" t="str">
        <f t="shared" si="11"/>
        <v/>
      </c>
      <c r="AO171" s="76" t="str">
        <f t="shared" si="11"/>
        <v/>
      </c>
      <c r="AP171" s="76" t="str">
        <f t="shared" si="11"/>
        <v/>
      </c>
      <c r="AQ171" s="76" t="str">
        <f t="shared" si="11"/>
        <v/>
      </c>
      <c r="AR171" s="76" t="str">
        <f t="shared" si="11"/>
        <v/>
      </c>
      <c r="AS171" s="76" t="str">
        <f t="shared" si="11"/>
        <v/>
      </c>
      <c r="AT171" s="76" t="str">
        <f t="shared" si="11"/>
        <v/>
      </c>
      <c r="AU171" s="76" t="str">
        <f t="shared" si="11"/>
        <v/>
      </c>
      <c r="AV171" s="76" t="str">
        <f t="shared" si="11"/>
        <v/>
      </c>
      <c r="AW171" s="76" t="str">
        <f t="shared" si="11"/>
        <v/>
      </c>
      <c r="AX171" s="76" t="str">
        <f t="shared" si="11"/>
        <v/>
      </c>
      <c r="AY171" s="76" t="str">
        <f t="shared" si="11"/>
        <v/>
      </c>
      <c r="AZ171" s="76" t="str">
        <f t="shared" si="11"/>
        <v/>
      </c>
      <c r="BA171" s="76" t="str">
        <f t="shared" si="11"/>
        <v/>
      </c>
      <c r="BB171" s="76" t="str">
        <f t="shared" si="11"/>
        <v/>
      </c>
      <c r="BC171" s="76" t="str">
        <f t="shared" si="11"/>
        <v/>
      </c>
      <c r="BD171" s="76" t="str">
        <f t="shared" si="11"/>
        <v/>
      </c>
      <c r="BE171" s="76" t="str">
        <f t="shared" si="11"/>
        <v/>
      </c>
      <c r="BF171" s="76" t="str">
        <f t="shared" si="11"/>
        <v/>
      </c>
      <c r="BG171" s="76" t="str">
        <f t="shared" si="11"/>
        <v/>
      </c>
      <c r="BH171" s="76" t="str">
        <f t="shared" si="11"/>
        <v/>
      </c>
      <c r="BI171" s="76" t="str">
        <f t="shared" si="11"/>
        <v/>
      </c>
      <c r="BJ171" s="76" t="str">
        <f t="shared" si="11"/>
        <v/>
      </c>
      <c r="BK171" s="76" t="str">
        <f t="shared" si="11"/>
        <v/>
      </c>
      <c r="BL171" s="76" t="str">
        <f t="shared" si="11"/>
        <v/>
      </c>
      <c r="BM171" s="76" t="str">
        <f t="shared" ref="BM171:DP171" si="12">IF(BM122&lt;&gt;BM147,"×","")</f>
        <v/>
      </c>
      <c r="BN171" s="76" t="str">
        <f t="shared" si="12"/>
        <v/>
      </c>
      <c r="BO171" s="76" t="str">
        <f t="shared" si="12"/>
        <v/>
      </c>
      <c r="BP171" s="76" t="str">
        <f t="shared" si="12"/>
        <v/>
      </c>
      <c r="BQ171" s="76" t="str">
        <f t="shared" si="12"/>
        <v/>
      </c>
      <c r="BR171" s="76" t="str">
        <f t="shared" si="12"/>
        <v/>
      </c>
      <c r="BS171" s="76" t="str">
        <f t="shared" si="12"/>
        <v/>
      </c>
      <c r="BT171" s="76" t="str">
        <f t="shared" si="12"/>
        <v/>
      </c>
      <c r="BU171" s="76" t="str">
        <f t="shared" si="12"/>
        <v/>
      </c>
      <c r="BV171" s="76" t="str">
        <f t="shared" si="12"/>
        <v/>
      </c>
      <c r="BW171" s="76" t="str">
        <f t="shared" si="12"/>
        <v/>
      </c>
      <c r="BX171" s="76" t="str">
        <f t="shared" si="12"/>
        <v/>
      </c>
      <c r="BY171" s="76" t="str">
        <f t="shared" si="12"/>
        <v/>
      </c>
      <c r="BZ171" s="76" t="str">
        <f t="shared" si="12"/>
        <v/>
      </c>
      <c r="CA171" s="76" t="str">
        <f t="shared" si="12"/>
        <v/>
      </c>
      <c r="CB171" s="76" t="str">
        <f t="shared" si="12"/>
        <v/>
      </c>
      <c r="CC171" s="76" t="str">
        <f t="shared" si="12"/>
        <v/>
      </c>
      <c r="CD171" s="76" t="str">
        <f t="shared" si="12"/>
        <v/>
      </c>
      <c r="CE171" s="76" t="str">
        <f t="shared" si="12"/>
        <v/>
      </c>
      <c r="CF171" s="76" t="str">
        <f t="shared" si="12"/>
        <v/>
      </c>
      <c r="CG171" s="76" t="str">
        <f t="shared" si="12"/>
        <v/>
      </c>
      <c r="CH171" s="76" t="str">
        <f t="shared" si="12"/>
        <v/>
      </c>
      <c r="CI171" s="76" t="str">
        <f t="shared" si="12"/>
        <v/>
      </c>
      <c r="CJ171" s="76" t="str">
        <f t="shared" si="12"/>
        <v/>
      </c>
      <c r="CK171" s="76" t="str">
        <f t="shared" si="12"/>
        <v/>
      </c>
      <c r="CL171" s="76" t="str">
        <f t="shared" si="12"/>
        <v/>
      </c>
      <c r="CM171" s="76" t="str">
        <f t="shared" si="12"/>
        <v/>
      </c>
      <c r="CN171" s="76" t="str">
        <f t="shared" si="12"/>
        <v/>
      </c>
      <c r="CO171" s="76" t="str">
        <f t="shared" si="12"/>
        <v/>
      </c>
      <c r="CP171" s="76" t="str">
        <f t="shared" si="12"/>
        <v/>
      </c>
      <c r="CQ171" s="76" t="str">
        <f t="shared" si="12"/>
        <v/>
      </c>
      <c r="CR171" s="76" t="str">
        <f t="shared" si="12"/>
        <v/>
      </c>
      <c r="CS171" s="76" t="str">
        <f t="shared" si="12"/>
        <v/>
      </c>
      <c r="CT171" s="76" t="str">
        <f t="shared" si="12"/>
        <v/>
      </c>
      <c r="CU171" s="76" t="str">
        <f t="shared" si="12"/>
        <v/>
      </c>
      <c r="CV171" s="76" t="str">
        <f t="shared" si="12"/>
        <v/>
      </c>
      <c r="CW171" s="76" t="str">
        <f t="shared" si="12"/>
        <v/>
      </c>
      <c r="CX171" s="76" t="str">
        <f t="shared" si="12"/>
        <v/>
      </c>
      <c r="CY171" s="76" t="str">
        <f t="shared" si="12"/>
        <v/>
      </c>
      <c r="CZ171" s="76" t="str">
        <f t="shared" si="12"/>
        <v/>
      </c>
      <c r="DA171" s="76" t="str">
        <f t="shared" si="12"/>
        <v/>
      </c>
      <c r="DB171" s="76" t="str">
        <f t="shared" si="12"/>
        <v/>
      </c>
      <c r="DC171" s="76" t="str">
        <f t="shared" si="12"/>
        <v/>
      </c>
      <c r="DD171" s="76" t="str">
        <f t="shared" si="12"/>
        <v/>
      </c>
      <c r="DE171" s="76" t="str">
        <f t="shared" si="12"/>
        <v/>
      </c>
      <c r="DF171" s="76" t="str">
        <f t="shared" si="12"/>
        <v/>
      </c>
      <c r="DG171" s="76" t="str">
        <f t="shared" si="12"/>
        <v/>
      </c>
      <c r="DH171" s="76" t="str">
        <f t="shared" si="12"/>
        <v/>
      </c>
      <c r="DI171" s="76" t="str">
        <f t="shared" si="12"/>
        <v/>
      </c>
      <c r="DJ171" s="76" t="str">
        <f t="shared" si="12"/>
        <v/>
      </c>
      <c r="DK171" s="76" t="str">
        <f t="shared" si="12"/>
        <v/>
      </c>
      <c r="DL171" s="76" t="str">
        <f t="shared" si="12"/>
        <v/>
      </c>
      <c r="DM171" s="76" t="str">
        <f t="shared" si="12"/>
        <v/>
      </c>
      <c r="DN171" s="76" t="str">
        <f t="shared" si="12"/>
        <v/>
      </c>
      <c r="DO171" s="76" t="str">
        <f t="shared" si="12"/>
        <v/>
      </c>
      <c r="DP171" s="76" t="str">
        <f t="shared" si="12"/>
        <v/>
      </c>
    </row>
    <row r="172" spans="1:120">
      <c r="A172" s="76" t="str">
        <f t="shared" ref="A172:BL172" si="13">IF(A123&lt;&gt;A148,"×","")</f>
        <v/>
      </c>
      <c r="B172" s="76" t="str">
        <f t="shared" si="13"/>
        <v/>
      </c>
      <c r="C172" s="76" t="str">
        <f t="shared" si="13"/>
        <v/>
      </c>
      <c r="D172" s="76" t="str">
        <f t="shared" si="13"/>
        <v/>
      </c>
      <c r="E172" s="76" t="str">
        <f t="shared" si="13"/>
        <v/>
      </c>
      <c r="F172" s="76" t="str">
        <f t="shared" si="13"/>
        <v/>
      </c>
      <c r="G172" s="76" t="str">
        <f t="shared" si="13"/>
        <v/>
      </c>
      <c r="H172" s="76" t="str">
        <f t="shared" si="13"/>
        <v/>
      </c>
      <c r="I172" s="76" t="str">
        <f t="shared" si="13"/>
        <v/>
      </c>
      <c r="J172" s="76" t="str">
        <f t="shared" si="13"/>
        <v/>
      </c>
      <c r="K172" s="76" t="str">
        <f t="shared" si="13"/>
        <v/>
      </c>
      <c r="L172" s="76" t="str">
        <f t="shared" si="13"/>
        <v/>
      </c>
      <c r="M172" s="76" t="str">
        <f t="shared" si="13"/>
        <v/>
      </c>
      <c r="N172" s="76" t="str">
        <f t="shared" si="13"/>
        <v/>
      </c>
      <c r="O172" s="76" t="str">
        <f t="shared" si="13"/>
        <v/>
      </c>
      <c r="P172" s="76" t="str">
        <f t="shared" si="13"/>
        <v/>
      </c>
      <c r="Q172" s="76" t="str">
        <f t="shared" si="13"/>
        <v/>
      </c>
      <c r="R172" s="76" t="str">
        <f t="shared" si="13"/>
        <v/>
      </c>
      <c r="S172" s="76" t="str">
        <f t="shared" si="13"/>
        <v/>
      </c>
      <c r="T172" s="76" t="str">
        <f t="shared" si="13"/>
        <v/>
      </c>
      <c r="U172" s="76" t="str">
        <f t="shared" si="13"/>
        <v/>
      </c>
      <c r="V172" s="76" t="str">
        <f t="shared" si="13"/>
        <v/>
      </c>
      <c r="W172" s="76" t="str">
        <f t="shared" si="13"/>
        <v/>
      </c>
      <c r="X172" s="76" t="str">
        <f t="shared" si="13"/>
        <v/>
      </c>
      <c r="Y172" s="76" t="str">
        <f t="shared" si="13"/>
        <v/>
      </c>
      <c r="Z172" s="76" t="str">
        <f t="shared" si="13"/>
        <v/>
      </c>
      <c r="AA172" s="76" t="str">
        <f t="shared" si="13"/>
        <v/>
      </c>
      <c r="AB172" s="76" t="str">
        <f t="shared" si="13"/>
        <v/>
      </c>
      <c r="AC172" s="76" t="str">
        <f t="shared" si="13"/>
        <v/>
      </c>
      <c r="AD172" s="76" t="str">
        <f t="shared" si="13"/>
        <v/>
      </c>
      <c r="AE172" s="76" t="str">
        <f t="shared" si="13"/>
        <v/>
      </c>
      <c r="AF172" s="76" t="str">
        <f t="shared" si="13"/>
        <v/>
      </c>
      <c r="AG172" s="76" t="str">
        <f t="shared" si="13"/>
        <v/>
      </c>
      <c r="AH172" s="76" t="str">
        <f t="shared" si="13"/>
        <v/>
      </c>
      <c r="AI172" s="76" t="str">
        <f t="shared" si="13"/>
        <v/>
      </c>
      <c r="AJ172" s="76" t="str">
        <f t="shared" si="13"/>
        <v/>
      </c>
      <c r="AK172" s="76" t="str">
        <f t="shared" si="13"/>
        <v/>
      </c>
      <c r="AL172" s="76" t="str">
        <f t="shared" si="13"/>
        <v/>
      </c>
      <c r="AM172" s="76" t="str">
        <f t="shared" si="13"/>
        <v/>
      </c>
      <c r="AN172" s="76" t="str">
        <f t="shared" si="13"/>
        <v/>
      </c>
      <c r="AO172" s="76" t="str">
        <f t="shared" si="13"/>
        <v/>
      </c>
      <c r="AP172" s="76" t="str">
        <f t="shared" si="13"/>
        <v/>
      </c>
      <c r="AQ172" s="76" t="str">
        <f t="shared" si="13"/>
        <v/>
      </c>
      <c r="AR172" s="76" t="str">
        <f t="shared" si="13"/>
        <v/>
      </c>
      <c r="AS172" s="76" t="str">
        <f t="shared" si="13"/>
        <v/>
      </c>
      <c r="AT172" s="76" t="str">
        <f t="shared" si="13"/>
        <v/>
      </c>
      <c r="AU172" s="76" t="str">
        <f t="shared" si="13"/>
        <v/>
      </c>
      <c r="AV172" s="76" t="str">
        <f t="shared" si="13"/>
        <v/>
      </c>
      <c r="AW172" s="76" t="str">
        <f t="shared" si="13"/>
        <v/>
      </c>
      <c r="AX172" s="76" t="str">
        <f t="shared" si="13"/>
        <v/>
      </c>
      <c r="AY172" s="76" t="str">
        <f t="shared" si="13"/>
        <v/>
      </c>
      <c r="AZ172" s="76" t="str">
        <f t="shared" si="13"/>
        <v/>
      </c>
      <c r="BA172" s="76" t="str">
        <f t="shared" si="13"/>
        <v/>
      </c>
      <c r="BB172" s="76" t="str">
        <f t="shared" si="13"/>
        <v/>
      </c>
      <c r="BC172" s="76" t="str">
        <f t="shared" si="13"/>
        <v/>
      </c>
      <c r="BD172" s="76" t="str">
        <f t="shared" si="13"/>
        <v/>
      </c>
      <c r="BE172" s="76" t="str">
        <f t="shared" si="13"/>
        <v/>
      </c>
      <c r="BF172" s="76" t="str">
        <f t="shared" si="13"/>
        <v/>
      </c>
      <c r="BG172" s="76" t="str">
        <f t="shared" si="13"/>
        <v>×</v>
      </c>
      <c r="BH172" s="76" t="str">
        <f t="shared" si="13"/>
        <v/>
      </c>
      <c r="BI172" s="76" t="str">
        <f t="shared" si="13"/>
        <v/>
      </c>
      <c r="BJ172" s="76" t="str">
        <f t="shared" si="13"/>
        <v/>
      </c>
      <c r="BK172" s="76" t="str">
        <f t="shared" si="13"/>
        <v/>
      </c>
      <c r="BL172" s="76" t="str">
        <f t="shared" si="13"/>
        <v/>
      </c>
      <c r="BM172" s="76" t="str">
        <f t="shared" ref="BM172:DP172" si="14">IF(BM123&lt;&gt;BM148,"×","")</f>
        <v/>
      </c>
      <c r="BN172" s="76" t="str">
        <f t="shared" si="14"/>
        <v/>
      </c>
      <c r="BO172" s="76" t="str">
        <f t="shared" si="14"/>
        <v/>
      </c>
      <c r="BP172" s="76" t="str">
        <f t="shared" si="14"/>
        <v/>
      </c>
      <c r="BQ172" s="76" t="str">
        <f t="shared" si="14"/>
        <v/>
      </c>
      <c r="BR172" s="76" t="str">
        <f t="shared" si="14"/>
        <v/>
      </c>
      <c r="BS172" s="76" t="str">
        <f t="shared" si="14"/>
        <v/>
      </c>
      <c r="BT172" s="76" t="str">
        <f t="shared" si="14"/>
        <v/>
      </c>
      <c r="BU172" s="76" t="str">
        <f t="shared" si="14"/>
        <v/>
      </c>
      <c r="BV172" s="76" t="str">
        <f t="shared" si="14"/>
        <v/>
      </c>
      <c r="BW172" s="76" t="str">
        <f t="shared" si="14"/>
        <v/>
      </c>
      <c r="BX172" s="76" t="str">
        <f t="shared" si="14"/>
        <v/>
      </c>
      <c r="BY172" s="76" t="str">
        <f t="shared" si="14"/>
        <v/>
      </c>
      <c r="BZ172" s="76" t="str">
        <f t="shared" si="14"/>
        <v/>
      </c>
      <c r="CA172" s="76" t="str">
        <f t="shared" si="14"/>
        <v/>
      </c>
      <c r="CB172" s="76" t="str">
        <f t="shared" si="14"/>
        <v/>
      </c>
      <c r="CC172" s="76" t="str">
        <f t="shared" si="14"/>
        <v/>
      </c>
      <c r="CD172" s="76" t="str">
        <f t="shared" si="14"/>
        <v/>
      </c>
      <c r="CE172" s="76" t="str">
        <f t="shared" si="14"/>
        <v/>
      </c>
      <c r="CF172" s="76" t="str">
        <f t="shared" si="14"/>
        <v/>
      </c>
      <c r="CG172" s="76" t="str">
        <f t="shared" si="14"/>
        <v/>
      </c>
      <c r="CH172" s="76" t="str">
        <f t="shared" si="14"/>
        <v/>
      </c>
      <c r="CI172" s="76" t="str">
        <f t="shared" si="14"/>
        <v/>
      </c>
      <c r="CJ172" s="76" t="str">
        <f t="shared" si="14"/>
        <v/>
      </c>
      <c r="CK172" s="76" t="str">
        <f t="shared" si="14"/>
        <v/>
      </c>
      <c r="CL172" s="76" t="str">
        <f t="shared" si="14"/>
        <v/>
      </c>
      <c r="CM172" s="76" t="str">
        <f t="shared" si="14"/>
        <v>×</v>
      </c>
      <c r="CN172" s="76" t="str">
        <f t="shared" si="14"/>
        <v/>
      </c>
      <c r="CO172" s="76" t="str">
        <f t="shared" si="14"/>
        <v/>
      </c>
      <c r="CP172" s="76" t="str">
        <f t="shared" si="14"/>
        <v>×</v>
      </c>
      <c r="CQ172" s="76" t="str">
        <f t="shared" si="14"/>
        <v/>
      </c>
      <c r="CR172" s="76" t="str">
        <f t="shared" si="14"/>
        <v/>
      </c>
      <c r="CS172" s="76" t="str">
        <f t="shared" si="14"/>
        <v/>
      </c>
      <c r="CT172" s="76" t="str">
        <f t="shared" si="14"/>
        <v/>
      </c>
      <c r="CU172" s="76" t="str">
        <f t="shared" si="14"/>
        <v/>
      </c>
      <c r="CV172" s="76" t="str">
        <f t="shared" si="14"/>
        <v/>
      </c>
      <c r="CW172" s="76" t="str">
        <f t="shared" si="14"/>
        <v/>
      </c>
      <c r="CX172" s="76" t="str">
        <f t="shared" si="14"/>
        <v/>
      </c>
      <c r="CY172" s="76" t="str">
        <f t="shared" si="14"/>
        <v/>
      </c>
      <c r="CZ172" s="76" t="str">
        <f t="shared" si="14"/>
        <v/>
      </c>
      <c r="DA172" s="76" t="str">
        <f t="shared" si="14"/>
        <v/>
      </c>
      <c r="DB172" s="76" t="str">
        <f t="shared" si="14"/>
        <v/>
      </c>
      <c r="DC172" s="76" t="str">
        <f t="shared" si="14"/>
        <v/>
      </c>
      <c r="DD172" s="76" t="str">
        <f t="shared" si="14"/>
        <v/>
      </c>
      <c r="DE172" s="76" t="str">
        <f t="shared" si="14"/>
        <v/>
      </c>
      <c r="DF172" s="76" t="str">
        <f t="shared" si="14"/>
        <v/>
      </c>
      <c r="DG172" s="76" t="str">
        <f t="shared" si="14"/>
        <v/>
      </c>
      <c r="DH172" s="76" t="str">
        <f t="shared" si="14"/>
        <v/>
      </c>
      <c r="DI172" s="76" t="str">
        <f t="shared" si="14"/>
        <v/>
      </c>
      <c r="DJ172" s="76" t="str">
        <f t="shared" si="14"/>
        <v/>
      </c>
      <c r="DK172" s="76" t="str">
        <f t="shared" si="14"/>
        <v/>
      </c>
      <c r="DL172" s="76" t="str">
        <f t="shared" si="14"/>
        <v/>
      </c>
      <c r="DM172" s="76" t="str">
        <f t="shared" si="14"/>
        <v/>
      </c>
      <c r="DN172" s="76" t="str">
        <f t="shared" si="14"/>
        <v>×</v>
      </c>
      <c r="DO172" s="76" t="str">
        <f t="shared" si="14"/>
        <v/>
      </c>
      <c r="DP172" s="76" t="str">
        <f t="shared" si="14"/>
        <v/>
      </c>
    </row>
    <row r="173" spans="1:120">
      <c r="A173" s="76" t="str">
        <f t="shared" ref="A173:BL173" si="15">IF(A124&lt;&gt;A149,"×","")</f>
        <v/>
      </c>
      <c r="B173" s="76" t="str">
        <f t="shared" si="15"/>
        <v/>
      </c>
      <c r="C173" s="76" t="str">
        <f t="shared" si="15"/>
        <v/>
      </c>
      <c r="D173" s="76" t="str">
        <f t="shared" si="15"/>
        <v/>
      </c>
      <c r="E173" s="76" t="str">
        <f t="shared" si="15"/>
        <v/>
      </c>
      <c r="F173" s="76" t="str">
        <f t="shared" si="15"/>
        <v/>
      </c>
      <c r="G173" s="76" t="str">
        <f t="shared" si="15"/>
        <v/>
      </c>
      <c r="H173" s="76" t="str">
        <f t="shared" si="15"/>
        <v/>
      </c>
      <c r="I173" s="76" t="str">
        <f t="shared" si="15"/>
        <v/>
      </c>
      <c r="J173" s="76" t="str">
        <f t="shared" si="15"/>
        <v/>
      </c>
      <c r="K173" s="76" t="str">
        <f t="shared" si="15"/>
        <v/>
      </c>
      <c r="L173" s="76" t="str">
        <f t="shared" si="15"/>
        <v/>
      </c>
      <c r="M173" s="76" t="str">
        <f t="shared" si="15"/>
        <v/>
      </c>
      <c r="N173" s="76" t="str">
        <f t="shared" si="15"/>
        <v/>
      </c>
      <c r="O173" s="76" t="str">
        <f t="shared" si="15"/>
        <v/>
      </c>
      <c r="P173" s="76" t="str">
        <f t="shared" si="15"/>
        <v/>
      </c>
      <c r="Q173" s="76" t="str">
        <f t="shared" si="15"/>
        <v/>
      </c>
      <c r="R173" s="76" t="str">
        <f t="shared" si="15"/>
        <v/>
      </c>
      <c r="S173" s="76" t="str">
        <f t="shared" si="15"/>
        <v/>
      </c>
      <c r="T173" s="76" t="str">
        <f t="shared" si="15"/>
        <v/>
      </c>
      <c r="U173" s="76" t="str">
        <f t="shared" si="15"/>
        <v/>
      </c>
      <c r="V173" s="76" t="str">
        <f t="shared" si="15"/>
        <v/>
      </c>
      <c r="W173" s="76" t="str">
        <f t="shared" si="15"/>
        <v/>
      </c>
      <c r="X173" s="76" t="str">
        <f t="shared" si="15"/>
        <v/>
      </c>
      <c r="Y173" s="76" t="str">
        <f t="shared" si="15"/>
        <v/>
      </c>
      <c r="Z173" s="76" t="str">
        <f t="shared" si="15"/>
        <v/>
      </c>
      <c r="AA173" s="76" t="str">
        <f t="shared" si="15"/>
        <v/>
      </c>
      <c r="AB173" s="76" t="str">
        <f t="shared" si="15"/>
        <v/>
      </c>
      <c r="AC173" s="76" t="str">
        <f t="shared" si="15"/>
        <v/>
      </c>
      <c r="AD173" s="76" t="str">
        <f t="shared" si="15"/>
        <v/>
      </c>
      <c r="AE173" s="76" t="str">
        <f t="shared" si="15"/>
        <v/>
      </c>
      <c r="AF173" s="76" t="str">
        <f t="shared" si="15"/>
        <v/>
      </c>
      <c r="AG173" s="76" t="str">
        <f t="shared" si="15"/>
        <v/>
      </c>
      <c r="AH173" s="76" t="str">
        <f t="shared" si="15"/>
        <v/>
      </c>
      <c r="AI173" s="76" t="str">
        <f t="shared" si="15"/>
        <v/>
      </c>
      <c r="AJ173" s="76" t="str">
        <f t="shared" si="15"/>
        <v/>
      </c>
      <c r="AK173" s="76" t="str">
        <f t="shared" si="15"/>
        <v/>
      </c>
      <c r="AL173" s="76" t="str">
        <f t="shared" si="15"/>
        <v/>
      </c>
      <c r="AM173" s="76" t="str">
        <f t="shared" si="15"/>
        <v/>
      </c>
      <c r="AN173" s="76" t="str">
        <f t="shared" si="15"/>
        <v/>
      </c>
      <c r="AO173" s="76" t="str">
        <f t="shared" si="15"/>
        <v/>
      </c>
      <c r="AP173" s="76" t="str">
        <f t="shared" si="15"/>
        <v/>
      </c>
      <c r="AQ173" s="76" t="str">
        <f t="shared" si="15"/>
        <v/>
      </c>
      <c r="AR173" s="76" t="str">
        <f t="shared" si="15"/>
        <v/>
      </c>
      <c r="AS173" s="76" t="str">
        <f t="shared" si="15"/>
        <v/>
      </c>
      <c r="AT173" s="76" t="str">
        <f t="shared" si="15"/>
        <v/>
      </c>
      <c r="AU173" s="76" t="str">
        <f t="shared" si="15"/>
        <v/>
      </c>
      <c r="AV173" s="76" t="str">
        <f t="shared" si="15"/>
        <v/>
      </c>
      <c r="AW173" s="76" t="str">
        <f t="shared" si="15"/>
        <v/>
      </c>
      <c r="AX173" s="76" t="str">
        <f t="shared" si="15"/>
        <v/>
      </c>
      <c r="AY173" s="76" t="str">
        <f t="shared" si="15"/>
        <v/>
      </c>
      <c r="AZ173" s="76" t="str">
        <f t="shared" si="15"/>
        <v/>
      </c>
      <c r="BA173" s="76" t="str">
        <f t="shared" si="15"/>
        <v/>
      </c>
      <c r="BB173" s="76" t="str">
        <f t="shared" si="15"/>
        <v/>
      </c>
      <c r="BC173" s="76" t="str">
        <f t="shared" si="15"/>
        <v/>
      </c>
      <c r="BD173" s="76" t="str">
        <f t="shared" si="15"/>
        <v/>
      </c>
      <c r="BE173" s="76" t="str">
        <f t="shared" si="15"/>
        <v/>
      </c>
      <c r="BF173" s="76" t="str">
        <f t="shared" si="15"/>
        <v/>
      </c>
      <c r="BG173" s="76" t="str">
        <f t="shared" si="15"/>
        <v/>
      </c>
      <c r="BH173" s="76" t="str">
        <f t="shared" si="15"/>
        <v/>
      </c>
      <c r="BI173" s="76" t="str">
        <f t="shared" si="15"/>
        <v/>
      </c>
      <c r="BJ173" s="76" t="str">
        <f t="shared" si="15"/>
        <v/>
      </c>
      <c r="BK173" s="76" t="str">
        <f t="shared" si="15"/>
        <v/>
      </c>
      <c r="BL173" s="76" t="str">
        <f t="shared" si="15"/>
        <v/>
      </c>
      <c r="BM173" s="76" t="str">
        <f t="shared" ref="BM173:DP173" si="16">IF(BM124&lt;&gt;BM149,"×","")</f>
        <v/>
      </c>
      <c r="BN173" s="76" t="str">
        <f t="shared" si="16"/>
        <v/>
      </c>
      <c r="BO173" s="76" t="str">
        <f t="shared" si="16"/>
        <v/>
      </c>
      <c r="BP173" s="76" t="str">
        <f t="shared" si="16"/>
        <v/>
      </c>
      <c r="BQ173" s="76" t="str">
        <f t="shared" si="16"/>
        <v/>
      </c>
      <c r="BR173" s="76" t="str">
        <f t="shared" si="16"/>
        <v/>
      </c>
      <c r="BS173" s="76" t="str">
        <f t="shared" si="16"/>
        <v/>
      </c>
      <c r="BT173" s="76" t="str">
        <f t="shared" si="16"/>
        <v/>
      </c>
      <c r="BU173" s="76" t="str">
        <f t="shared" si="16"/>
        <v/>
      </c>
      <c r="BV173" s="76" t="str">
        <f t="shared" si="16"/>
        <v/>
      </c>
      <c r="BW173" s="76" t="str">
        <f t="shared" si="16"/>
        <v/>
      </c>
      <c r="BX173" s="76" t="str">
        <f t="shared" si="16"/>
        <v/>
      </c>
      <c r="BY173" s="76" t="str">
        <f t="shared" si="16"/>
        <v/>
      </c>
      <c r="BZ173" s="76" t="str">
        <f t="shared" si="16"/>
        <v/>
      </c>
      <c r="CA173" s="76" t="str">
        <f t="shared" si="16"/>
        <v/>
      </c>
      <c r="CB173" s="76" t="str">
        <f t="shared" si="16"/>
        <v/>
      </c>
      <c r="CC173" s="76" t="str">
        <f t="shared" si="16"/>
        <v/>
      </c>
      <c r="CD173" s="76" t="str">
        <f t="shared" si="16"/>
        <v/>
      </c>
      <c r="CE173" s="76" t="str">
        <f t="shared" si="16"/>
        <v/>
      </c>
      <c r="CF173" s="76" t="str">
        <f t="shared" si="16"/>
        <v/>
      </c>
      <c r="CG173" s="76" t="str">
        <f t="shared" si="16"/>
        <v/>
      </c>
      <c r="CH173" s="76" t="str">
        <f t="shared" si="16"/>
        <v/>
      </c>
      <c r="CI173" s="76" t="str">
        <f t="shared" si="16"/>
        <v/>
      </c>
      <c r="CJ173" s="76" t="str">
        <f t="shared" si="16"/>
        <v/>
      </c>
      <c r="CK173" s="76" t="str">
        <f t="shared" si="16"/>
        <v/>
      </c>
      <c r="CL173" s="76" t="str">
        <f t="shared" si="16"/>
        <v/>
      </c>
      <c r="CM173" s="76" t="str">
        <f t="shared" si="16"/>
        <v/>
      </c>
      <c r="CN173" s="76" t="str">
        <f t="shared" si="16"/>
        <v/>
      </c>
      <c r="CO173" s="76" t="str">
        <f t="shared" si="16"/>
        <v/>
      </c>
      <c r="CP173" s="76" t="str">
        <f t="shared" si="16"/>
        <v/>
      </c>
      <c r="CQ173" s="76" t="str">
        <f t="shared" si="16"/>
        <v/>
      </c>
      <c r="CR173" s="76" t="str">
        <f t="shared" si="16"/>
        <v/>
      </c>
      <c r="CS173" s="76" t="str">
        <f t="shared" si="16"/>
        <v/>
      </c>
      <c r="CT173" s="76" t="str">
        <f t="shared" si="16"/>
        <v/>
      </c>
      <c r="CU173" s="76" t="str">
        <f t="shared" si="16"/>
        <v/>
      </c>
      <c r="CV173" s="76" t="str">
        <f t="shared" si="16"/>
        <v/>
      </c>
      <c r="CW173" s="76" t="str">
        <f t="shared" si="16"/>
        <v/>
      </c>
      <c r="CX173" s="76" t="str">
        <f t="shared" si="16"/>
        <v/>
      </c>
      <c r="CY173" s="76" t="str">
        <f t="shared" si="16"/>
        <v/>
      </c>
      <c r="CZ173" s="76" t="str">
        <f t="shared" si="16"/>
        <v/>
      </c>
      <c r="DA173" s="76" t="str">
        <f t="shared" si="16"/>
        <v/>
      </c>
      <c r="DB173" s="76" t="str">
        <f t="shared" si="16"/>
        <v/>
      </c>
      <c r="DC173" s="76" t="str">
        <f t="shared" si="16"/>
        <v/>
      </c>
      <c r="DD173" s="76" t="str">
        <f t="shared" si="16"/>
        <v/>
      </c>
      <c r="DE173" s="76" t="str">
        <f t="shared" si="16"/>
        <v/>
      </c>
      <c r="DF173" s="76" t="str">
        <f t="shared" si="16"/>
        <v/>
      </c>
      <c r="DG173" s="76" t="str">
        <f t="shared" si="16"/>
        <v/>
      </c>
      <c r="DH173" s="76" t="str">
        <f t="shared" si="16"/>
        <v/>
      </c>
      <c r="DI173" s="76" t="str">
        <f t="shared" si="16"/>
        <v/>
      </c>
      <c r="DJ173" s="76" t="str">
        <f t="shared" si="16"/>
        <v/>
      </c>
      <c r="DK173" s="76" t="str">
        <f t="shared" si="16"/>
        <v/>
      </c>
      <c r="DL173" s="76" t="str">
        <f t="shared" si="16"/>
        <v/>
      </c>
      <c r="DM173" s="76" t="str">
        <f t="shared" si="16"/>
        <v/>
      </c>
      <c r="DN173" s="76" t="str">
        <f t="shared" si="16"/>
        <v/>
      </c>
      <c r="DO173" s="76" t="str">
        <f t="shared" si="16"/>
        <v/>
      </c>
      <c r="DP173" s="76" t="str">
        <f t="shared" si="16"/>
        <v/>
      </c>
    </row>
    <row r="174" spans="1:120">
      <c r="A174" s="76" t="str">
        <f t="shared" ref="A174:BL174" si="17">IF(A125&lt;&gt;A150,"×","")</f>
        <v/>
      </c>
      <c r="B174" s="76" t="str">
        <f t="shared" si="17"/>
        <v/>
      </c>
      <c r="C174" s="76" t="str">
        <f t="shared" si="17"/>
        <v/>
      </c>
      <c r="D174" s="76" t="str">
        <f t="shared" si="17"/>
        <v/>
      </c>
      <c r="E174" s="76" t="str">
        <f t="shared" si="17"/>
        <v/>
      </c>
      <c r="F174" s="76" t="str">
        <f t="shared" si="17"/>
        <v/>
      </c>
      <c r="G174" s="76" t="str">
        <f t="shared" si="17"/>
        <v/>
      </c>
      <c r="H174" s="76" t="str">
        <f t="shared" si="17"/>
        <v/>
      </c>
      <c r="I174" s="76" t="str">
        <f t="shared" si="17"/>
        <v/>
      </c>
      <c r="J174" s="76" t="str">
        <f t="shared" si="17"/>
        <v/>
      </c>
      <c r="K174" s="76" t="str">
        <f t="shared" si="17"/>
        <v/>
      </c>
      <c r="L174" s="76" t="str">
        <f t="shared" si="17"/>
        <v/>
      </c>
      <c r="M174" s="76" t="str">
        <f t="shared" si="17"/>
        <v/>
      </c>
      <c r="N174" s="76" t="str">
        <f t="shared" si="17"/>
        <v/>
      </c>
      <c r="O174" s="76" t="str">
        <f t="shared" si="17"/>
        <v/>
      </c>
      <c r="P174" s="76" t="str">
        <f t="shared" si="17"/>
        <v/>
      </c>
      <c r="Q174" s="76" t="str">
        <f t="shared" si="17"/>
        <v/>
      </c>
      <c r="R174" s="76" t="str">
        <f t="shared" si="17"/>
        <v/>
      </c>
      <c r="S174" s="76" t="str">
        <f t="shared" si="17"/>
        <v/>
      </c>
      <c r="T174" s="76" t="str">
        <f t="shared" si="17"/>
        <v/>
      </c>
      <c r="U174" s="76" t="str">
        <f t="shared" si="17"/>
        <v/>
      </c>
      <c r="V174" s="76" t="str">
        <f t="shared" si="17"/>
        <v/>
      </c>
      <c r="W174" s="76" t="str">
        <f t="shared" si="17"/>
        <v/>
      </c>
      <c r="X174" s="76" t="str">
        <f t="shared" si="17"/>
        <v/>
      </c>
      <c r="Y174" s="76" t="str">
        <f t="shared" si="17"/>
        <v/>
      </c>
      <c r="Z174" s="76" t="str">
        <f t="shared" si="17"/>
        <v/>
      </c>
      <c r="AA174" s="76" t="str">
        <f t="shared" si="17"/>
        <v/>
      </c>
      <c r="AB174" s="76" t="str">
        <f t="shared" si="17"/>
        <v/>
      </c>
      <c r="AC174" s="76" t="str">
        <f t="shared" si="17"/>
        <v/>
      </c>
      <c r="AD174" s="76" t="str">
        <f t="shared" si="17"/>
        <v/>
      </c>
      <c r="AE174" s="76" t="str">
        <f t="shared" si="17"/>
        <v/>
      </c>
      <c r="AF174" s="76" t="str">
        <f t="shared" si="17"/>
        <v/>
      </c>
      <c r="AG174" s="76" t="str">
        <f t="shared" si="17"/>
        <v/>
      </c>
      <c r="AH174" s="76" t="str">
        <f t="shared" si="17"/>
        <v/>
      </c>
      <c r="AI174" s="76" t="str">
        <f t="shared" si="17"/>
        <v/>
      </c>
      <c r="AJ174" s="76" t="str">
        <f t="shared" si="17"/>
        <v/>
      </c>
      <c r="AK174" s="76" t="str">
        <f t="shared" si="17"/>
        <v/>
      </c>
      <c r="AL174" s="76" t="str">
        <f t="shared" si="17"/>
        <v/>
      </c>
      <c r="AM174" s="76" t="str">
        <f t="shared" si="17"/>
        <v/>
      </c>
      <c r="AN174" s="76" t="str">
        <f t="shared" si="17"/>
        <v/>
      </c>
      <c r="AO174" s="76" t="str">
        <f t="shared" si="17"/>
        <v/>
      </c>
      <c r="AP174" s="76" t="str">
        <f t="shared" si="17"/>
        <v/>
      </c>
      <c r="AQ174" s="76" t="str">
        <f t="shared" si="17"/>
        <v/>
      </c>
      <c r="AR174" s="76" t="str">
        <f t="shared" si="17"/>
        <v/>
      </c>
      <c r="AS174" s="76" t="str">
        <f t="shared" si="17"/>
        <v/>
      </c>
      <c r="AT174" s="76" t="str">
        <f t="shared" si="17"/>
        <v/>
      </c>
      <c r="AU174" s="76" t="str">
        <f t="shared" si="17"/>
        <v/>
      </c>
      <c r="AV174" s="76" t="str">
        <f t="shared" si="17"/>
        <v/>
      </c>
      <c r="AW174" s="76" t="str">
        <f t="shared" si="17"/>
        <v/>
      </c>
      <c r="AX174" s="76" t="str">
        <f t="shared" si="17"/>
        <v/>
      </c>
      <c r="AY174" s="76" t="str">
        <f t="shared" si="17"/>
        <v/>
      </c>
      <c r="AZ174" s="76" t="str">
        <f t="shared" si="17"/>
        <v/>
      </c>
      <c r="BA174" s="76" t="str">
        <f t="shared" si="17"/>
        <v/>
      </c>
      <c r="BB174" s="76" t="str">
        <f t="shared" si="17"/>
        <v/>
      </c>
      <c r="BC174" s="76" t="str">
        <f t="shared" si="17"/>
        <v/>
      </c>
      <c r="BD174" s="76" t="str">
        <f t="shared" si="17"/>
        <v/>
      </c>
      <c r="BE174" s="76" t="str">
        <f t="shared" si="17"/>
        <v/>
      </c>
      <c r="BF174" s="76" t="str">
        <f t="shared" si="17"/>
        <v/>
      </c>
      <c r="BG174" s="76" t="str">
        <f t="shared" si="17"/>
        <v/>
      </c>
      <c r="BH174" s="76" t="str">
        <f t="shared" si="17"/>
        <v/>
      </c>
      <c r="BI174" s="76" t="str">
        <f t="shared" si="17"/>
        <v/>
      </c>
      <c r="BJ174" s="76" t="str">
        <f t="shared" si="17"/>
        <v/>
      </c>
      <c r="BK174" s="76" t="str">
        <f t="shared" si="17"/>
        <v/>
      </c>
      <c r="BL174" s="76" t="str">
        <f t="shared" si="17"/>
        <v/>
      </c>
      <c r="BM174" s="76" t="str">
        <f t="shared" ref="BM174:DP174" si="18">IF(BM125&lt;&gt;BM150,"×","")</f>
        <v/>
      </c>
      <c r="BN174" s="76" t="str">
        <f t="shared" si="18"/>
        <v/>
      </c>
      <c r="BO174" s="76" t="str">
        <f t="shared" si="18"/>
        <v/>
      </c>
      <c r="BP174" s="76" t="str">
        <f t="shared" si="18"/>
        <v/>
      </c>
      <c r="BQ174" s="76" t="str">
        <f t="shared" si="18"/>
        <v/>
      </c>
      <c r="BR174" s="76" t="str">
        <f t="shared" si="18"/>
        <v/>
      </c>
      <c r="BS174" s="76" t="str">
        <f t="shared" si="18"/>
        <v/>
      </c>
      <c r="BT174" s="76" t="str">
        <f t="shared" si="18"/>
        <v/>
      </c>
      <c r="BU174" s="76" t="str">
        <f t="shared" si="18"/>
        <v/>
      </c>
      <c r="BV174" s="76" t="str">
        <f t="shared" si="18"/>
        <v/>
      </c>
      <c r="BW174" s="76" t="str">
        <f t="shared" si="18"/>
        <v/>
      </c>
      <c r="BX174" s="76" t="str">
        <f t="shared" si="18"/>
        <v/>
      </c>
      <c r="BY174" s="76" t="str">
        <f t="shared" si="18"/>
        <v/>
      </c>
      <c r="BZ174" s="76" t="str">
        <f t="shared" si="18"/>
        <v/>
      </c>
      <c r="CA174" s="76" t="str">
        <f t="shared" si="18"/>
        <v/>
      </c>
      <c r="CB174" s="76" t="str">
        <f t="shared" si="18"/>
        <v/>
      </c>
      <c r="CC174" s="76" t="str">
        <f t="shared" si="18"/>
        <v/>
      </c>
      <c r="CD174" s="76" t="str">
        <f t="shared" si="18"/>
        <v/>
      </c>
      <c r="CE174" s="76" t="str">
        <f t="shared" si="18"/>
        <v/>
      </c>
      <c r="CF174" s="76" t="str">
        <f t="shared" si="18"/>
        <v/>
      </c>
      <c r="CG174" s="76" t="str">
        <f t="shared" si="18"/>
        <v/>
      </c>
      <c r="CH174" s="76" t="str">
        <f t="shared" si="18"/>
        <v/>
      </c>
      <c r="CI174" s="76" t="str">
        <f t="shared" si="18"/>
        <v/>
      </c>
      <c r="CJ174" s="76" t="str">
        <f t="shared" si="18"/>
        <v/>
      </c>
      <c r="CK174" s="76" t="str">
        <f t="shared" si="18"/>
        <v/>
      </c>
      <c r="CL174" s="76" t="str">
        <f t="shared" si="18"/>
        <v/>
      </c>
      <c r="CM174" s="76" t="str">
        <f t="shared" si="18"/>
        <v/>
      </c>
      <c r="CN174" s="76" t="str">
        <f t="shared" si="18"/>
        <v/>
      </c>
      <c r="CO174" s="76" t="str">
        <f t="shared" si="18"/>
        <v/>
      </c>
      <c r="CP174" s="76" t="str">
        <f t="shared" si="18"/>
        <v/>
      </c>
      <c r="CQ174" s="76" t="str">
        <f t="shared" si="18"/>
        <v/>
      </c>
      <c r="CR174" s="76" t="str">
        <f t="shared" si="18"/>
        <v/>
      </c>
      <c r="CS174" s="76" t="str">
        <f t="shared" si="18"/>
        <v/>
      </c>
      <c r="CT174" s="76" t="str">
        <f t="shared" si="18"/>
        <v/>
      </c>
      <c r="CU174" s="76" t="str">
        <f t="shared" si="18"/>
        <v/>
      </c>
      <c r="CV174" s="76" t="str">
        <f t="shared" si="18"/>
        <v/>
      </c>
      <c r="CW174" s="76" t="str">
        <f t="shared" si="18"/>
        <v/>
      </c>
      <c r="CX174" s="76" t="str">
        <f t="shared" si="18"/>
        <v/>
      </c>
      <c r="CY174" s="76" t="str">
        <f t="shared" si="18"/>
        <v/>
      </c>
      <c r="CZ174" s="76" t="str">
        <f t="shared" si="18"/>
        <v/>
      </c>
      <c r="DA174" s="76" t="str">
        <f t="shared" si="18"/>
        <v/>
      </c>
      <c r="DB174" s="76" t="str">
        <f t="shared" si="18"/>
        <v/>
      </c>
      <c r="DC174" s="76" t="str">
        <f t="shared" si="18"/>
        <v/>
      </c>
      <c r="DD174" s="76" t="str">
        <f t="shared" si="18"/>
        <v/>
      </c>
      <c r="DE174" s="76" t="str">
        <f t="shared" si="18"/>
        <v/>
      </c>
      <c r="DF174" s="76" t="str">
        <f t="shared" si="18"/>
        <v/>
      </c>
      <c r="DG174" s="76" t="str">
        <f t="shared" si="18"/>
        <v/>
      </c>
      <c r="DH174" s="76" t="str">
        <f t="shared" si="18"/>
        <v/>
      </c>
      <c r="DI174" s="76" t="str">
        <f t="shared" si="18"/>
        <v/>
      </c>
      <c r="DJ174" s="76" t="str">
        <f t="shared" si="18"/>
        <v/>
      </c>
      <c r="DK174" s="76" t="str">
        <f t="shared" si="18"/>
        <v/>
      </c>
      <c r="DL174" s="76" t="str">
        <f t="shared" si="18"/>
        <v/>
      </c>
      <c r="DM174" s="76" t="str">
        <f t="shared" si="18"/>
        <v/>
      </c>
      <c r="DN174" s="76" t="str">
        <f t="shared" si="18"/>
        <v/>
      </c>
      <c r="DO174" s="76" t="str">
        <f t="shared" si="18"/>
        <v/>
      </c>
      <c r="DP174" s="76" t="str">
        <f t="shared" si="18"/>
        <v/>
      </c>
    </row>
    <row r="175" spans="1:120">
      <c r="A175" s="76" t="str">
        <f t="shared" ref="A175:BL175" si="19">IF(A126&lt;&gt;A151,"×","")</f>
        <v/>
      </c>
      <c r="B175" s="76" t="str">
        <f t="shared" si="19"/>
        <v/>
      </c>
      <c r="C175" s="76" t="str">
        <f t="shared" si="19"/>
        <v/>
      </c>
      <c r="D175" s="76" t="str">
        <f t="shared" si="19"/>
        <v/>
      </c>
      <c r="E175" s="76" t="str">
        <f t="shared" si="19"/>
        <v/>
      </c>
      <c r="F175" s="76" t="str">
        <f t="shared" si="19"/>
        <v/>
      </c>
      <c r="G175" s="76" t="str">
        <f t="shared" si="19"/>
        <v/>
      </c>
      <c r="H175" s="76" t="str">
        <f t="shared" si="19"/>
        <v/>
      </c>
      <c r="I175" s="76" t="str">
        <f t="shared" si="19"/>
        <v/>
      </c>
      <c r="J175" s="76" t="str">
        <f t="shared" si="19"/>
        <v/>
      </c>
      <c r="K175" s="76" t="str">
        <f t="shared" si="19"/>
        <v/>
      </c>
      <c r="L175" s="76" t="str">
        <f t="shared" si="19"/>
        <v/>
      </c>
      <c r="M175" s="76" t="str">
        <f t="shared" si="19"/>
        <v/>
      </c>
      <c r="N175" s="76" t="str">
        <f t="shared" si="19"/>
        <v/>
      </c>
      <c r="O175" s="76" t="str">
        <f t="shared" si="19"/>
        <v/>
      </c>
      <c r="P175" s="76" t="str">
        <f t="shared" si="19"/>
        <v/>
      </c>
      <c r="Q175" s="76" t="str">
        <f t="shared" si="19"/>
        <v/>
      </c>
      <c r="R175" s="76" t="str">
        <f t="shared" si="19"/>
        <v/>
      </c>
      <c r="S175" s="76" t="str">
        <f t="shared" si="19"/>
        <v/>
      </c>
      <c r="T175" s="76" t="str">
        <f t="shared" si="19"/>
        <v/>
      </c>
      <c r="U175" s="76" t="str">
        <f t="shared" si="19"/>
        <v/>
      </c>
      <c r="V175" s="76" t="str">
        <f t="shared" si="19"/>
        <v/>
      </c>
      <c r="W175" s="76" t="str">
        <f t="shared" si="19"/>
        <v/>
      </c>
      <c r="X175" s="76" t="str">
        <f t="shared" si="19"/>
        <v/>
      </c>
      <c r="Y175" s="76" t="str">
        <f t="shared" si="19"/>
        <v/>
      </c>
      <c r="Z175" s="76" t="str">
        <f t="shared" si="19"/>
        <v/>
      </c>
      <c r="AA175" s="76" t="str">
        <f t="shared" si="19"/>
        <v/>
      </c>
      <c r="AB175" s="76" t="str">
        <f t="shared" si="19"/>
        <v/>
      </c>
      <c r="AC175" s="76" t="str">
        <f t="shared" si="19"/>
        <v/>
      </c>
      <c r="AD175" s="76" t="str">
        <f t="shared" si="19"/>
        <v/>
      </c>
      <c r="AE175" s="76" t="str">
        <f t="shared" si="19"/>
        <v/>
      </c>
      <c r="AF175" s="76" t="str">
        <f t="shared" si="19"/>
        <v/>
      </c>
      <c r="AG175" s="76" t="str">
        <f t="shared" si="19"/>
        <v/>
      </c>
      <c r="AH175" s="76" t="str">
        <f t="shared" si="19"/>
        <v/>
      </c>
      <c r="AI175" s="76" t="str">
        <f t="shared" si="19"/>
        <v/>
      </c>
      <c r="AJ175" s="76" t="str">
        <f t="shared" si="19"/>
        <v/>
      </c>
      <c r="AK175" s="76" t="str">
        <f t="shared" si="19"/>
        <v/>
      </c>
      <c r="AL175" s="76" t="str">
        <f t="shared" si="19"/>
        <v/>
      </c>
      <c r="AM175" s="76" t="str">
        <f t="shared" si="19"/>
        <v/>
      </c>
      <c r="AN175" s="76" t="str">
        <f t="shared" si="19"/>
        <v/>
      </c>
      <c r="AO175" s="76" t="str">
        <f t="shared" si="19"/>
        <v/>
      </c>
      <c r="AP175" s="76" t="str">
        <f t="shared" si="19"/>
        <v/>
      </c>
      <c r="AQ175" s="76" t="str">
        <f t="shared" si="19"/>
        <v/>
      </c>
      <c r="AR175" s="76" t="str">
        <f t="shared" si="19"/>
        <v/>
      </c>
      <c r="AS175" s="76" t="str">
        <f t="shared" si="19"/>
        <v/>
      </c>
      <c r="AT175" s="76" t="str">
        <f t="shared" si="19"/>
        <v/>
      </c>
      <c r="AU175" s="76" t="str">
        <f t="shared" si="19"/>
        <v/>
      </c>
      <c r="AV175" s="76" t="str">
        <f t="shared" si="19"/>
        <v/>
      </c>
      <c r="AW175" s="76" t="str">
        <f t="shared" si="19"/>
        <v/>
      </c>
      <c r="AX175" s="76" t="str">
        <f t="shared" si="19"/>
        <v/>
      </c>
      <c r="AY175" s="76" t="str">
        <f t="shared" si="19"/>
        <v/>
      </c>
      <c r="AZ175" s="76" t="str">
        <f t="shared" si="19"/>
        <v/>
      </c>
      <c r="BA175" s="76" t="str">
        <f t="shared" si="19"/>
        <v/>
      </c>
      <c r="BB175" s="76" t="str">
        <f t="shared" si="19"/>
        <v/>
      </c>
      <c r="BC175" s="76" t="str">
        <f t="shared" si="19"/>
        <v/>
      </c>
      <c r="BD175" s="76" t="str">
        <f t="shared" si="19"/>
        <v/>
      </c>
      <c r="BE175" s="76" t="str">
        <f t="shared" si="19"/>
        <v/>
      </c>
      <c r="BF175" s="76" t="str">
        <f t="shared" si="19"/>
        <v/>
      </c>
      <c r="BG175" s="76" t="str">
        <f t="shared" si="19"/>
        <v/>
      </c>
      <c r="BH175" s="76" t="str">
        <f t="shared" si="19"/>
        <v/>
      </c>
      <c r="BI175" s="76" t="str">
        <f t="shared" si="19"/>
        <v/>
      </c>
      <c r="BJ175" s="76" t="str">
        <f t="shared" si="19"/>
        <v/>
      </c>
      <c r="BK175" s="76" t="str">
        <f t="shared" si="19"/>
        <v/>
      </c>
      <c r="BL175" s="76" t="str">
        <f t="shared" si="19"/>
        <v/>
      </c>
      <c r="BM175" s="76" t="str">
        <f t="shared" ref="BM175:DP175" si="20">IF(BM126&lt;&gt;BM151,"×","")</f>
        <v/>
      </c>
      <c r="BN175" s="76" t="str">
        <f t="shared" si="20"/>
        <v/>
      </c>
      <c r="BO175" s="76" t="str">
        <f t="shared" si="20"/>
        <v/>
      </c>
      <c r="BP175" s="76" t="str">
        <f t="shared" si="20"/>
        <v/>
      </c>
      <c r="BQ175" s="76" t="str">
        <f t="shared" si="20"/>
        <v/>
      </c>
      <c r="BR175" s="76" t="str">
        <f t="shared" si="20"/>
        <v/>
      </c>
      <c r="BS175" s="76" t="str">
        <f t="shared" si="20"/>
        <v/>
      </c>
      <c r="BT175" s="76" t="str">
        <f t="shared" si="20"/>
        <v/>
      </c>
      <c r="BU175" s="76" t="str">
        <f t="shared" si="20"/>
        <v/>
      </c>
      <c r="BV175" s="76" t="str">
        <f t="shared" si="20"/>
        <v/>
      </c>
      <c r="BW175" s="76" t="str">
        <f t="shared" si="20"/>
        <v/>
      </c>
      <c r="BX175" s="76" t="str">
        <f t="shared" si="20"/>
        <v/>
      </c>
      <c r="BY175" s="76" t="str">
        <f t="shared" si="20"/>
        <v/>
      </c>
      <c r="BZ175" s="76" t="str">
        <f t="shared" si="20"/>
        <v/>
      </c>
      <c r="CA175" s="76" t="str">
        <f t="shared" si="20"/>
        <v/>
      </c>
      <c r="CB175" s="76" t="str">
        <f t="shared" si="20"/>
        <v/>
      </c>
      <c r="CC175" s="76" t="str">
        <f t="shared" si="20"/>
        <v/>
      </c>
      <c r="CD175" s="76" t="str">
        <f t="shared" si="20"/>
        <v/>
      </c>
      <c r="CE175" s="76" t="str">
        <f t="shared" si="20"/>
        <v/>
      </c>
      <c r="CF175" s="76" t="str">
        <f t="shared" si="20"/>
        <v/>
      </c>
      <c r="CG175" s="76" t="str">
        <f t="shared" si="20"/>
        <v/>
      </c>
      <c r="CH175" s="76" t="str">
        <f t="shared" si="20"/>
        <v/>
      </c>
      <c r="CI175" s="76" t="str">
        <f t="shared" si="20"/>
        <v/>
      </c>
      <c r="CJ175" s="76" t="str">
        <f t="shared" si="20"/>
        <v/>
      </c>
      <c r="CK175" s="76" t="str">
        <f t="shared" si="20"/>
        <v/>
      </c>
      <c r="CL175" s="76" t="str">
        <f t="shared" si="20"/>
        <v/>
      </c>
      <c r="CM175" s="76" t="str">
        <f t="shared" si="20"/>
        <v/>
      </c>
      <c r="CN175" s="76" t="str">
        <f t="shared" si="20"/>
        <v/>
      </c>
      <c r="CO175" s="76" t="str">
        <f t="shared" si="20"/>
        <v/>
      </c>
      <c r="CP175" s="76" t="str">
        <f t="shared" si="20"/>
        <v/>
      </c>
      <c r="CQ175" s="76" t="str">
        <f t="shared" si="20"/>
        <v/>
      </c>
      <c r="CR175" s="76" t="str">
        <f t="shared" si="20"/>
        <v/>
      </c>
      <c r="CS175" s="76" t="str">
        <f t="shared" si="20"/>
        <v/>
      </c>
      <c r="CT175" s="76" t="str">
        <f t="shared" si="20"/>
        <v/>
      </c>
      <c r="CU175" s="76" t="str">
        <f t="shared" si="20"/>
        <v/>
      </c>
      <c r="CV175" s="76" t="str">
        <f t="shared" si="20"/>
        <v/>
      </c>
      <c r="CW175" s="76" t="str">
        <f t="shared" si="20"/>
        <v/>
      </c>
      <c r="CX175" s="76" t="str">
        <f t="shared" si="20"/>
        <v/>
      </c>
      <c r="CY175" s="76" t="str">
        <f t="shared" si="20"/>
        <v/>
      </c>
      <c r="CZ175" s="76" t="str">
        <f t="shared" si="20"/>
        <v/>
      </c>
      <c r="DA175" s="76" t="str">
        <f t="shared" si="20"/>
        <v/>
      </c>
      <c r="DB175" s="76" t="str">
        <f t="shared" si="20"/>
        <v/>
      </c>
      <c r="DC175" s="76" t="str">
        <f t="shared" si="20"/>
        <v/>
      </c>
      <c r="DD175" s="76" t="str">
        <f t="shared" si="20"/>
        <v/>
      </c>
      <c r="DE175" s="76" t="str">
        <f t="shared" si="20"/>
        <v/>
      </c>
      <c r="DF175" s="76" t="str">
        <f t="shared" si="20"/>
        <v/>
      </c>
      <c r="DG175" s="76" t="str">
        <f t="shared" si="20"/>
        <v/>
      </c>
      <c r="DH175" s="76" t="str">
        <f t="shared" si="20"/>
        <v/>
      </c>
      <c r="DI175" s="76" t="str">
        <f t="shared" si="20"/>
        <v/>
      </c>
      <c r="DJ175" s="76" t="str">
        <f t="shared" si="20"/>
        <v/>
      </c>
      <c r="DK175" s="76" t="str">
        <f t="shared" si="20"/>
        <v/>
      </c>
      <c r="DL175" s="76" t="str">
        <f t="shared" si="20"/>
        <v/>
      </c>
      <c r="DM175" s="76" t="str">
        <f t="shared" si="20"/>
        <v/>
      </c>
      <c r="DN175" s="76" t="str">
        <f t="shared" si="20"/>
        <v/>
      </c>
      <c r="DO175" s="76" t="str">
        <f t="shared" si="20"/>
        <v/>
      </c>
      <c r="DP175" s="76" t="str">
        <f t="shared" si="20"/>
        <v/>
      </c>
    </row>
    <row r="176" spans="1:120">
      <c r="A176" s="76" t="str">
        <f t="shared" ref="A176:BL176" si="21">IF(A127&lt;&gt;A152,"×","")</f>
        <v/>
      </c>
      <c r="B176" s="76" t="str">
        <f t="shared" si="21"/>
        <v/>
      </c>
      <c r="C176" s="76" t="str">
        <f t="shared" si="21"/>
        <v/>
      </c>
      <c r="D176" s="76" t="str">
        <f t="shared" si="21"/>
        <v/>
      </c>
      <c r="E176" s="76" t="str">
        <f t="shared" si="21"/>
        <v/>
      </c>
      <c r="F176" s="76" t="str">
        <f t="shared" si="21"/>
        <v/>
      </c>
      <c r="G176" s="76" t="str">
        <f t="shared" si="21"/>
        <v/>
      </c>
      <c r="H176" s="76" t="str">
        <f t="shared" si="21"/>
        <v/>
      </c>
      <c r="I176" s="76" t="str">
        <f t="shared" si="21"/>
        <v/>
      </c>
      <c r="J176" s="76" t="str">
        <f t="shared" si="21"/>
        <v/>
      </c>
      <c r="K176" s="76" t="str">
        <f t="shared" si="21"/>
        <v/>
      </c>
      <c r="L176" s="76" t="str">
        <f t="shared" si="21"/>
        <v/>
      </c>
      <c r="M176" s="76" t="str">
        <f t="shared" si="21"/>
        <v/>
      </c>
      <c r="N176" s="76" t="str">
        <f t="shared" si="21"/>
        <v/>
      </c>
      <c r="O176" s="76" t="str">
        <f t="shared" si="21"/>
        <v/>
      </c>
      <c r="P176" s="76" t="str">
        <f t="shared" si="21"/>
        <v/>
      </c>
      <c r="Q176" s="76" t="str">
        <f t="shared" si="21"/>
        <v/>
      </c>
      <c r="R176" s="76" t="str">
        <f t="shared" si="21"/>
        <v/>
      </c>
      <c r="S176" s="76" t="str">
        <f t="shared" si="21"/>
        <v/>
      </c>
      <c r="T176" s="76" t="str">
        <f t="shared" si="21"/>
        <v/>
      </c>
      <c r="U176" s="76" t="str">
        <f t="shared" si="21"/>
        <v/>
      </c>
      <c r="V176" s="76" t="str">
        <f t="shared" si="21"/>
        <v/>
      </c>
      <c r="W176" s="76" t="str">
        <f t="shared" si="21"/>
        <v/>
      </c>
      <c r="X176" s="76" t="str">
        <f t="shared" si="21"/>
        <v/>
      </c>
      <c r="Y176" s="76" t="str">
        <f t="shared" si="21"/>
        <v/>
      </c>
      <c r="Z176" s="76" t="str">
        <f t="shared" si="21"/>
        <v/>
      </c>
      <c r="AA176" s="76" t="str">
        <f t="shared" si="21"/>
        <v/>
      </c>
      <c r="AB176" s="76" t="str">
        <f t="shared" si="21"/>
        <v/>
      </c>
      <c r="AC176" s="76" t="str">
        <f t="shared" si="21"/>
        <v/>
      </c>
      <c r="AD176" s="76" t="str">
        <f t="shared" si="21"/>
        <v/>
      </c>
      <c r="AE176" s="76" t="str">
        <f t="shared" si="21"/>
        <v/>
      </c>
      <c r="AF176" s="76" t="str">
        <f t="shared" si="21"/>
        <v/>
      </c>
      <c r="AG176" s="76" t="str">
        <f t="shared" si="21"/>
        <v/>
      </c>
      <c r="AH176" s="76" t="str">
        <f t="shared" si="21"/>
        <v/>
      </c>
      <c r="AI176" s="76" t="str">
        <f t="shared" si="21"/>
        <v/>
      </c>
      <c r="AJ176" s="76" t="str">
        <f t="shared" si="21"/>
        <v/>
      </c>
      <c r="AK176" s="76" t="str">
        <f t="shared" si="21"/>
        <v/>
      </c>
      <c r="AL176" s="76" t="str">
        <f t="shared" si="21"/>
        <v/>
      </c>
      <c r="AM176" s="76" t="str">
        <f t="shared" si="21"/>
        <v/>
      </c>
      <c r="AN176" s="76" t="str">
        <f t="shared" si="21"/>
        <v/>
      </c>
      <c r="AO176" s="76" t="str">
        <f t="shared" si="21"/>
        <v/>
      </c>
      <c r="AP176" s="76" t="str">
        <f t="shared" si="21"/>
        <v/>
      </c>
      <c r="AQ176" s="76" t="str">
        <f t="shared" si="21"/>
        <v/>
      </c>
      <c r="AR176" s="76" t="str">
        <f t="shared" si="21"/>
        <v/>
      </c>
      <c r="AS176" s="76" t="str">
        <f t="shared" si="21"/>
        <v/>
      </c>
      <c r="AT176" s="76" t="str">
        <f t="shared" si="21"/>
        <v/>
      </c>
      <c r="AU176" s="76" t="str">
        <f t="shared" si="21"/>
        <v/>
      </c>
      <c r="AV176" s="76" t="str">
        <f t="shared" si="21"/>
        <v/>
      </c>
      <c r="AW176" s="76" t="str">
        <f t="shared" si="21"/>
        <v/>
      </c>
      <c r="AX176" s="76" t="str">
        <f t="shared" si="21"/>
        <v/>
      </c>
      <c r="AY176" s="76" t="str">
        <f t="shared" si="21"/>
        <v/>
      </c>
      <c r="AZ176" s="76" t="str">
        <f t="shared" si="21"/>
        <v/>
      </c>
      <c r="BA176" s="76" t="str">
        <f t="shared" si="21"/>
        <v/>
      </c>
      <c r="BB176" s="76" t="str">
        <f t="shared" si="21"/>
        <v/>
      </c>
      <c r="BC176" s="76" t="str">
        <f t="shared" si="21"/>
        <v/>
      </c>
      <c r="BD176" s="76" t="str">
        <f t="shared" si="21"/>
        <v/>
      </c>
      <c r="BE176" s="76" t="str">
        <f t="shared" si="21"/>
        <v/>
      </c>
      <c r="BF176" s="76" t="str">
        <f t="shared" si="21"/>
        <v/>
      </c>
      <c r="BG176" s="76" t="str">
        <f t="shared" si="21"/>
        <v/>
      </c>
      <c r="BH176" s="76" t="str">
        <f t="shared" si="21"/>
        <v/>
      </c>
      <c r="BI176" s="76" t="str">
        <f t="shared" si="21"/>
        <v/>
      </c>
      <c r="BJ176" s="76" t="str">
        <f t="shared" si="21"/>
        <v/>
      </c>
      <c r="BK176" s="76" t="str">
        <f t="shared" si="21"/>
        <v/>
      </c>
      <c r="BL176" s="76" t="str">
        <f t="shared" si="21"/>
        <v/>
      </c>
      <c r="BM176" s="76" t="str">
        <f t="shared" ref="BM176:DP176" si="22">IF(BM127&lt;&gt;BM152,"×","")</f>
        <v/>
      </c>
      <c r="BN176" s="76" t="str">
        <f t="shared" si="22"/>
        <v/>
      </c>
      <c r="BO176" s="76" t="str">
        <f t="shared" si="22"/>
        <v/>
      </c>
      <c r="BP176" s="76" t="str">
        <f t="shared" si="22"/>
        <v/>
      </c>
      <c r="BQ176" s="76" t="str">
        <f t="shared" si="22"/>
        <v/>
      </c>
      <c r="BR176" s="76" t="str">
        <f t="shared" si="22"/>
        <v/>
      </c>
      <c r="BS176" s="76" t="str">
        <f t="shared" si="22"/>
        <v/>
      </c>
      <c r="BT176" s="76" t="str">
        <f t="shared" si="22"/>
        <v/>
      </c>
      <c r="BU176" s="76" t="str">
        <f t="shared" si="22"/>
        <v/>
      </c>
      <c r="BV176" s="76" t="str">
        <f t="shared" si="22"/>
        <v/>
      </c>
      <c r="BW176" s="76" t="str">
        <f t="shared" si="22"/>
        <v/>
      </c>
      <c r="BX176" s="76" t="str">
        <f t="shared" si="22"/>
        <v/>
      </c>
      <c r="BY176" s="76" t="str">
        <f t="shared" si="22"/>
        <v/>
      </c>
      <c r="BZ176" s="76" t="str">
        <f t="shared" si="22"/>
        <v/>
      </c>
      <c r="CA176" s="76" t="str">
        <f t="shared" si="22"/>
        <v/>
      </c>
      <c r="CB176" s="76" t="str">
        <f t="shared" si="22"/>
        <v/>
      </c>
      <c r="CC176" s="76" t="str">
        <f t="shared" si="22"/>
        <v/>
      </c>
      <c r="CD176" s="76" t="str">
        <f t="shared" si="22"/>
        <v/>
      </c>
      <c r="CE176" s="76" t="str">
        <f t="shared" si="22"/>
        <v/>
      </c>
      <c r="CF176" s="76" t="str">
        <f t="shared" si="22"/>
        <v/>
      </c>
      <c r="CG176" s="76" t="str">
        <f t="shared" si="22"/>
        <v/>
      </c>
      <c r="CH176" s="76" t="str">
        <f t="shared" si="22"/>
        <v/>
      </c>
      <c r="CI176" s="76" t="str">
        <f t="shared" si="22"/>
        <v/>
      </c>
      <c r="CJ176" s="76" t="str">
        <f t="shared" si="22"/>
        <v/>
      </c>
      <c r="CK176" s="76" t="str">
        <f t="shared" si="22"/>
        <v/>
      </c>
      <c r="CL176" s="76" t="str">
        <f t="shared" si="22"/>
        <v/>
      </c>
      <c r="CM176" s="76" t="str">
        <f t="shared" si="22"/>
        <v/>
      </c>
      <c r="CN176" s="76" t="str">
        <f t="shared" si="22"/>
        <v/>
      </c>
      <c r="CO176" s="76" t="str">
        <f t="shared" si="22"/>
        <v/>
      </c>
      <c r="CP176" s="76" t="str">
        <f t="shared" si="22"/>
        <v/>
      </c>
      <c r="CQ176" s="76" t="str">
        <f t="shared" si="22"/>
        <v/>
      </c>
      <c r="CR176" s="76" t="str">
        <f t="shared" si="22"/>
        <v/>
      </c>
      <c r="CS176" s="76" t="str">
        <f t="shared" si="22"/>
        <v/>
      </c>
      <c r="CT176" s="76" t="str">
        <f t="shared" si="22"/>
        <v/>
      </c>
      <c r="CU176" s="76" t="str">
        <f t="shared" si="22"/>
        <v/>
      </c>
      <c r="CV176" s="76" t="str">
        <f t="shared" si="22"/>
        <v/>
      </c>
      <c r="CW176" s="76" t="str">
        <f t="shared" si="22"/>
        <v/>
      </c>
      <c r="CX176" s="76" t="str">
        <f t="shared" si="22"/>
        <v/>
      </c>
      <c r="CY176" s="76" t="str">
        <f t="shared" si="22"/>
        <v/>
      </c>
      <c r="CZ176" s="76" t="str">
        <f t="shared" si="22"/>
        <v/>
      </c>
      <c r="DA176" s="76" t="str">
        <f t="shared" si="22"/>
        <v/>
      </c>
      <c r="DB176" s="76" t="str">
        <f t="shared" si="22"/>
        <v/>
      </c>
      <c r="DC176" s="76" t="str">
        <f t="shared" si="22"/>
        <v/>
      </c>
      <c r="DD176" s="76" t="str">
        <f t="shared" si="22"/>
        <v/>
      </c>
      <c r="DE176" s="76" t="str">
        <f t="shared" si="22"/>
        <v/>
      </c>
      <c r="DF176" s="76" t="str">
        <f t="shared" si="22"/>
        <v/>
      </c>
      <c r="DG176" s="76" t="str">
        <f t="shared" si="22"/>
        <v/>
      </c>
      <c r="DH176" s="76" t="str">
        <f t="shared" si="22"/>
        <v/>
      </c>
      <c r="DI176" s="76" t="str">
        <f t="shared" si="22"/>
        <v/>
      </c>
      <c r="DJ176" s="76" t="str">
        <f t="shared" si="22"/>
        <v/>
      </c>
      <c r="DK176" s="76" t="str">
        <f t="shared" si="22"/>
        <v/>
      </c>
      <c r="DL176" s="76" t="str">
        <f t="shared" si="22"/>
        <v/>
      </c>
      <c r="DM176" s="76" t="str">
        <f t="shared" si="22"/>
        <v/>
      </c>
      <c r="DN176" s="76" t="str">
        <f t="shared" si="22"/>
        <v/>
      </c>
      <c r="DO176" s="76" t="str">
        <f t="shared" si="22"/>
        <v/>
      </c>
      <c r="DP176" s="76" t="str">
        <f t="shared" si="22"/>
        <v/>
      </c>
    </row>
    <row r="177" spans="1:120">
      <c r="A177" s="76" t="str">
        <f t="shared" ref="A177:BL177" si="23">IF(A128&lt;&gt;A153,"×","")</f>
        <v/>
      </c>
      <c r="B177" s="76" t="str">
        <f t="shared" si="23"/>
        <v/>
      </c>
      <c r="C177" s="76" t="str">
        <f t="shared" si="23"/>
        <v/>
      </c>
      <c r="D177" s="76" t="str">
        <f t="shared" si="23"/>
        <v/>
      </c>
      <c r="E177" s="76" t="str">
        <f t="shared" si="23"/>
        <v/>
      </c>
      <c r="F177" s="76" t="str">
        <f t="shared" si="23"/>
        <v/>
      </c>
      <c r="G177" s="76" t="str">
        <f t="shared" si="23"/>
        <v/>
      </c>
      <c r="H177" s="76" t="str">
        <f t="shared" si="23"/>
        <v/>
      </c>
      <c r="I177" s="76" t="str">
        <f t="shared" si="23"/>
        <v/>
      </c>
      <c r="J177" s="76" t="str">
        <f t="shared" si="23"/>
        <v/>
      </c>
      <c r="K177" s="76" t="str">
        <f t="shared" si="23"/>
        <v/>
      </c>
      <c r="L177" s="76" t="str">
        <f t="shared" si="23"/>
        <v/>
      </c>
      <c r="M177" s="76" t="str">
        <f t="shared" si="23"/>
        <v/>
      </c>
      <c r="N177" s="76" t="str">
        <f t="shared" si="23"/>
        <v/>
      </c>
      <c r="O177" s="76" t="str">
        <f t="shared" si="23"/>
        <v/>
      </c>
      <c r="P177" s="76" t="str">
        <f t="shared" si="23"/>
        <v/>
      </c>
      <c r="Q177" s="76" t="str">
        <f t="shared" si="23"/>
        <v/>
      </c>
      <c r="R177" s="76" t="str">
        <f t="shared" si="23"/>
        <v/>
      </c>
      <c r="S177" s="76" t="str">
        <f t="shared" si="23"/>
        <v/>
      </c>
      <c r="T177" s="76" t="str">
        <f t="shared" si="23"/>
        <v/>
      </c>
      <c r="U177" s="76" t="str">
        <f t="shared" si="23"/>
        <v/>
      </c>
      <c r="V177" s="76" t="str">
        <f t="shared" si="23"/>
        <v/>
      </c>
      <c r="W177" s="76" t="str">
        <f t="shared" si="23"/>
        <v/>
      </c>
      <c r="X177" s="76" t="str">
        <f t="shared" si="23"/>
        <v/>
      </c>
      <c r="Y177" s="76" t="str">
        <f t="shared" si="23"/>
        <v/>
      </c>
      <c r="Z177" s="76" t="str">
        <f t="shared" si="23"/>
        <v/>
      </c>
      <c r="AA177" s="76" t="str">
        <f t="shared" si="23"/>
        <v/>
      </c>
      <c r="AB177" s="76" t="str">
        <f t="shared" si="23"/>
        <v/>
      </c>
      <c r="AC177" s="76" t="str">
        <f t="shared" si="23"/>
        <v/>
      </c>
      <c r="AD177" s="76" t="str">
        <f t="shared" si="23"/>
        <v/>
      </c>
      <c r="AE177" s="76" t="str">
        <f t="shared" si="23"/>
        <v/>
      </c>
      <c r="AF177" s="76" t="str">
        <f t="shared" si="23"/>
        <v/>
      </c>
      <c r="AG177" s="76" t="str">
        <f t="shared" si="23"/>
        <v/>
      </c>
      <c r="AH177" s="76" t="str">
        <f t="shared" si="23"/>
        <v/>
      </c>
      <c r="AI177" s="76" t="str">
        <f t="shared" si="23"/>
        <v/>
      </c>
      <c r="AJ177" s="76" t="str">
        <f t="shared" si="23"/>
        <v/>
      </c>
      <c r="AK177" s="76" t="str">
        <f t="shared" si="23"/>
        <v/>
      </c>
      <c r="AL177" s="76" t="str">
        <f t="shared" si="23"/>
        <v/>
      </c>
      <c r="AM177" s="76" t="str">
        <f t="shared" si="23"/>
        <v/>
      </c>
      <c r="AN177" s="76" t="str">
        <f t="shared" si="23"/>
        <v/>
      </c>
      <c r="AO177" s="76" t="str">
        <f t="shared" si="23"/>
        <v/>
      </c>
      <c r="AP177" s="76" t="str">
        <f t="shared" si="23"/>
        <v/>
      </c>
      <c r="AQ177" s="76" t="str">
        <f t="shared" si="23"/>
        <v/>
      </c>
      <c r="AR177" s="76" t="str">
        <f t="shared" si="23"/>
        <v/>
      </c>
      <c r="AS177" s="76" t="str">
        <f t="shared" si="23"/>
        <v/>
      </c>
      <c r="AT177" s="76" t="str">
        <f t="shared" si="23"/>
        <v/>
      </c>
      <c r="AU177" s="76" t="str">
        <f t="shared" si="23"/>
        <v/>
      </c>
      <c r="AV177" s="76" t="str">
        <f t="shared" si="23"/>
        <v/>
      </c>
      <c r="AW177" s="76" t="str">
        <f t="shared" si="23"/>
        <v/>
      </c>
      <c r="AX177" s="76" t="str">
        <f t="shared" si="23"/>
        <v/>
      </c>
      <c r="AY177" s="76" t="str">
        <f t="shared" si="23"/>
        <v/>
      </c>
      <c r="AZ177" s="76" t="str">
        <f t="shared" si="23"/>
        <v/>
      </c>
      <c r="BA177" s="76" t="str">
        <f t="shared" si="23"/>
        <v/>
      </c>
      <c r="BB177" s="76" t="str">
        <f t="shared" si="23"/>
        <v/>
      </c>
      <c r="BC177" s="76" t="str">
        <f t="shared" si="23"/>
        <v/>
      </c>
      <c r="BD177" s="76" t="str">
        <f t="shared" si="23"/>
        <v/>
      </c>
      <c r="BE177" s="76" t="str">
        <f t="shared" si="23"/>
        <v/>
      </c>
      <c r="BF177" s="76" t="str">
        <f t="shared" si="23"/>
        <v/>
      </c>
      <c r="BG177" s="76" t="str">
        <f t="shared" si="23"/>
        <v/>
      </c>
      <c r="BH177" s="76" t="str">
        <f t="shared" si="23"/>
        <v/>
      </c>
      <c r="BI177" s="76" t="str">
        <f t="shared" si="23"/>
        <v/>
      </c>
      <c r="BJ177" s="76" t="str">
        <f t="shared" si="23"/>
        <v/>
      </c>
      <c r="BK177" s="76" t="str">
        <f t="shared" si="23"/>
        <v/>
      </c>
      <c r="BL177" s="76" t="str">
        <f t="shared" si="23"/>
        <v/>
      </c>
      <c r="BM177" s="76" t="str">
        <f t="shared" ref="BM177:DP177" si="24">IF(BM128&lt;&gt;BM153,"×","")</f>
        <v/>
      </c>
      <c r="BN177" s="76" t="str">
        <f t="shared" si="24"/>
        <v/>
      </c>
      <c r="BO177" s="76" t="str">
        <f t="shared" si="24"/>
        <v/>
      </c>
      <c r="BP177" s="76" t="str">
        <f t="shared" si="24"/>
        <v/>
      </c>
      <c r="BQ177" s="76" t="str">
        <f t="shared" si="24"/>
        <v/>
      </c>
      <c r="BR177" s="76" t="str">
        <f t="shared" si="24"/>
        <v/>
      </c>
      <c r="BS177" s="76" t="str">
        <f t="shared" si="24"/>
        <v/>
      </c>
      <c r="BT177" s="76" t="str">
        <f t="shared" si="24"/>
        <v/>
      </c>
      <c r="BU177" s="76" t="str">
        <f t="shared" si="24"/>
        <v/>
      </c>
      <c r="BV177" s="76" t="str">
        <f t="shared" si="24"/>
        <v/>
      </c>
      <c r="BW177" s="76" t="str">
        <f t="shared" si="24"/>
        <v/>
      </c>
      <c r="BX177" s="76" t="str">
        <f t="shared" si="24"/>
        <v/>
      </c>
      <c r="BY177" s="76" t="str">
        <f t="shared" si="24"/>
        <v/>
      </c>
      <c r="BZ177" s="76" t="str">
        <f t="shared" si="24"/>
        <v/>
      </c>
      <c r="CA177" s="76" t="str">
        <f t="shared" si="24"/>
        <v/>
      </c>
      <c r="CB177" s="76" t="str">
        <f t="shared" si="24"/>
        <v/>
      </c>
      <c r="CC177" s="76" t="str">
        <f t="shared" si="24"/>
        <v/>
      </c>
      <c r="CD177" s="76" t="str">
        <f t="shared" si="24"/>
        <v/>
      </c>
      <c r="CE177" s="76" t="str">
        <f t="shared" si="24"/>
        <v/>
      </c>
      <c r="CF177" s="76" t="str">
        <f t="shared" si="24"/>
        <v/>
      </c>
      <c r="CG177" s="76" t="str">
        <f t="shared" si="24"/>
        <v/>
      </c>
      <c r="CH177" s="76" t="str">
        <f t="shared" si="24"/>
        <v/>
      </c>
      <c r="CI177" s="76" t="str">
        <f t="shared" si="24"/>
        <v/>
      </c>
      <c r="CJ177" s="76" t="str">
        <f t="shared" si="24"/>
        <v/>
      </c>
      <c r="CK177" s="76" t="str">
        <f t="shared" si="24"/>
        <v/>
      </c>
      <c r="CL177" s="76" t="str">
        <f t="shared" si="24"/>
        <v/>
      </c>
      <c r="CM177" s="76" t="str">
        <f t="shared" si="24"/>
        <v/>
      </c>
      <c r="CN177" s="76" t="str">
        <f t="shared" si="24"/>
        <v/>
      </c>
      <c r="CO177" s="76" t="str">
        <f t="shared" si="24"/>
        <v/>
      </c>
      <c r="CP177" s="76" t="str">
        <f t="shared" si="24"/>
        <v/>
      </c>
      <c r="CQ177" s="76" t="str">
        <f t="shared" si="24"/>
        <v/>
      </c>
      <c r="CR177" s="76" t="str">
        <f t="shared" si="24"/>
        <v/>
      </c>
      <c r="CS177" s="76" t="str">
        <f t="shared" si="24"/>
        <v/>
      </c>
      <c r="CT177" s="76" t="str">
        <f t="shared" si="24"/>
        <v/>
      </c>
      <c r="CU177" s="76" t="str">
        <f t="shared" si="24"/>
        <v/>
      </c>
      <c r="CV177" s="76" t="str">
        <f t="shared" si="24"/>
        <v/>
      </c>
      <c r="CW177" s="76" t="str">
        <f t="shared" si="24"/>
        <v/>
      </c>
      <c r="CX177" s="76" t="str">
        <f t="shared" si="24"/>
        <v/>
      </c>
      <c r="CY177" s="76" t="str">
        <f t="shared" si="24"/>
        <v/>
      </c>
      <c r="CZ177" s="76" t="str">
        <f t="shared" si="24"/>
        <v/>
      </c>
      <c r="DA177" s="76" t="str">
        <f t="shared" si="24"/>
        <v/>
      </c>
      <c r="DB177" s="76" t="str">
        <f t="shared" si="24"/>
        <v/>
      </c>
      <c r="DC177" s="76" t="str">
        <f t="shared" si="24"/>
        <v/>
      </c>
      <c r="DD177" s="76" t="str">
        <f t="shared" si="24"/>
        <v/>
      </c>
      <c r="DE177" s="76" t="str">
        <f t="shared" si="24"/>
        <v/>
      </c>
      <c r="DF177" s="76" t="str">
        <f t="shared" si="24"/>
        <v/>
      </c>
      <c r="DG177" s="76" t="str">
        <f t="shared" si="24"/>
        <v/>
      </c>
      <c r="DH177" s="76" t="str">
        <f t="shared" si="24"/>
        <v/>
      </c>
      <c r="DI177" s="76" t="str">
        <f t="shared" si="24"/>
        <v/>
      </c>
      <c r="DJ177" s="76" t="str">
        <f t="shared" si="24"/>
        <v/>
      </c>
      <c r="DK177" s="76" t="str">
        <f t="shared" si="24"/>
        <v/>
      </c>
      <c r="DL177" s="76" t="str">
        <f t="shared" si="24"/>
        <v/>
      </c>
      <c r="DM177" s="76" t="str">
        <f t="shared" si="24"/>
        <v/>
      </c>
      <c r="DN177" s="76" t="str">
        <f t="shared" si="24"/>
        <v/>
      </c>
      <c r="DO177" s="76" t="str">
        <f t="shared" si="24"/>
        <v/>
      </c>
      <c r="DP177" s="76" t="str">
        <f t="shared" si="24"/>
        <v/>
      </c>
    </row>
    <row r="178" spans="1:120">
      <c r="A178" s="76" t="str">
        <f t="shared" ref="A178:BL178" si="25">IF(A129&lt;&gt;A154,"×","")</f>
        <v/>
      </c>
      <c r="B178" s="76" t="str">
        <f t="shared" si="25"/>
        <v/>
      </c>
      <c r="C178" s="76" t="str">
        <f t="shared" si="25"/>
        <v/>
      </c>
      <c r="D178" s="76" t="str">
        <f t="shared" si="25"/>
        <v/>
      </c>
      <c r="E178" s="76" t="str">
        <f t="shared" si="25"/>
        <v/>
      </c>
      <c r="F178" s="76" t="str">
        <f t="shared" si="25"/>
        <v/>
      </c>
      <c r="G178" s="76" t="str">
        <f t="shared" si="25"/>
        <v/>
      </c>
      <c r="H178" s="76" t="str">
        <f t="shared" si="25"/>
        <v/>
      </c>
      <c r="I178" s="76" t="str">
        <f t="shared" si="25"/>
        <v/>
      </c>
      <c r="J178" s="76" t="str">
        <f t="shared" si="25"/>
        <v/>
      </c>
      <c r="K178" s="76" t="str">
        <f t="shared" si="25"/>
        <v/>
      </c>
      <c r="L178" s="76" t="str">
        <f t="shared" si="25"/>
        <v/>
      </c>
      <c r="M178" s="76" t="str">
        <f t="shared" si="25"/>
        <v/>
      </c>
      <c r="N178" s="76" t="str">
        <f t="shared" si="25"/>
        <v/>
      </c>
      <c r="O178" s="76" t="str">
        <f t="shared" si="25"/>
        <v/>
      </c>
      <c r="P178" s="76" t="str">
        <f t="shared" si="25"/>
        <v/>
      </c>
      <c r="Q178" s="76" t="str">
        <f t="shared" si="25"/>
        <v/>
      </c>
      <c r="R178" s="76" t="str">
        <f t="shared" si="25"/>
        <v/>
      </c>
      <c r="S178" s="76" t="str">
        <f t="shared" si="25"/>
        <v/>
      </c>
      <c r="T178" s="76" t="str">
        <f t="shared" si="25"/>
        <v/>
      </c>
      <c r="U178" s="76" t="str">
        <f t="shared" si="25"/>
        <v/>
      </c>
      <c r="V178" s="76" t="str">
        <f t="shared" si="25"/>
        <v/>
      </c>
      <c r="W178" s="76" t="str">
        <f t="shared" si="25"/>
        <v/>
      </c>
      <c r="X178" s="76" t="str">
        <f t="shared" si="25"/>
        <v/>
      </c>
      <c r="Y178" s="76" t="str">
        <f t="shared" si="25"/>
        <v/>
      </c>
      <c r="Z178" s="76" t="str">
        <f t="shared" si="25"/>
        <v/>
      </c>
      <c r="AA178" s="76" t="str">
        <f t="shared" si="25"/>
        <v/>
      </c>
      <c r="AB178" s="76" t="str">
        <f t="shared" si="25"/>
        <v/>
      </c>
      <c r="AC178" s="76" t="str">
        <f t="shared" si="25"/>
        <v/>
      </c>
      <c r="AD178" s="76" t="str">
        <f t="shared" si="25"/>
        <v/>
      </c>
      <c r="AE178" s="76" t="str">
        <f t="shared" si="25"/>
        <v/>
      </c>
      <c r="AF178" s="76" t="str">
        <f t="shared" si="25"/>
        <v/>
      </c>
      <c r="AG178" s="76" t="str">
        <f t="shared" si="25"/>
        <v/>
      </c>
      <c r="AH178" s="76" t="str">
        <f t="shared" si="25"/>
        <v/>
      </c>
      <c r="AI178" s="76" t="str">
        <f t="shared" si="25"/>
        <v/>
      </c>
      <c r="AJ178" s="76" t="str">
        <f t="shared" si="25"/>
        <v/>
      </c>
      <c r="AK178" s="76" t="str">
        <f t="shared" si="25"/>
        <v/>
      </c>
      <c r="AL178" s="76" t="str">
        <f t="shared" si="25"/>
        <v/>
      </c>
      <c r="AM178" s="76" t="str">
        <f t="shared" si="25"/>
        <v/>
      </c>
      <c r="AN178" s="76" t="str">
        <f t="shared" si="25"/>
        <v/>
      </c>
      <c r="AO178" s="76" t="str">
        <f t="shared" si="25"/>
        <v/>
      </c>
      <c r="AP178" s="76" t="str">
        <f t="shared" si="25"/>
        <v/>
      </c>
      <c r="AQ178" s="76" t="str">
        <f t="shared" si="25"/>
        <v/>
      </c>
      <c r="AR178" s="76" t="str">
        <f t="shared" si="25"/>
        <v/>
      </c>
      <c r="AS178" s="76" t="str">
        <f t="shared" si="25"/>
        <v/>
      </c>
      <c r="AT178" s="76" t="str">
        <f t="shared" si="25"/>
        <v/>
      </c>
      <c r="AU178" s="76" t="str">
        <f t="shared" si="25"/>
        <v/>
      </c>
      <c r="AV178" s="76" t="str">
        <f t="shared" si="25"/>
        <v/>
      </c>
      <c r="AW178" s="76" t="str">
        <f t="shared" si="25"/>
        <v/>
      </c>
      <c r="AX178" s="76" t="str">
        <f t="shared" si="25"/>
        <v/>
      </c>
      <c r="AY178" s="76" t="str">
        <f t="shared" si="25"/>
        <v/>
      </c>
      <c r="AZ178" s="76" t="str">
        <f t="shared" si="25"/>
        <v/>
      </c>
      <c r="BA178" s="76" t="str">
        <f t="shared" si="25"/>
        <v/>
      </c>
      <c r="BB178" s="76" t="str">
        <f t="shared" si="25"/>
        <v/>
      </c>
      <c r="BC178" s="76" t="str">
        <f t="shared" si="25"/>
        <v/>
      </c>
      <c r="BD178" s="76" t="str">
        <f t="shared" si="25"/>
        <v/>
      </c>
      <c r="BE178" s="76" t="str">
        <f t="shared" si="25"/>
        <v/>
      </c>
      <c r="BF178" s="76" t="str">
        <f t="shared" si="25"/>
        <v/>
      </c>
      <c r="BG178" s="76" t="str">
        <f t="shared" si="25"/>
        <v/>
      </c>
      <c r="BH178" s="76" t="str">
        <f t="shared" si="25"/>
        <v/>
      </c>
      <c r="BI178" s="76" t="str">
        <f t="shared" si="25"/>
        <v/>
      </c>
      <c r="BJ178" s="76" t="str">
        <f t="shared" si="25"/>
        <v/>
      </c>
      <c r="BK178" s="76" t="str">
        <f t="shared" si="25"/>
        <v/>
      </c>
      <c r="BL178" s="76" t="str">
        <f t="shared" si="25"/>
        <v/>
      </c>
      <c r="BM178" s="76" t="str">
        <f t="shared" ref="BM178:DP178" si="26">IF(BM129&lt;&gt;BM154,"×","")</f>
        <v/>
      </c>
      <c r="BN178" s="76" t="str">
        <f t="shared" si="26"/>
        <v/>
      </c>
      <c r="BO178" s="76" t="str">
        <f t="shared" si="26"/>
        <v/>
      </c>
      <c r="BP178" s="76" t="str">
        <f t="shared" si="26"/>
        <v/>
      </c>
      <c r="BQ178" s="76" t="str">
        <f t="shared" si="26"/>
        <v/>
      </c>
      <c r="BR178" s="76" t="str">
        <f t="shared" si="26"/>
        <v/>
      </c>
      <c r="BS178" s="76" t="str">
        <f t="shared" si="26"/>
        <v/>
      </c>
      <c r="BT178" s="76" t="str">
        <f t="shared" si="26"/>
        <v/>
      </c>
      <c r="BU178" s="76" t="str">
        <f t="shared" si="26"/>
        <v/>
      </c>
      <c r="BV178" s="76" t="str">
        <f t="shared" si="26"/>
        <v/>
      </c>
      <c r="BW178" s="76" t="str">
        <f t="shared" si="26"/>
        <v/>
      </c>
      <c r="BX178" s="76" t="str">
        <f t="shared" si="26"/>
        <v/>
      </c>
      <c r="BY178" s="76" t="str">
        <f t="shared" si="26"/>
        <v/>
      </c>
      <c r="BZ178" s="76" t="str">
        <f t="shared" si="26"/>
        <v/>
      </c>
      <c r="CA178" s="76" t="str">
        <f t="shared" si="26"/>
        <v/>
      </c>
      <c r="CB178" s="76" t="str">
        <f t="shared" si="26"/>
        <v/>
      </c>
      <c r="CC178" s="76" t="str">
        <f t="shared" si="26"/>
        <v/>
      </c>
      <c r="CD178" s="76" t="str">
        <f t="shared" si="26"/>
        <v/>
      </c>
      <c r="CE178" s="76" t="str">
        <f t="shared" si="26"/>
        <v/>
      </c>
      <c r="CF178" s="76" t="str">
        <f t="shared" si="26"/>
        <v/>
      </c>
      <c r="CG178" s="76" t="str">
        <f t="shared" si="26"/>
        <v/>
      </c>
      <c r="CH178" s="76" t="str">
        <f t="shared" si="26"/>
        <v/>
      </c>
      <c r="CI178" s="76" t="str">
        <f t="shared" si="26"/>
        <v/>
      </c>
      <c r="CJ178" s="76" t="str">
        <f t="shared" si="26"/>
        <v/>
      </c>
      <c r="CK178" s="76" t="str">
        <f t="shared" si="26"/>
        <v/>
      </c>
      <c r="CL178" s="76" t="str">
        <f t="shared" si="26"/>
        <v/>
      </c>
      <c r="CM178" s="76" t="str">
        <f t="shared" si="26"/>
        <v/>
      </c>
      <c r="CN178" s="76" t="str">
        <f t="shared" si="26"/>
        <v/>
      </c>
      <c r="CO178" s="76" t="str">
        <f t="shared" si="26"/>
        <v/>
      </c>
      <c r="CP178" s="76" t="str">
        <f t="shared" si="26"/>
        <v/>
      </c>
      <c r="CQ178" s="76" t="str">
        <f t="shared" si="26"/>
        <v/>
      </c>
      <c r="CR178" s="76" t="str">
        <f t="shared" si="26"/>
        <v/>
      </c>
      <c r="CS178" s="76" t="str">
        <f t="shared" si="26"/>
        <v/>
      </c>
      <c r="CT178" s="76" t="str">
        <f t="shared" si="26"/>
        <v/>
      </c>
      <c r="CU178" s="76" t="str">
        <f t="shared" si="26"/>
        <v/>
      </c>
      <c r="CV178" s="76" t="str">
        <f t="shared" si="26"/>
        <v/>
      </c>
      <c r="CW178" s="76" t="str">
        <f t="shared" si="26"/>
        <v/>
      </c>
      <c r="CX178" s="76" t="str">
        <f t="shared" si="26"/>
        <v/>
      </c>
      <c r="CY178" s="76" t="str">
        <f t="shared" si="26"/>
        <v/>
      </c>
      <c r="CZ178" s="76" t="str">
        <f t="shared" si="26"/>
        <v/>
      </c>
      <c r="DA178" s="76" t="str">
        <f t="shared" si="26"/>
        <v/>
      </c>
      <c r="DB178" s="76" t="str">
        <f t="shared" si="26"/>
        <v/>
      </c>
      <c r="DC178" s="76" t="str">
        <f t="shared" si="26"/>
        <v/>
      </c>
      <c r="DD178" s="76" t="str">
        <f t="shared" si="26"/>
        <v/>
      </c>
      <c r="DE178" s="76" t="str">
        <f t="shared" si="26"/>
        <v/>
      </c>
      <c r="DF178" s="76" t="str">
        <f t="shared" si="26"/>
        <v/>
      </c>
      <c r="DG178" s="76" t="str">
        <f t="shared" si="26"/>
        <v/>
      </c>
      <c r="DH178" s="76" t="str">
        <f t="shared" si="26"/>
        <v/>
      </c>
      <c r="DI178" s="76" t="str">
        <f t="shared" si="26"/>
        <v/>
      </c>
      <c r="DJ178" s="76" t="str">
        <f t="shared" si="26"/>
        <v/>
      </c>
      <c r="DK178" s="76" t="str">
        <f t="shared" si="26"/>
        <v/>
      </c>
      <c r="DL178" s="76" t="str">
        <f t="shared" si="26"/>
        <v/>
      </c>
      <c r="DM178" s="76" t="str">
        <f t="shared" si="26"/>
        <v/>
      </c>
      <c r="DN178" s="76" t="str">
        <f t="shared" si="26"/>
        <v/>
      </c>
      <c r="DO178" s="76" t="str">
        <f t="shared" si="26"/>
        <v/>
      </c>
      <c r="DP178" s="76" t="str">
        <f t="shared" si="26"/>
        <v/>
      </c>
    </row>
    <row r="179" spans="1:120">
      <c r="A179" s="76" t="str">
        <f t="shared" ref="A179:BL179" si="27">IF(A130&lt;&gt;A155,"×","")</f>
        <v/>
      </c>
      <c r="B179" s="76" t="str">
        <f t="shared" si="27"/>
        <v/>
      </c>
      <c r="C179" s="76" t="str">
        <f t="shared" si="27"/>
        <v/>
      </c>
      <c r="D179" s="76" t="str">
        <f t="shared" si="27"/>
        <v/>
      </c>
      <c r="E179" s="76" t="str">
        <f t="shared" si="27"/>
        <v/>
      </c>
      <c r="F179" s="76" t="str">
        <f t="shared" si="27"/>
        <v/>
      </c>
      <c r="G179" s="76" t="str">
        <f t="shared" si="27"/>
        <v/>
      </c>
      <c r="H179" s="76" t="str">
        <f t="shared" si="27"/>
        <v/>
      </c>
      <c r="I179" s="76" t="str">
        <f t="shared" si="27"/>
        <v/>
      </c>
      <c r="J179" s="76" t="str">
        <f t="shared" si="27"/>
        <v/>
      </c>
      <c r="K179" s="76" t="str">
        <f t="shared" si="27"/>
        <v/>
      </c>
      <c r="L179" s="76" t="str">
        <f t="shared" si="27"/>
        <v/>
      </c>
      <c r="M179" s="76" t="str">
        <f t="shared" si="27"/>
        <v/>
      </c>
      <c r="N179" s="76" t="str">
        <f t="shared" si="27"/>
        <v/>
      </c>
      <c r="O179" s="76" t="str">
        <f t="shared" si="27"/>
        <v/>
      </c>
      <c r="P179" s="76" t="str">
        <f t="shared" si="27"/>
        <v/>
      </c>
      <c r="Q179" s="76" t="str">
        <f t="shared" si="27"/>
        <v/>
      </c>
      <c r="R179" s="76" t="str">
        <f t="shared" si="27"/>
        <v/>
      </c>
      <c r="S179" s="76" t="str">
        <f t="shared" si="27"/>
        <v/>
      </c>
      <c r="T179" s="76" t="str">
        <f t="shared" si="27"/>
        <v/>
      </c>
      <c r="U179" s="76" t="str">
        <f t="shared" si="27"/>
        <v/>
      </c>
      <c r="V179" s="76" t="str">
        <f t="shared" si="27"/>
        <v/>
      </c>
      <c r="W179" s="76" t="str">
        <f t="shared" si="27"/>
        <v/>
      </c>
      <c r="X179" s="76" t="str">
        <f t="shared" si="27"/>
        <v/>
      </c>
      <c r="Y179" s="76" t="str">
        <f t="shared" si="27"/>
        <v/>
      </c>
      <c r="Z179" s="76" t="str">
        <f t="shared" si="27"/>
        <v/>
      </c>
      <c r="AA179" s="76" t="str">
        <f t="shared" si="27"/>
        <v/>
      </c>
      <c r="AB179" s="76" t="str">
        <f t="shared" si="27"/>
        <v/>
      </c>
      <c r="AC179" s="76" t="str">
        <f t="shared" si="27"/>
        <v/>
      </c>
      <c r="AD179" s="76" t="str">
        <f t="shared" si="27"/>
        <v/>
      </c>
      <c r="AE179" s="76" t="str">
        <f t="shared" si="27"/>
        <v/>
      </c>
      <c r="AF179" s="76" t="str">
        <f t="shared" si="27"/>
        <v/>
      </c>
      <c r="AG179" s="76" t="str">
        <f t="shared" si="27"/>
        <v/>
      </c>
      <c r="AH179" s="76" t="str">
        <f t="shared" si="27"/>
        <v/>
      </c>
      <c r="AI179" s="76" t="str">
        <f t="shared" si="27"/>
        <v/>
      </c>
      <c r="AJ179" s="76" t="str">
        <f t="shared" si="27"/>
        <v/>
      </c>
      <c r="AK179" s="76" t="str">
        <f t="shared" si="27"/>
        <v/>
      </c>
      <c r="AL179" s="76" t="str">
        <f t="shared" si="27"/>
        <v/>
      </c>
      <c r="AM179" s="76" t="str">
        <f t="shared" si="27"/>
        <v/>
      </c>
      <c r="AN179" s="76" t="str">
        <f t="shared" si="27"/>
        <v/>
      </c>
      <c r="AO179" s="76" t="str">
        <f t="shared" si="27"/>
        <v/>
      </c>
      <c r="AP179" s="76" t="str">
        <f t="shared" si="27"/>
        <v/>
      </c>
      <c r="AQ179" s="76" t="str">
        <f t="shared" si="27"/>
        <v/>
      </c>
      <c r="AR179" s="76" t="str">
        <f t="shared" si="27"/>
        <v/>
      </c>
      <c r="AS179" s="76" t="str">
        <f t="shared" si="27"/>
        <v/>
      </c>
      <c r="AT179" s="76" t="str">
        <f t="shared" si="27"/>
        <v/>
      </c>
      <c r="AU179" s="76" t="str">
        <f t="shared" si="27"/>
        <v/>
      </c>
      <c r="AV179" s="76" t="str">
        <f t="shared" si="27"/>
        <v/>
      </c>
      <c r="AW179" s="76" t="str">
        <f t="shared" si="27"/>
        <v/>
      </c>
      <c r="AX179" s="76" t="str">
        <f t="shared" si="27"/>
        <v/>
      </c>
      <c r="AY179" s="76" t="str">
        <f t="shared" si="27"/>
        <v/>
      </c>
      <c r="AZ179" s="76" t="str">
        <f t="shared" si="27"/>
        <v/>
      </c>
      <c r="BA179" s="76" t="str">
        <f t="shared" si="27"/>
        <v/>
      </c>
      <c r="BB179" s="76" t="str">
        <f t="shared" si="27"/>
        <v/>
      </c>
      <c r="BC179" s="76" t="str">
        <f t="shared" si="27"/>
        <v/>
      </c>
      <c r="BD179" s="76" t="str">
        <f t="shared" si="27"/>
        <v/>
      </c>
      <c r="BE179" s="76" t="str">
        <f t="shared" si="27"/>
        <v/>
      </c>
      <c r="BF179" s="76" t="str">
        <f t="shared" si="27"/>
        <v/>
      </c>
      <c r="BG179" s="76" t="str">
        <f t="shared" si="27"/>
        <v/>
      </c>
      <c r="BH179" s="76" t="str">
        <f t="shared" si="27"/>
        <v/>
      </c>
      <c r="BI179" s="76" t="str">
        <f t="shared" si="27"/>
        <v/>
      </c>
      <c r="BJ179" s="76" t="str">
        <f t="shared" si="27"/>
        <v/>
      </c>
      <c r="BK179" s="76" t="str">
        <f t="shared" si="27"/>
        <v/>
      </c>
      <c r="BL179" s="76" t="str">
        <f t="shared" si="27"/>
        <v/>
      </c>
      <c r="BM179" s="76" t="str">
        <f t="shared" ref="BM179:DP179" si="28">IF(BM130&lt;&gt;BM155,"×","")</f>
        <v/>
      </c>
      <c r="BN179" s="76" t="str">
        <f t="shared" si="28"/>
        <v/>
      </c>
      <c r="BO179" s="76" t="str">
        <f t="shared" si="28"/>
        <v/>
      </c>
      <c r="BP179" s="76" t="str">
        <f t="shared" si="28"/>
        <v/>
      </c>
      <c r="BQ179" s="76" t="str">
        <f t="shared" si="28"/>
        <v/>
      </c>
      <c r="BR179" s="76" t="str">
        <f t="shared" si="28"/>
        <v/>
      </c>
      <c r="BS179" s="76" t="str">
        <f t="shared" si="28"/>
        <v/>
      </c>
      <c r="BT179" s="76" t="str">
        <f t="shared" si="28"/>
        <v/>
      </c>
      <c r="BU179" s="76" t="str">
        <f t="shared" si="28"/>
        <v/>
      </c>
      <c r="BV179" s="76" t="str">
        <f t="shared" si="28"/>
        <v/>
      </c>
      <c r="BW179" s="76" t="str">
        <f t="shared" si="28"/>
        <v/>
      </c>
      <c r="BX179" s="76" t="str">
        <f t="shared" si="28"/>
        <v/>
      </c>
      <c r="BY179" s="76" t="str">
        <f t="shared" si="28"/>
        <v/>
      </c>
      <c r="BZ179" s="76" t="str">
        <f t="shared" si="28"/>
        <v/>
      </c>
      <c r="CA179" s="76" t="str">
        <f t="shared" si="28"/>
        <v/>
      </c>
      <c r="CB179" s="76" t="str">
        <f t="shared" si="28"/>
        <v/>
      </c>
      <c r="CC179" s="76" t="str">
        <f t="shared" si="28"/>
        <v/>
      </c>
      <c r="CD179" s="76" t="str">
        <f t="shared" si="28"/>
        <v/>
      </c>
      <c r="CE179" s="76" t="str">
        <f t="shared" si="28"/>
        <v/>
      </c>
      <c r="CF179" s="76" t="str">
        <f t="shared" si="28"/>
        <v/>
      </c>
      <c r="CG179" s="76" t="str">
        <f t="shared" si="28"/>
        <v/>
      </c>
      <c r="CH179" s="76" t="str">
        <f t="shared" si="28"/>
        <v/>
      </c>
      <c r="CI179" s="76" t="str">
        <f t="shared" si="28"/>
        <v/>
      </c>
      <c r="CJ179" s="76" t="str">
        <f t="shared" si="28"/>
        <v/>
      </c>
      <c r="CK179" s="76" t="str">
        <f t="shared" si="28"/>
        <v/>
      </c>
      <c r="CL179" s="76" t="str">
        <f t="shared" si="28"/>
        <v/>
      </c>
      <c r="CM179" s="76" t="str">
        <f t="shared" si="28"/>
        <v/>
      </c>
      <c r="CN179" s="76" t="str">
        <f t="shared" si="28"/>
        <v/>
      </c>
      <c r="CO179" s="76" t="str">
        <f t="shared" si="28"/>
        <v>×</v>
      </c>
      <c r="CP179" s="76" t="str">
        <f t="shared" si="28"/>
        <v>×</v>
      </c>
      <c r="CQ179" s="76" t="str">
        <f t="shared" si="28"/>
        <v/>
      </c>
      <c r="CR179" s="76" t="str">
        <f t="shared" si="28"/>
        <v/>
      </c>
      <c r="CS179" s="76" t="str">
        <f t="shared" si="28"/>
        <v/>
      </c>
      <c r="CT179" s="76" t="str">
        <f t="shared" si="28"/>
        <v/>
      </c>
      <c r="CU179" s="76" t="str">
        <f t="shared" si="28"/>
        <v/>
      </c>
      <c r="CV179" s="76" t="str">
        <f t="shared" si="28"/>
        <v/>
      </c>
      <c r="CW179" s="76" t="str">
        <f t="shared" si="28"/>
        <v/>
      </c>
      <c r="CX179" s="76" t="str">
        <f t="shared" si="28"/>
        <v/>
      </c>
      <c r="CY179" s="76" t="str">
        <f t="shared" si="28"/>
        <v/>
      </c>
      <c r="CZ179" s="76" t="str">
        <f t="shared" si="28"/>
        <v/>
      </c>
      <c r="DA179" s="76" t="str">
        <f t="shared" si="28"/>
        <v/>
      </c>
      <c r="DB179" s="76" t="str">
        <f t="shared" si="28"/>
        <v/>
      </c>
      <c r="DC179" s="76" t="str">
        <f t="shared" si="28"/>
        <v/>
      </c>
      <c r="DD179" s="76" t="str">
        <f t="shared" si="28"/>
        <v/>
      </c>
      <c r="DE179" s="76" t="str">
        <f t="shared" si="28"/>
        <v/>
      </c>
      <c r="DF179" s="76" t="str">
        <f t="shared" si="28"/>
        <v/>
      </c>
      <c r="DG179" s="76" t="str">
        <f t="shared" si="28"/>
        <v/>
      </c>
      <c r="DH179" s="76" t="str">
        <f t="shared" si="28"/>
        <v/>
      </c>
      <c r="DI179" s="76" t="str">
        <f t="shared" si="28"/>
        <v/>
      </c>
      <c r="DJ179" s="76" t="str">
        <f t="shared" si="28"/>
        <v/>
      </c>
      <c r="DK179" s="76" t="str">
        <f t="shared" si="28"/>
        <v/>
      </c>
      <c r="DL179" s="76" t="str">
        <f t="shared" si="28"/>
        <v/>
      </c>
      <c r="DM179" s="76" t="str">
        <f t="shared" si="28"/>
        <v/>
      </c>
      <c r="DN179" s="76" t="str">
        <f t="shared" si="28"/>
        <v>×</v>
      </c>
      <c r="DO179" s="76" t="str">
        <f t="shared" si="28"/>
        <v/>
      </c>
      <c r="DP179" s="76" t="str">
        <f t="shared" si="28"/>
        <v/>
      </c>
    </row>
    <row r="180" spans="1:120">
      <c r="A180" s="76" t="str">
        <f t="shared" ref="A180:BL180" si="29">IF(A131&lt;&gt;A156,"×","")</f>
        <v/>
      </c>
      <c r="B180" s="76" t="str">
        <f t="shared" si="29"/>
        <v/>
      </c>
      <c r="C180" s="76" t="str">
        <f t="shared" si="29"/>
        <v/>
      </c>
      <c r="D180" s="76" t="str">
        <f t="shared" si="29"/>
        <v/>
      </c>
      <c r="E180" s="76" t="str">
        <f t="shared" si="29"/>
        <v/>
      </c>
      <c r="F180" s="76" t="str">
        <f t="shared" si="29"/>
        <v/>
      </c>
      <c r="G180" s="76" t="str">
        <f t="shared" si="29"/>
        <v/>
      </c>
      <c r="H180" s="76" t="str">
        <f t="shared" si="29"/>
        <v/>
      </c>
      <c r="I180" s="76" t="str">
        <f t="shared" si="29"/>
        <v/>
      </c>
      <c r="J180" s="76" t="str">
        <f t="shared" si="29"/>
        <v/>
      </c>
      <c r="K180" s="76" t="str">
        <f t="shared" si="29"/>
        <v/>
      </c>
      <c r="L180" s="76" t="str">
        <f t="shared" si="29"/>
        <v/>
      </c>
      <c r="M180" s="76" t="str">
        <f t="shared" si="29"/>
        <v/>
      </c>
      <c r="N180" s="76" t="str">
        <f t="shared" si="29"/>
        <v/>
      </c>
      <c r="O180" s="76" t="str">
        <f t="shared" si="29"/>
        <v/>
      </c>
      <c r="P180" s="76" t="str">
        <f t="shared" si="29"/>
        <v/>
      </c>
      <c r="Q180" s="76" t="str">
        <f t="shared" si="29"/>
        <v/>
      </c>
      <c r="R180" s="76" t="str">
        <f t="shared" si="29"/>
        <v/>
      </c>
      <c r="S180" s="76" t="str">
        <f t="shared" si="29"/>
        <v/>
      </c>
      <c r="T180" s="76" t="str">
        <f t="shared" si="29"/>
        <v/>
      </c>
      <c r="U180" s="76" t="str">
        <f t="shared" si="29"/>
        <v/>
      </c>
      <c r="V180" s="76" t="str">
        <f t="shared" si="29"/>
        <v/>
      </c>
      <c r="W180" s="76" t="str">
        <f t="shared" si="29"/>
        <v/>
      </c>
      <c r="X180" s="76" t="str">
        <f t="shared" si="29"/>
        <v/>
      </c>
      <c r="Y180" s="76" t="str">
        <f t="shared" si="29"/>
        <v/>
      </c>
      <c r="Z180" s="76" t="str">
        <f t="shared" si="29"/>
        <v/>
      </c>
      <c r="AA180" s="76" t="str">
        <f t="shared" si="29"/>
        <v/>
      </c>
      <c r="AB180" s="76" t="str">
        <f t="shared" si="29"/>
        <v/>
      </c>
      <c r="AC180" s="76" t="str">
        <f t="shared" si="29"/>
        <v/>
      </c>
      <c r="AD180" s="76" t="str">
        <f t="shared" si="29"/>
        <v/>
      </c>
      <c r="AE180" s="76" t="str">
        <f t="shared" si="29"/>
        <v/>
      </c>
      <c r="AF180" s="76" t="str">
        <f t="shared" si="29"/>
        <v/>
      </c>
      <c r="AG180" s="76" t="str">
        <f t="shared" si="29"/>
        <v/>
      </c>
      <c r="AH180" s="76" t="str">
        <f t="shared" si="29"/>
        <v/>
      </c>
      <c r="AI180" s="76" t="str">
        <f t="shared" si="29"/>
        <v/>
      </c>
      <c r="AJ180" s="76" t="str">
        <f t="shared" si="29"/>
        <v/>
      </c>
      <c r="AK180" s="76" t="str">
        <f t="shared" si="29"/>
        <v/>
      </c>
      <c r="AL180" s="76" t="str">
        <f t="shared" si="29"/>
        <v/>
      </c>
      <c r="AM180" s="76" t="str">
        <f t="shared" si="29"/>
        <v/>
      </c>
      <c r="AN180" s="76" t="str">
        <f t="shared" si="29"/>
        <v/>
      </c>
      <c r="AO180" s="76" t="str">
        <f t="shared" si="29"/>
        <v/>
      </c>
      <c r="AP180" s="76" t="str">
        <f t="shared" si="29"/>
        <v/>
      </c>
      <c r="AQ180" s="76" t="str">
        <f t="shared" si="29"/>
        <v/>
      </c>
      <c r="AR180" s="76" t="str">
        <f t="shared" si="29"/>
        <v/>
      </c>
      <c r="AS180" s="76" t="str">
        <f t="shared" si="29"/>
        <v/>
      </c>
      <c r="AT180" s="76" t="str">
        <f t="shared" si="29"/>
        <v/>
      </c>
      <c r="AU180" s="76" t="str">
        <f t="shared" si="29"/>
        <v/>
      </c>
      <c r="AV180" s="76" t="str">
        <f t="shared" si="29"/>
        <v/>
      </c>
      <c r="AW180" s="76" t="str">
        <f t="shared" si="29"/>
        <v/>
      </c>
      <c r="AX180" s="76" t="str">
        <f t="shared" si="29"/>
        <v/>
      </c>
      <c r="AY180" s="76" t="str">
        <f t="shared" si="29"/>
        <v/>
      </c>
      <c r="AZ180" s="76" t="str">
        <f t="shared" si="29"/>
        <v/>
      </c>
      <c r="BA180" s="76" t="str">
        <f t="shared" si="29"/>
        <v/>
      </c>
      <c r="BB180" s="76" t="str">
        <f t="shared" si="29"/>
        <v/>
      </c>
      <c r="BC180" s="76" t="str">
        <f t="shared" si="29"/>
        <v/>
      </c>
      <c r="BD180" s="76" t="str">
        <f t="shared" si="29"/>
        <v/>
      </c>
      <c r="BE180" s="76" t="str">
        <f t="shared" si="29"/>
        <v/>
      </c>
      <c r="BF180" s="76" t="str">
        <f t="shared" si="29"/>
        <v/>
      </c>
      <c r="BG180" s="76" t="str">
        <f t="shared" si="29"/>
        <v/>
      </c>
      <c r="BH180" s="76" t="str">
        <f t="shared" si="29"/>
        <v/>
      </c>
      <c r="BI180" s="76" t="str">
        <f t="shared" si="29"/>
        <v/>
      </c>
      <c r="BJ180" s="76" t="str">
        <f t="shared" si="29"/>
        <v/>
      </c>
      <c r="BK180" s="76" t="str">
        <f t="shared" si="29"/>
        <v/>
      </c>
      <c r="BL180" s="76" t="str">
        <f t="shared" si="29"/>
        <v/>
      </c>
      <c r="BM180" s="76" t="str">
        <f t="shared" ref="BM180:DP180" si="30">IF(BM131&lt;&gt;BM156,"×","")</f>
        <v/>
      </c>
      <c r="BN180" s="76" t="str">
        <f t="shared" si="30"/>
        <v/>
      </c>
      <c r="BO180" s="76" t="str">
        <f t="shared" si="30"/>
        <v/>
      </c>
      <c r="BP180" s="76" t="str">
        <f t="shared" si="30"/>
        <v/>
      </c>
      <c r="BQ180" s="76" t="str">
        <f t="shared" si="30"/>
        <v/>
      </c>
      <c r="BR180" s="76" t="str">
        <f t="shared" si="30"/>
        <v/>
      </c>
      <c r="BS180" s="76" t="str">
        <f t="shared" si="30"/>
        <v/>
      </c>
      <c r="BT180" s="76" t="str">
        <f t="shared" si="30"/>
        <v/>
      </c>
      <c r="BU180" s="76" t="str">
        <f t="shared" si="30"/>
        <v/>
      </c>
      <c r="BV180" s="76" t="str">
        <f t="shared" si="30"/>
        <v/>
      </c>
      <c r="BW180" s="76" t="str">
        <f t="shared" si="30"/>
        <v/>
      </c>
      <c r="BX180" s="76" t="str">
        <f t="shared" si="30"/>
        <v/>
      </c>
      <c r="BY180" s="76" t="str">
        <f t="shared" si="30"/>
        <v/>
      </c>
      <c r="BZ180" s="76" t="str">
        <f t="shared" si="30"/>
        <v/>
      </c>
      <c r="CA180" s="76" t="str">
        <f t="shared" si="30"/>
        <v/>
      </c>
      <c r="CB180" s="76" t="str">
        <f t="shared" si="30"/>
        <v/>
      </c>
      <c r="CC180" s="76" t="str">
        <f t="shared" si="30"/>
        <v/>
      </c>
      <c r="CD180" s="76" t="str">
        <f t="shared" si="30"/>
        <v/>
      </c>
      <c r="CE180" s="76" t="str">
        <f t="shared" si="30"/>
        <v/>
      </c>
      <c r="CF180" s="76" t="str">
        <f t="shared" si="30"/>
        <v/>
      </c>
      <c r="CG180" s="76" t="str">
        <f t="shared" si="30"/>
        <v/>
      </c>
      <c r="CH180" s="76" t="str">
        <f t="shared" si="30"/>
        <v/>
      </c>
      <c r="CI180" s="76" t="str">
        <f t="shared" si="30"/>
        <v/>
      </c>
      <c r="CJ180" s="76" t="str">
        <f t="shared" si="30"/>
        <v/>
      </c>
      <c r="CK180" s="76" t="str">
        <f t="shared" si="30"/>
        <v/>
      </c>
      <c r="CL180" s="76" t="str">
        <f t="shared" si="30"/>
        <v/>
      </c>
      <c r="CM180" s="76" t="str">
        <f t="shared" si="30"/>
        <v/>
      </c>
      <c r="CN180" s="76" t="str">
        <f t="shared" si="30"/>
        <v/>
      </c>
      <c r="CO180" s="76" t="str">
        <f t="shared" si="30"/>
        <v/>
      </c>
      <c r="CP180" s="76" t="str">
        <f t="shared" si="30"/>
        <v/>
      </c>
      <c r="CQ180" s="76" t="str">
        <f t="shared" si="30"/>
        <v/>
      </c>
      <c r="CR180" s="76" t="str">
        <f t="shared" si="30"/>
        <v/>
      </c>
      <c r="CS180" s="76" t="str">
        <f t="shared" si="30"/>
        <v/>
      </c>
      <c r="CT180" s="76" t="str">
        <f t="shared" si="30"/>
        <v/>
      </c>
      <c r="CU180" s="76" t="str">
        <f t="shared" si="30"/>
        <v/>
      </c>
      <c r="CV180" s="76" t="str">
        <f t="shared" si="30"/>
        <v/>
      </c>
      <c r="CW180" s="76" t="str">
        <f t="shared" si="30"/>
        <v/>
      </c>
      <c r="CX180" s="76" t="str">
        <f t="shared" si="30"/>
        <v/>
      </c>
      <c r="CY180" s="76" t="str">
        <f t="shared" si="30"/>
        <v/>
      </c>
      <c r="CZ180" s="76" t="str">
        <f t="shared" si="30"/>
        <v/>
      </c>
      <c r="DA180" s="76" t="str">
        <f t="shared" si="30"/>
        <v/>
      </c>
      <c r="DB180" s="76" t="str">
        <f t="shared" si="30"/>
        <v/>
      </c>
      <c r="DC180" s="76" t="str">
        <f t="shared" si="30"/>
        <v/>
      </c>
      <c r="DD180" s="76" t="str">
        <f t="shared" si="30"/>
        <v/>
      </c>
      <c r="DE180" s="76" t="str">
        <f t="shared" si="30"/>
        <v/>
      </c>
      <c r="DF180" s="76" t="str">
        <f t="shared" si="30"/>
        <v/>
      </c>
      <c r="DG180" s="76" t="str">
        <f t="shared" si="30"/>
        <v/>
      </c>
      <c r="DH180" s="76" t="str">
        <f t="shared" si="30"/>
        <v/>
      </c>
      <c r="DI180" s="76" t="str">
        <f t="shared" si="30"/>
        <v/>
      </c>
      <c r="DJ180" s="76" t="str">
        <f t="shared" si="30"/>
        <v/>
      </c>
      <c r="DK180" s="76" t="str">
        <f t="shared" si="30"/>
        <v/>
      </c>
      <c r="DL180" s="76" t="str">
        <f t="shared" si="30"/>
        <v/>
      </c>
      <c r="DM180" s="76" t="str">
        <f t="shared" si="30"/>
        <v/>
      </c>
      <c r="DN180" s="76" t="str">
        <f t="shared" si="30"/>
        <v/>
      </c>
      <c r="DO180" s="76" t="str">
        <f t="shared" si="30"/>
        <v/>
      </c>
      <c r="DP180" s="76" t="str">
        <f t="shared" si="30"/>
        <v/>
      </c>
    </row>
    <row r="181" spans="1:120">
      <c r="A181" s="76" t="str">
        <f t="shared" ref="A181:BL181" si="31">IF(A132&lt;&gt;A157,"×","")</f>
        <v/>
      </c>
      <c r="B181" s="76" t="str">
        <f t="shared" si="31"/>
        <v/>
      </c>
      <c r="C181" s="76" t="str">
        <f t="shared" si="31"/>
        <v/>
      </c>
      <c r="D181" s="76" t="str">
        <f t="shared" si="31"/>
        <v/>
      </c>
      <c r="E181" s="76" t="str">
        <f t="shared" si="31"/>
        <v/>
      </c>
      <c r="F181" s="76" t="str">
        <f t="shared" si="31"/>
        <v/>
      </c>
      <c r="G181" s="76" t="str">
        <f t="shared" si="31"/>
        <v/>
      </c>
      <c r="H181" s="76" t="str">
        <f t="shared" si="31"/>
        <v/>
      </c>
      <c r="I181" s="76" t="str">
        <f t="shared" si="31"/>
        <v/>
      </c>
      <c r="J181" s="76" t="str">
        <f t="shared" si="31"/>
        <v/>
      </c>
      <c r="K181" s="76" t="str">
        <f t="shared" si="31"/>
        <v/>
      </c>
      <c r="L181" s="76" t="str">
        <f t="shared" si="31"/>
        <v/>
      </c>
      <c r="M181" s="76" t="str">
        <f t="shared" si="31"/>
        <v/>
      </c>
      <c r="N181" s="76" t="str">
        <f t="shared" si="31"/>
        <v/>
      </c>
      <c r="O181" s="76" t="str">
        <f t="shared" si="31"/>
        <v/>
      </c>
      <c r="P181" s="76" t="str">
        <f t="shared" si="31"/>
        <v/>
      </c>
      <c r="Q181" s="76" t="str">
        <f t="shared" si="31"/>
        <v/>
      </c>
      <c r="R181" s="76" t="str">
        <f t="shared" si="31"/>
        <v/>
      </c>
      <c r="S181" s="76" t="str">
        <f t="shared" si="31"/>
        <v/>
      </c>
      <c r="T181" s="76" t="str">
        <f t="shared" si="31"/>
        <v/>
      </c>
      <c r="U181" s="76" t="str">
        <f t="shared" si="31"/>
        <v/>
      </c>
      <c r="V181" s="76" t="str">
        <f t="shared" si="31"/>
        <v/>
      </c>
      <c r="W181" s="76" t="str">
        <f t="shared" si="31"/>
        <v/>
      </c>
      <c r="X181" s="76" t="str">
        <f t="shared" si="31"/>
        <v/>
      </c>
      <c r="Y181" s="76" t="str">
        <f t="shared" si="31"/>
        <v/>
      </c>
      <c r="Z181" s="76" t="str">
        <f t="shared" si="31"/>
        <v/>
      </c>
      <c r="AA181" s="76" t="str">
        <f t="shared" si="31"/>
        <v/>
      </c>
      <c r="AB181" s="76" t="str">
        <f t="shared" si="31"/>
        <v/>
      </c>
      <c r="AC181" s="76" t="str">
        <f t="shared" si="31"/>
        <v/>
      </c>
      <c r="AD181" s="76" t="str">
        <f t="shared" si="31"/>
        <v/>
      </c>
      <c r="AE181" s="76" t="str">
        <f t="shared" si="31"/>
        <v/>
      </c>
      <c r="AF181" s="76" t="str">
        <f t="shared" si="31"/>
        <v/>
      </c>
      <c r="AG181" s="76" t="str">
        <f t="shared" si="31"/>
        <v/>
      </c>
      <c r="AH181" s="76" t="str">
        <f t="shared" si="31"/>
        <v/>
      </c>
      <c r="AI181" s="76" t="str">
        <f t="shared" si="31"/>
        <v/>
      </c>
      <c r="AJ181" s="76" t="str">
        <f t="shared" si="31"/>
        <v/>
      </c>
      <c r="AK181" s="76" t="str">
        <f t="shared" si="31"/>
        <v/>
      </c>
      <c r="AL181" s="76" t="str">
        <f t="shared" si="31"/>
        <v/>
      </c>
      <c r="AM181" s="76" t="str">
        <f t="shared" si="31"/>
        <v/>
      </c>
      <c r="AN181" s="76" t="str">
        <f t="shared" si="31"/>
        <v/>
      </c>
      <c r="AO181" s="76" t="str">
        <f t="shared" si="31"/>
        <v/>
      </c>
      <c r="AP181" s="76" t="str">
        <f t="shared" si="31"/>
        <v/>
      </c>
      <c r="AQ181" s="76" t="str">
        <f t="shared" si="31"/>
        <v/>
      </c>
      <c r="AR181" s="76" t="str">
        <f t="shared" si="31"/>
        <v/>
      </c>
      <c r="AS181" s="76" t="str">
        <f t="shared" si="31"/>
        <v/>
      </c>
      <c r="AT181" s="76" t="str">
        <f t="shared" si="31"/>
        <v/>
      </c>
      <c r="AU181" s="76" t="str">
        <f t="shared" si="31"/>
        <v/>
      </c>
      <c r="AV181" s="76" t="str">
        <f t="shared" si="31"/>
        <v/>
      </c>
      <c r="AW181" s="76" t="str">
        <f t="shared" si="31"/>
        <v/>
      </c>
      <c r="AX181" s="76" t="str">
        <f t="shared" si="31"/>
        <v/>
      </c>
      <c r="AY181" s="76" t="str">
        <f t="shared" si="31"/>
        <v/>
      </c>
      <c r="AZ181" s="76" t="str">
        <f t="shared" si="31"/>
        <v/>
      </c>
      <c r="BA181" s="76" t="str">
        <f t="shared" si="31"/>
        <v/>
      </c>
      <c r="BB181" s="76" t="str">
        <f t="shared" si="31"/>
        <v/>
      </c>
      <c r="BC181" s="76" t="str">
        <f t="shared" si="31"/>
        <v/>
      </c>
      <c r="BD181" s="76" t="str">
        <f t="shared" si="31"/>
        <v/>
      </c>
      <c r="BE181" s="76" t="str">
        <f t="shared" si="31"/>
        <v/>
      </c>
      <c r="BF181" s="76" t="str">
        <f t="shared" si="31"/>
        <v/>
      </c>
      <c r="BG181" s="76" t="str">
        <f t="shared" si="31"/>
        <v/>
      </c>
      <c r="BH181" s="76" t="str">
        <f t="shared" si="31"/>
        <v/>
      </c>
      <c r="BI181" s="76" t="str">
        <f t="shared" si="31"/>
        <v/>
      </c>
      <c r="BJ181" s="76" t="str">
        <f t="shared" si="31"/>
        <v/>
      </c>
      <c r="BK181" s="76" t="str">
        <f t="shared" si="31"/>
        <v/>
      </c>
      <c r="BL181" s="76" t="str">
        <f t="shared" si="31"/>
        <v/>
      </c>
      <c r="BM181" s="76" t="str">
        <f t="shared" ref="BM181:DP181" si="32">IF(BM132&lt;&gt;BM157,"×","")</f>
        <v/>
      </c>
      <c r="BN181" s="76" t="str">
        <f t="shared" si="32"/>
        <v/>
      </c>
      <c r="BO181" s="76" t="str">
        <f t="shared" si="32"/>
        <v/>
      </c>
      <c r="BP181" s="76" t="str">
        <f t="shared" si="32"/>
        <v/>
      </c>
      <c r="BQ181" s="76" t="str">
        <f t="shared" si="32"/>
        <v/>
      </c>
      <c r="BR181" s="76" t="str">
        <f t="shared" si="32"/>
        <v/>
      </c>
      <c r="BS181" s="76" t="str">
        <f t="shared" si="32"/>
        <v/>
      </c>
      <c r="BT181" s="76" t="str">
        <f t="shared" si="32"/>
        <v/>
      </c>
      <c r="BU181" s="76" t="str">
        <f t="shared" si="32"/>
        <v/>
      </c>
      <c r="BV181" s="76" t="str">
        <f t="shared" si="32"/>
        <v/>
      </c>
      <c r="BW181" s="76" t="str">
        <f t="shared" si="32"/>
        <v/>
      </c>
      <c r="BX181" s="76" t="str">
        <f t="shared" si="32"/>
        <v/>
      </c>
      <c r="BY181" s="76" t="str">
        <f t="shared" si="32"/>
        <v/>
      </c>
      <c r="BZ181" s="76" t="str">
        <f t="shared" si="32"/>
        <v/>
      </c>
      <c r="CA181" s="76" t="str">
        <f t="shared" si="32"/>
        <v/>
      </c>
      <c r="CB181" s="76" t="str">
        <f t="shared" si="32"/>
        <v/>
      </c>
      <c r="CC181" s="76" t="str">
        <f t="shared" si="32"/>
        <v/>
      </c>
      <c r="CD181" s="76" t="str">
        <f t="shared" si="32"/>
        <v/>
      </c>
      <c r="CE181" s="76" t="str">
        <f t="shared" si="32"/>
        <v/>
      </c>
      <c r="CF181" s="76" t="str">
        <f t="shared" si="32"/>
        <v/>
      </c>
      <c r="CG181" s="76" t="str">
        <f t="shared" si="32"/>
        <v/>
      </c>
      <c r="CH181" s="76" t="str">
        <f t="shared" si="32"/>
        <v/>
      </c>
      <c r="CI181" s="76" t="str">
        <f t="shared" si="32"/>
        <v/>
      </c>
      <c r="CJ181" s="76" t="str">
        <f t="shared" si="32"/>
        <v/>
      </c>
      <c r="CK181" s="76" t="str">
        <f t="shared" si="32"/>
        <v/>
      </c>
      <c r="CL181" s="76" t="str">
        <f t="shared" si="32"/>
        <v/>
      </c>
      <c r="CM181" s="76" t="str">
        <f t="shared" si="32"/>
        <v/>
      </c>
      <c r="CN181" s="76" t="str">
        <f t="shared" si="32"/>
        <v/>
      </c>
      <c r="CO181" s="76" t="str">
        <f t="shared" si="32"/>
        <v>×</v>
      </c>
      <c r="CP181" s="76" t="str">
        <f t="shared" si="32"/>
        <v>×</v>
      </c>
      <c r="CQ181" s="76" t="str">
        <f t="shared" si="32"/>
        <v/>
      </c>
      <c r="CR181" s="76" t="str">
        <f t="shared" si="32"/>
        <v/>
      </c>
      <c r="CS181" s="76" t="str">
        <f t="shared" si="32"/>
        <v/>
      </c>
      <c r="CT181" s="76" t="str">
        <f t="shared" si="32"/>
        <v/>
      </c>
      <c r="CU181" s="76" t="str">
        <f t="shared" si="32"/>
        <v/>
      </c>
      <c r="CV181" s="76" t="str">
        <f t="shared" si="32"/>
        <v/>
      </c>
      <c r="CW181" s="76" t="str">
        <f t="shared" si="32"/>
        <v/>
      </c>
      <c r="CX181" s="76" t="str">
        <f t="shared" si="32"/>
        <v/>
      </c>
      <c r="CY181" s="76" t="str">
        <f t="shared" si="32"/>
        <v/>
      </c>
      <c r="CZ181" s="76" t="str">
        <f t="shared" si="32"/>
        <v/>
      </c>
      <c r="DA181" s="76" t="str">
        <f t="shared" si="32"/>
        <v/>
      </c>
      <c r="DB181" s="76" t="str">
        <f t="shared" si="32"/>
        <v/>
      </c>
      <c r="DC181" s="76" t="str">
        <f t="shared" si="32"/>
        <v/>
      </c>
      <c r="DD181" s="76" t="str">
        <f t="shared" si="32"/>
        <v/>
      </c>
      <c r="DE181" s="76" t="str">
        <f t="shared" si="32"/>
        <v/>
      </c>
      <c r="DF181" s="76" t="str">
        <f t="shared" si="32"/>
        <v/>
      </c>
      <c r="DG181" s="76" t="str">
        <f t="shared" si="32"/>
        <v/>
      </c>
      <c r="DH181" s="76" t="str">
        <f t="shared" si="32"/>
        <v/>
      </c>
      <c r="DI181" s="76" t="str">
        <f t="shared" si="32"/>
        <v/>
      </c>
      <c r="DJ181" s="76" t="str">
        <f t="shared" si="32"/>
        <v/>
      </c>
      <c r="DK181" s="76" t="str">
        <f t="shared" si="32"/>
        <v/>
      </c>
      <c r="DL181" s="76" t="str">
        <f t="shared" si="32"/>
        <v/>
      </c>
      <c r="DM181" s="76" t="str">
        <f t="shared" si="32"/>
        <v/>
      </c>
      <c r="DN181" s="76" t="str">
        <f t="shared" si="32"/>
        <v>×</v>
      </c>
      <c r="DO181" s="76" t="str">
        <f t="shared" si="32"/>
        <v/>
      </c>
      <c r="DP181" s="76" t="str">
        <f t="shared" si="32"/>
        <v/>
      </c>
    </row>
    <row r="182" spans="1:120">
      <c r="A182" s="76" t="str">
        <f t="shared" ref="A182:BL182" si="33">IF(A133&lt;&gt;A158,"×","")</f>
        <v/>
      </c>
      <c r="B182" s="76" t="str">
        <f t="shared" si="33"/>
        <v/>
      </c>
      <c r="C182" s="76" t="str">
        <f t="shared" si="33"/>
        <v/>
      </c>
      <c r="D182" s="76" t="str">
        <f t="shared" si="33"/>
        <v/>
      </c>
      <c r="E182" s="76" t="str">
        <f t="shared" si="33"/>
        <v/>
      </c>
      <c r="F182" s="76" t="str">
        <f t="shared" si="33"/>
        <v/>
      </c>
      <c r="G182" s="76" t="str">
        <f t="shared" si="33"/>
        <v/>
      </c>
      <c r="H182" s="76" t="str">
        <f t="shared" si="33"/>
        <v/>
      </c>
      <c r="I182" s="76" t="str">
        <f t="shared" si="33"/>
        <v/>
      </c>
      <c r="J182" s="76" t="str">
        <f t="shared" si="33"/>
        <v/>
      </c>
      <c r="K182" s="76" t="str">
        <f t="shared" si="33"/>
        <v/>
      </c>
      <c r="L182" s="76" t="str">
        <f t="shared" si="33"/>
        <v/>
      </c>
      <c r="M182" s="76" t="str">
        <f t="shared" si="33"/>
        <v/>
      </c>
      <c r="N182" s="76" t="str">
        <f t="shared" si="33"/>
        <v/>
      </c>
      <c r="O182" s="76" t="str">
        <f t="shared" si="33"/>
        <v/>
      </c>
      <c r="P182" s="76" t="str">
        <f t="shared" si="33"/>
        <v/>
      </c>
      <c r="Q182" s="76" t="str">
        <f t="shared" si="33"/>
        <v/>
      </c>
      <c r="R182" s="76" t="str">
        <f t="shared" si="33"/>
        <v/>
      </c>
      <c r="S182" s="76" t="str">
        <f t="shared" si="33"/>
        <v/>
      </c>
      <c r="T182" s="76" t="str">
        <f t="shared" si="33"/>
        <v/>
      </c>
      <c r="U182" s="76" t="str">
        <f t="shared" si="33"/>
        <v/>
      </c>
      <c r="V182" s="76" t="str">
        <f t="shared" si="33"/>
        <v/>
      </c>
      <c r="W182" s="76" t="str">
        <f t="shared" si="33"/>
        <v/>
      </c>
      <c r="X182" s="76" t="str">
        <f t="shared" si="33"/>
        <v/>
      </c>
      <c r="Y182" s="76" t="str">
        <f t="shared" si="33"/>
        <v/>
      </c>
      <c r="Z182" s="76" t="str">
        <f t="shared" si="33"/>
        <v/>
      </c>
      <c r="AA182" s="76" t="str">
        <f t="shared" si="33"/>
        <v/>
      </c>
      <c r="AB182" s="76" t="str">
        <f t="shared" si="33"/>
        <v/>
      </c>
      <c r="AC182" s="76" t="str">
        <f t="shared" si="33"/>
        <v/>
      </c>
      <c r="AD182" s="76" t="str">
        <f t="shared" si="33"/>
        <v/>
      </c>
      <c r="AE182" s="76" t="str">
        <f t="shared" si="33"/>
        <v/>
      </c>
      <c r="AF182" s="76" t="str">
        <f t="shared" si="33"/>
        <v/>
      </c>
      <c r="AG182" s="76" t="str">
        <f t="shared" si="33"/>
        <v/>
      </c>
      <c r="AH182" s="76" t="str">
        <f t="shared" si="33"/>
        <v/>
      </c>
      <c r="AI182" s="76" t="str">
        <f t="shared" si="33"/>
        <v/>
      </c>
      <c r="AJ182" s="76" t="str">
        <f t="shared" si="33"/>
        <v/>
      </c>
      <c r="AK182" s="76" t="str">
        <f t="shared" si="33"/>
        <v/>
      </c>
      <c r="AL182" s="76" t="str">
        <f t="shared" si="33"/>
        <v/>
      </c>
      <c r="AM182" s="76" t="str">
        <f t="shared" si="33"/>
        <v/>
      </c>
      <c r="AN182" s="76" t="str">
        <f t="shared" si="33"/>
        <v/>
      </c>
      <c r="AO182" s="76" t="str">
        <f t="shared" si="33"/>
        <v/>
      </c>
      <c r="AP182" s="76" t="str">
        <f t="shared" si="33"/>
        <v/>
      </c>
      <c r="AQ182" s="76" t="str">
        <f t="shared" si="33"/>
        <v/>
      </c>
      <c r="AR182" s="76" t="str">
        <f t="shared" si="33"/>
        <v/>
      </c>
      <c r="AS182" s="76" t="str">
        <f t="shared" si="33"/>
        <v/>
      </c>
      <c r="AT182" s="76" t="str">
        <f t="shared" si="33"/>
        <v/>
      </c>
      <c r="AU182" s="76" t="str">
        <f t="shared" si="33"/>
        <v/>
      </c>
      <c r="AV182" s="76" t="str">
        <f t="shared" si="33"/>
        <v/>
      </c>
      <c r="AW182" s="76" t="str">
        <f t="shared" si="33"/>
        <v/>
      </c>
      <c r="AX182" s="76" t="str">
        <f t="shared" si="33"/>
        <v/>
      </c>
      <c r="AY182" s="76" t="str">
        <f t="shared" si="33"/>
        <v/>
      </c>
      <c r="AZ182" s="76" t="str">
        <f t="shared" si="33"/>
        <v/>
      </c>
      <c r="BA182" s="76" t="str">
        <f t="shared" si="33"/>
        <v/>
      </c>
      <c r="BB182" s="76" t="str">
        <f t="shared" si="33"/>
        <v/>
      </c>
      <c r="BC182" s="76" t="str">
        <f t="shared" si="33"/>
        <v/>
      </c>
      <c r="BD182" s="76" t="str">
        <f t="shared" si="33"/>
        <v/>
      </c>
      <c r="BE182" s="76" t="str">
        <f t="shared" si="33"/>
        <v/>
      </c>
      <c r="BF182" s="76" t="str">
        <f t="shared" si="33"/>
        <v/>
      </c>
      <c r="BG182" s="76" t="str">
        <f t="shared" si="33"/>
        <v/>
      </c>
      <c r="BH182" s="76" t="str">
        <f t="shared" si="33"/>
        <v/>
      </c>
      <c r="BI182" s="76" t="str">
        <f t="shared" si="33"/>
        <v/>
      </c>
      <c r="BJ182" s="76" t="str">
        <f t="shared" si="33"/>
        <v/>
      </c>
      <c r="BK182" s="76" t="str">
        <f t="shared" si="33"/>
        <v/>
      </c>
      <c r="BL182" s="76" t="str">
        <f t="shared" si="33"/>
        <v/>
      </c>
      <c r="BM182" s="76" t="str">
        <f t="shared" ref="BM182:DP182" si="34">IF(BM133&lt;&gt;BM158,"×","")</f>
        <v/>
      </c>
      <c r="BN182" s="76" t="str">
        <f t="shared" si="34"/>
        <v/>
      </c>
      <c r="BO182" s="76" t="str">
        <f t="shared" si="34"/>
        <v/>
      </c>
      <c r="BP182" s="76" t="str">
        <f t="shared" si="34"/>
        <v/>
      </c>
      <c r="BQ182" s="76" t="str">
        <f t="shared" si="34"/>
        <v/>
      </c>
      <c r="BR182" s="76" t="str">
        <f t="shared" si="34"/>
        <v/>
      </c>
      <c r="BS182" s="76" t="str">
        <f t="shared" si="34"/>
        <v/>
      </c>
      <c r="BT182" s="76" t="str">
        <f t="shared" si="34"/>
        <v/>
      </c>
      <c r="BU182" s="76" t="str">
        <f t="shared" si="34"/>
        <v/>
      </c>
      <c r="BV182" s="76" t="str">
        <f t="shared" si="34"/>
        <v/>
      </c>
      <c r="BW182" s="76" t="str">
        <f t="shared" si="34"/>
        <v/>
      </c>
      <c r="BX182" s="76" t="str">
        <f t="shared" si="34"/>
        <v/>
      </c>
      <c r="BY182" s="76" t="str">
        <f t="shared" si="34"/>
        <v/>
      </c>
      <c r="BZ182" s="76" t="str">
        <f t="shared" si="34"/>
        <v/>
      </c>
      <c r="CA182" s="76" t="str">
        <f t="shared" si="34"/>
        <v/>
      </c>
      <c r="CB182" s="76" t="str">
        <f t="shared" si="34"/>
        <v/>
      </c>
      <c r="CC182" s="76" t="str">
        <f t="shared" si="34"/>
        <v/>
      </c>
      <c r="CD182" s="76" t="str">
        <f t="shared" si="34"/>
        <v/>
      </c>
      <c r="CE182" s="76" t="str">
        <f t="shared" si="34"/>
        <v/>
      </c>
      <c r="CF182" s="76" t="str">
        <f t="shared" si="34"/>
        <v/>
      </c>
      <c r="CG182" s="76" t="str">
        <f t="shared" si="34"/>
        <v/>
      </c>
      <c r="CH182" s="76" t="str">
        <f t="shared" si="34"/>
        <v/>
      </c>
      <c r="CI182" s="76" t="str">
        <f t="shared" si="34"/>
        <v/>
      </c>
      <c r="CJ182" s="76" t="str">
        <f t="shared" si="34"/>
        <v/>
      </c>
      <c r="CK182" s="76" t="str">
        <f t="shared" si="34"/>
        <v/>
      </c>
      <c r="CL182" s="76" t="str">
        <f t="shared" si="34"/>
        <v/>
      </c>
      <c r="CM182" s="76" t="str">
        <f t="shared" si="34"/>
        <v/>
      </c>
      <c r="CN182" s="76" t="str">
        <f t="shared" si="34"/>
        <v/>
      </c>
      <c r="CO182" s="76" t="str">
        <f t="shared" si="34"/>
        <v/>
      </c>
      <c r="CP182" s="76" t="str">
        <f t="shared" si="34"/>
        <v/>
      </c>
      <c r="CQ182" s="76" t="str">
        <f t="shared" si="34"/>
        <v/>
      </c>
      <c r="CR182" s="76" t="str">
        <f t="shared" si="34"/>
        <v/>
      </c>
      <c r="CS182" s="76" t="str">
        <f t="shared" si="34"/>
        <v/>
      </c>
      <c r="CT182" s="76" t="str">
        <f t="shared" si="34"/>
        <v/>
      </c>
      <c r="CU182" s="76" t="str">
        <f t="shared" si="34"/>
        <v/>
      </c>
      <c r="CV182" s="76" t="str">
        <f t="shared" si="34"/>
        <v/>
      </c>
      <c r="CW182" s="76" t="str">
        <f t="shared" si="34"/>
        <v/>
      </c>
      <c r="CX182" s="76" t="str">
        <f t="shared" si="34"/>
        <v/>
      </c>
      <c r="CY182" s="76" t="str">
        <f t="shared" si="34"/>
        <v/>
      </c>
      <c r="CZ182" s="76" t="str">
        <f t="shared" si="34"/>
        <v/>
      </c>
      <c r="DA182" s="76" t="str">
        <f t="shared" si="34"/>
        <v/>
      </c>
      <c r="DB182" s="76" t="str">
        <f t="shared" si="34"/>
        <v/>
      </c>
      <c r="DC182" s="76" t="str">
        <f t="shared" si="34"/>
        <v/>
      </c>
      <c r="DD182" s="76" t="str">
        <f t="shared" si="34"/>
        <v/>
      </c>
      <c r="DE182" s="76" t="str">
        <f t="shared" si="34"/>
        <v/>
      </c>
      <c r="DF182" s="76" t="str">
        <f t="shared" si="34"/>
        <v/>
      </c>
      <c r="DG182" s="76" t="str">
        <f t="shared" si="34"/>
        <v/>
      </c>
      <c r="DH182" s="76" t="str">
        <f t="shared" si="34"/>
        <v/>
      </c>
      <c r="DI182" s="76" t="str">
        <f t="shared" si="34"/>
        <v/>
      </c>
      <c r="DJ182" s="76" t="str">
        <f t="shared" si="34"/>
        <v/>
      </c>
      <c r="DK182" s="76" t="str">
        <f t="shared" si="34"/>
        <v/>
      </c>
      <c r="DL182" s="76" t="str">
        <f t="shared" si="34"/>
        <v/>
      </c>
      <c r="DM182" s="76" t="str">
        <f t="shared" si="34"/>
        <v/>
      </c>
      <c r="DN182" s="76" t="str">
        <f t="shared" si="34"/>
        <v/>
      </c>
      <c r="DO182" s="76" t="str">
        <f t="shared" si="34"/>
        <v/>
      </c>
      <c r="DP182" s="76" t="str">
        <f t="shared" si="34"/>
        <v/>
      </c>
    </row>
    <row r="183" spans="1:120">
      <c r="A183" s="76" t="str">
        <f t="shared" ref="A183:BL183" si="35">IF(A134&lt;&gt;A159,"×","")</f>
        <v/>
      </c>
      <c r="B183" s="76" t="str">
        <f t="shared" si="35"/>
        <v/>
      </c>
      <c r="C183" s="76" t="str">
        <f t="shared" si="35"/>
        <v/>
      </c>
      <c r="D183" s="76" t="str">
        <f t="shared" si="35"/>
        <v/>
      </c>
      <c r="E183" s="76" t="str">
        <f t="shared" si="35"/>
        <v/>
      </c>
      <c r="F183" s="76" t="str">
        <f t="shared" si="35"/>
        <v/>
      </c>
      <c r="G183" s="76" t="str">
        <f t="shared" si="35"/>
        <v/>
      </c>
      <c r="H183" s="76" t="str">
        <f t="shared" si="35"/>
        <v/>
      </c>
      <c r="I183" s="76" t="str">
        <f t="shared" si="35"/>
        <v/>
      </c>
      <c r="J183" s="76" t="str">
        <f t="shared" si="35"/>
        <v/>
      </c>
      <c r="K183" s="76" t="str">
        <f t="shared" si="35"/>
        <v/>
      </c>
      <c r="L183" s="76" t="str">
        <f t="shared" si="35"/>
        <v/>
      </c>
      <c r="M183" s="76" t="str">
        <f t="shared" si="35"/>
        <v/>
      </c>
      <c r="N183" s="76" t="str">
        <f t="shared" si="35"/>
        <v/>
      </c>
      <c r="O183" s="76" t="str">
        <f t="shared" si="35"/>
        <v/>
      </c>
      <c r="P183" s="76" t="str">
        <f t="shared" si="35"/>
        <v/>
      </c>
      <c r="Q183" s="76" t="str">
        <f t="shared" si="35"/>
        <v/>
      </c>
      <c r="R183" s="76" t="str">
        <f t="shared" si="35"/>
        <v/>
      </c>
      <c r="S183" s="76" t="str">
        <f t="shared" si="35"/>
        <v/>
      </c>
      <c r="T183" s="76" t="str">
        <f t="shared" si="35"/>
        <v/>
      </c>
      <c r="U183" s="76" t="str">
        <f t="shared" si="35"/>
        <v/>
      </c>
      <c r="V183" s="76" t="str">
        <f t="shared" si="35"/>
        <v/>
      </c>
      <c r="W183" s="76" t="str">
        <f t="shared" si="35"/>
        <v/>
      </c>
      <c r="X183" s="76" t="str">
        <f t="shared" si="35"/>
        <v/>
      </c>
      <c r="Y183" s="76" t="str">
        <f t="shared" si="35"/>
        <v/>
      </c>
      <c r="Z183" s="76" t="str">
        <f t="shared" si="35"/>
        <v/>
      </c>
      <c r="AA183" s="76" t="str">
        <f t="shared" si="35"/>
        <v/>
      </c>
      <c r="AB183" s="76" t="str">
        <f t="shared" si="35"/>
        <v/>
      </c>
      <c r="AC183" s="76" t="str">
        <f t="shared" si="35"/>
        <v/>
      </c>
      <c r="AD183" s="76" t="str">
        <f t="shared" si="35"/>
        <v/>
      </c>
      <c r="AE183" s="76" t="str">
        <f t="shared" si="35"/>
        <v/>
      </c>
      <c r="AF183" s="76" t="str">
        <f t="shared" si="35"/>
        <v/>
      </c>
      <c r="AG183" s="76" t="str">
        <f t="shared" si="35"/>
        <v/>
      </c>
      <c r="AH183" s="76" t="str">
        <f t="shared" si="35"/>
        <v/>
      </c>
      <c r="AI183" s="76" t="str">
        <f t="shared" si="35"/>
        <v/>
      </c>
      <c r="AJ183" s="76" t="str">
        <f t="shared" si="35"/>
        <v/>
      </c>
      <c r="AK183" s="76" t="str">
        <f t="shared" si="35"/>
        <v/>
      </c>
      <c r="AL183" s="76" t="str">
        <f t="shared" si="35"/>
        <v/>
      </c>
      <c r="AM183" s="76" t="str">
        <f t="shared" si="35"/>
        <v/>
      </c>
      <c r="AN183" s="76" t="str">
        <f t="shared" si="35"/>
        <v/>
      </c>
      <c r="AO183" s="76" t="str">
        <f t="shared" si="35"/>
        <v/>
      </c>
      <c r="AP183" s="76" t="str">
        <f t="shared" si="35"/>
        <v/>
      </c>
      <c r="AQ183" s="76" t="str">
        <f t="shared" si="35"/>
        <v/>
      </c>
      <c r="AR183" s="76" t="str">
        <f t="shared" si="35"/>
        <v/>
      </c>
      <c r="AS183" s="76" t="str">
        <f t="shared" si="35"/>
        <v/>
      </c>
      <c r="AT183" s="76" t="str">
        <f t="shared" si="35"/>
        <v/>
      </c>
      <c r="AU183" s="76" t="str">
        <f t="shared" si="35"/>
        <v/>
      </c>
      <c r="AV183" s="76" t="str">
        <f t="shared" si="35"/>
        <v/>
      </c>
      <c r="AW183" s="76" t="str">
        <f t="shared" si="35"/>
        <v/>
      </c>
      <c r="AX183" s="76" t="str">
        <f t="shared" si="35"/>
        <v/>
      </c>
      <c r="AY183" s="76" t="str">
        <f t="shared" si="35"/>
        <v/>
      </c>
      <c r="AZ183" s="76" t="str">
        <f t="shared" si="35"/>
        <v/>
      </c>
      <c r="BA183" s="76" t="str">
        <f t="shared" si="35"/>
        <v/>
      </c>
      <c r="BB183" s="76" t="str">
        <f t="shared" si="35"/>
        <v/>
      </c>
      <c r="BC183" s="76" t="str">
        <f t="shared" si="35"/>
        <v/>
      </c>
      <c r="BD183" s="76" t="str">
        <f t="shared" si="35"/>
        <v/>
      </c>
      <c r="BE183" s="76" t="str">
        <f t="shared" si="35"/>
        <v/>
      </c>
      <c r="BF183" s="76" t="str">
        <f t="shared" si="35"/>
        <v/>
      </c>
      <c r="BG183" s="76" t="str">
        <f t="shared" si="35"/>
        <v/>
      </c>
      <c r="BH183" s="76" t="str">
        <f t="shared" si="35"/>
        <v/>
      </c>
      <c r="BI183" s="76" t="str">
        <f t="shared" si="35"/>
        <v/>
      </c>
      <c r="BJ183" s="76" t="str">
        <f t="shared" si="35"/>
        <v/>
      </c>
      <c r="BK183" s="76" t="str">
        <f t="shared" si="35"/>
        <v/>
      </c>
      <c r="BL183" s="76" t="str">
        <f t="shared" si="35"/>
        <v/>
      </c>
      <c r="BM183" s="76" t="str">
        <f t="shared" ref="BM183:DP183" si="36">IF(BM134&lt;&gt;BM159,"×","")</f>
        <v/>
      </c>
      <c r="BN183" s="76" t="str">
        <f t="shared" si="36"/>
        <v/>
      </c>
      <c r="BO183" s="76" t="str">
        <f t="shared" si="36"/>
        <v/>
      </c>
      <c r="BP183" s="76" t="str">
        <f t="shared" si="36"/>
        <v/>
      </c>
      <c r="BQ183" s="76" t="str">
        <f t="shared" si="36"/>
        <v/>
      </c>
      <c r="BR183" s="76" t="str">
        <f t="shared" si="36"/>
        <v/>
      </c>
      <c r="BS183" s="76" t="str">
        <f t="shared" si="36"/>
        <v/>
      </c>
      <c r="BT183" s="76" t="str">
        <f t="shared" si="36"/>
        <v/>
      </c>
      <c r="BU183" s="76" t="str">
        <f t="shared" si="36"/>
        <v/>
      </c>
      <c r="BV183" s="76" t="str">
        <f t="shared" si="36"/>
        <v/>
      </c>
      <c r="BW183" s="76" t="str">
        <f t="shared" si="36"/>
        <v/>
      </c>
      <c r="BX183" s="76" t="str">
        <f t="shared" si="36"/>
        <v/>
      </c>
      <c r="BY183" s="76" t="str">
        <f t="shared" si="36"/>
        <v/>
      </c>
      <c r="BZ183" s="76" t="str">
        <f t="shared" si="36"/>
        <v/>
      </c>
      <c r="CA183" s="76" t="str">
        <f t="shared" si="36"/>
        <v/>
      </c>
      <c r="CB183" s="76" t="str">
        <f t="shared" si="36"/>
        <v/>
      </c>
      <c r="CC183" s="76" t="str">
        <f t="shared" si="36"/>
        <v/>
      </c>
      <c r="CD183" s="76" t="str">
        <f t="shared" si="36"/>
        <v/>
      </c>
      <c r="CE183" s="76" t="str">
        <f t="shared" si="36"/>
        <v/>
      </c>
      <c r="CF183" s="76" t="str">
        <f t="shared" si="36"/>
        <v/>
      </c>
      <c r="CG183" s="76" t="str">
        <f t="shared" si="36"/>
        <v/>
      </c>
      <c r="CH183" s="76" t="str">
        <f t="shared" si="36"/>
        <v/>
      </c>
      <c r="CI183" s="76" t="str">
        <f t="shared" si="36"/>
        <v/>
      </c>
      <c r="CJ183" s="76" t="str">
        <f t="shared" si="36"/>
        <v/>
      </c>
      <c r="CK183" s="76" t="str">
        <f t="shared" si="36"/>
        <v/>
      </c>
      <c r="CL183" s="76" t="str">
        <f t="shared" si="36"/>
        <v/>
      </c>
      <c r="CM183" s="76" t="str">
        <f t="shared" si="36"/>
        <v/>
      </c>
      <c r="CN183" s="76" t="str">
        <f t="shared" si="36"/>
        <v/>
      </c>
      <c r="CO183" s="76" t="str">
        <f t="shared" si="36"/>
        <v/>
      </c>
      <c r="CP183" s="76" t="str">
        <f t="shared" si="36"/>
        <v/>
      </c>
      <c r="CQ183" s="76" t="str">
        <f t="shared" si="36"/>
        <v/>
      </c>
      <c r="CR183" s="76" t="str">
        <f t="shared" si="36"/>
        <v/>
      </c>
      <c r="CS183" s="76" t="str">
        <f t="shared" si="36"/>
        <v/>
      </c>
      <c r="CT183" s="76" t="str">
        <f t="shared" si="36"/>
        <v/>
      </c>
      <c r="CU183" s="76" t="str">
        <f t="shared" si="36"/>
        <v/>
      </c>
      <c r="CV183" s="76" t="str">
        <f t="shared" si="36"/>
        <v/>
      </c>
      <c r="CW183" s="76" t="str">
        <f t="shared" si="36"/>
        <v/>
      </c>
      <c r="CX183" s="76" t="str">
        <f t="shared" si="36"/>
        <v/>
      </c>
      <c r="CY183" s="76" t="str">
        <f t="shared" si="36"/>
        <v/>
      </c>
      <c r="CZ183" s="76" t="str">
        <f t="shared" si="36"/>
        <v/>
      </c>
      <c r="DA183" s="76" t="str">
        <f t="shared" si="36"/>
        <v/>
      </c>
      <c r="DB183" s="76" t="str">
        <f t="shared" si="36"/>
        <v/>
      </c>
      <c r="DC183" s="76" t="str">
        <f t="shared" si="36"/>
        <v/>
      </c>
      <c r="DD183" s="76" t="str">
        <f t="shared" si="36"/>
        <v/>
      </c>
      <c r="DE183" s="76" t="str">
        <f t="shared" si="36"/>
        <v/>
      </c>
      <c r="DF183" s="76" t="str">
        <f t="shared" si="36"/>
        <v/>
      </c>
      <c r="DG183" s="76" t="str">
        <f t="shared" si="36"/>
        <v/>
      </c>
      <c r="DH183" s="76" t="str">
        <f t="shared" si="36"/>
        <v/>
      </c>
      <c r="DI183" s="76" t="str">
        <f t="shared" si="36"/>
        <v/>
      </c>
      <c r="DJ183" s="76" t="str">
        <f t="shared" si="36"/>
        <v/>
      </c>
      <c r="DK183" s="76" t="str">
        <f t="shared" si="36"/>
        <v/>
      </c>
      <c r="DL183" s="76" t="str">
        <f t="shared" si="36"/>
        <v/>
      </c>
      <c r="DM183" s="76" t="str">
        <f t="shared" si="36"/>
        <v/>
      </c>
      <c r="DN183" s="76" t="str">
        <f t="shared" si="36"/>
        <v/>
      </c>
      <c r="DO183" s="76" t="str">
        <f t="shared" si="36"/>
        <v/>
      </c>
      <c r="DP183" s="76" t="str">
        <f t="shared" si="36"/>
        <v/>
      </c>
    </row>
    <row r="184" spans="1:120">
      <c r="A184" s="76" t="str">
        <f t="shared" ref="A184:BL184" si="37">IF(A135&lt;&gt;A160,"×","")</f>
        <v/>
      </c>
      <c r="B184" s="76" t="str">
        <f t="shared" si="37"/>
        <v/>
      </c>
      <c r="C184" s="76" t="str">
        <f t="shared" si="37"/>
        <v/>
      </c>
      <c r="D184" s="76" t="str">
        <f t="shared" si="37"/>
        <v/>
      </c>
      <c r="E184" s="76" t="str">
        <f t="shared" si="37"/>
        <v/>
      </c>
      <c r="F184" s="76" t="str">
        <f t="shared" si="37"/>
        <v/>
      </c>
      <c r="G184" s="76" t="str">
        <f t="shared" si="37"/>
        <v/>
      </c>
      <c r="H184" s="76" t="str">
        <f t="shared" si="37"/>
        <v/>
      </c>
      <c r="I184" s="76" t="str">
        <f t="shared" si="37"/>
        <v/>
      </c>
      <c r="J184" s="76" t="str">
        <f t="shared" si="37"/>
        <v/>
      </c>
      <c r="K184" s="76" t="str">
        <f t="shared" si="37"/>
        <v/>
      </c>
      <c r="L184" s="76" t="str">
        <f t="shared" si="37"/>
        <v/>
      </c>
      <c r="M184" s="76" t="str">
        <f t="shared" si="37"/>
        <v/>
      </c>
      <c r="N184" s="76" t="str">
        <f t="shared" si="37"/>
        <v/>
      </c>
      <c r="O184" s="76" t="str">
        <f t="shared" si="37"/>
        <v/>
      </c>
      <c r="P184" s="76" t="str">
        <f t="shared" si="37"/>
        <v/>
      </c>
      <c r="Q184" s="76" t="str">
        <f t="shared" si="37"/>
        <v/>
      </c>
      <c r="R184" s="76" t="str">
        <f t="shared" si="37"/>
        <v/>
      </c>
      <c r="S184" s="76" t="str">
        <f t="shared" si="37"/>
        <v/>
      </c>
      <c r="T184" s="76" t="str">
        <f t="shared" si="37"/>
        <v/>
      </c>
      <c r="U184" s="76" t="str">
        <f t="shared" si="37"/>
        <v/>
      </c>
      <c r="V184" s="76" t="str">
        <f t="shared" si="37"/>
        <v/>
      </c>
      <c r="W184" s="76" t="str">
        <f t="shared" si="37"/>
        <v/>
      </c>
      <c r="X184" s="76" t="str">
        <f t="shared" si="37"/>
        <v/>
      </c>
      <c r="Y184" s="76" t="str">
        <f t="shared" si="37"/>
        <v/>
      </c>
      <c r="Z184" s="76" t="str">
        <f t="shared" si="37"/>
        <v/>
      </c>
      <c r="AA184" s="76" t="str">
        <f t="shared" si="37"/>
        <v/>
      </c>
      <c r="AB184" s="76" t="str">
        <f t="shared" si="37"/>
        <v/>
      </c>
      <c r="AC184" s="76" t="str">
        <f t="shared" si="37"/>
        <v/>
      </c>
      <c r="AD184" s="76" t="str">
        <f t="shared" si="37"/>
        <v/>
      </c>
      <c r="AE184" s="76" t="str">
        <f t="shared" si="37"/>
        <v/>
      </c>
      <c r="AF184" s="76" t="str">
        <f t="shared" si="37"/>
        <v/>
      </c>
      <c r="AG184" s="76" t="str">
        <f t="shared" si="37"/>
        <v/>
      </c>
      <c r="AH184" s="76" t="str">
        <f t="shared" si="37"/>
        <v/>
      </c>
      <c r="AI184" s="76" t="str">
        <f t="shared" si="37"/>
        <v/>
      </c>
      <c r="AJ184" s="76" t="str">
        <f t="shared" si="37"/>
        <v/>
      </c>
      <c r="AK184" s="76" t="str">
        <f t="shared" si="37"/>
        <v/>
      </c>
      <c r="AL184" s="76" t="str">
        <f t="shared" si="37"/>
        <v/>
      </c>
      <c r="AM184" s="76" t="str">
        <f t="shared" si="37"/>
        <v/>
      </c>
      <c r="AN184" s="76" t="str">
        <f t="shared" si="37"/>
        <v/>
      </c>
      <c r="AO184" s="76" t="str">
        <f t="shared" si="37"/>
        <v/>
      </c>
      <c r="AP184" s="76" t="str">
        <f t="shared" si="37"/>
        <v/>
      </c>
      <c r="AQ184" s="76" t="str">
        <f t="shared" si="37"/>
        <v/>
      </c>
      <c r="AR184" s="76" t="str">
        <f t="shared" si="37"/>
        <v/>
      </c>
      <c r="AS184" s="76" t="str">
        <f t="shared" si="37"/>
        <v/>
      </c>
      <c r="AT184" s="76" t="str">
        <f t="shared" si="37"/>
        <v/>
      </c>
      <c r="AU184" s="76" t="str">
        <f t="shared" si="37"/>
        <v/>
      </c>
      <c r="AV184" s="76" t="str">
        <f t="shared" si="37"/>
        <v/>
      </c>
      <c r="AW184" s="76" t="str">
        <f t="shared" si="37"/>
        <v/>
      </c>
      <c r="AX184" s="76" t="str">
        <f t="shared" si="37"/>
        <v/>
      </c>
      <c r="AY184" s="76" t="str">
        <f t="shared" si="37"/>
        <v/>
      </c>
      <c r="AZ184" s="76" t="str">
        <f t="shared" si="37"/>
        <v/>
      </c>
      <c r="BA184" s="76" t="str">
        <f t="shared" si="37"/>
        <v/>
      </c>
      <c r="BB184" s="76" t="str">
        <f t="shared" si="37"/>
        <v/>
      </c>
      <c r="BC184" s="76" t="str">
        <f t="shared" si="37"/>
        <v/>
      </c>
      <c r="BD184" s="76" t="str">
        <f t="shared" si="37"/>
        <v/>
      </c>
      <c r="BE184" s="76" t="str">
        <f t="shared" si="37"/>
        <v/>
      </c>
      <c r="BF184" s="76" t="str">
        <f t="shared" si="37"/>
        <v/>
      </c>
      <c r="BG184" s="76" t="str">
        <f t="shared" si="37"/>
        <v/>
      </c>
      <c r="BH184" s="76" t="str">
        <f t="shared" si="37"/>
        <v/>
      </c>
      <c r="BI184" s="76" t="str">
        <f t="shared" si="37"/>
        <v/>
      </c>
      <c r="BJ184" s="76" t="str">
        <f t="shared" si="37"/>
        <v/>
      </c>
      <c r="BK184" s="76" t="str">
        <f t="shared" si="37"/>
        <v/>
      </c>
      <c r="BL184" s="76" t="str">
        <f t="shared" si="37"/>
        <v/>
      </c>
      <c r="BM184" s="76" t="str">
        <f t="shared" ref="BM184:DP184" si="38">IF(BM135&lt;&gt;BM160,"×","")</f>
        <v/>
      </c>
      <c r="BN184" s="76" t="str">
        <f t="shared" si="38"/>
        <v/>
      </c>
      <c r="BO184" s="76" t="str">
        <f t="shared" si="38"/>
        <v/>
      </c>
      <c r="BP184" s="76" t="str">
        <f t="shared" si="38"/>
        <v/>
      </c>
      <c r="BQ184" s="76" t="str">
        <f t="shared" si="38"/>
        <v/>
      </c>
      <c r="BR184" s="76" t="str">
        <f t="shared" si="38"/>
        <v/>
      </c>
      <c r="BS184" s="76" t="str">
        <f t="shared" si="38"/>
        <v/>
      </c>
      <c r="BT184" s="76" t="str">
        <f t="shared" si="38"/>
        <v/>
      </c>
      <c r="BU184" s="76" t="str">
        <f t="shared" si="38"/>
        <v/>
      </c>
      <c r="BV184" s="76" t="str">
        <f t="shared" si="38"/>
        <v/>
      </c>
      <c r="BW184" s="76" t="str">
        <f t="shared" si="38"/>
        <v/>
      </c>
      <c r="BX184" s="76" t="str">
        <f t="shared" si="38"/>
        <v/>
      </c>
      <c r="BY184" s="76" t="str">
        <f t="shared" si="38"/>
        <v/>
      </c>
      <c r="BZ184" s="76" t="str">
        <f t="shared" si="38"/>
        <v/>
      </c>
      <c r="CA184" s="76" t="str">
        <f t="shared" si="38"/>
        <v/>
      </c>
      <c r="CB184" s="76" t="str">
        <f t="shared" si="38"/>
        <v/>
      </c>
      <c r="CC184" s="76" t="str">
        <f t="shared" si="38"/>
        <v/>
      </c>
      <c r="CD184" s="76" t="str">
        <f t="shared" si="38"/>
        <v/>
      </c>
      <c r="CE184" s="76" t="str">
        <f t="shared" si="38"/>
        <v/>
      </c>
      <c r="CF184" s="76" t="str">
        <f t="shared" si="38"/>
        <v/>
      </c>
      <c r="CG184" s="76" t="str">
        <f t="shared" si="38"/>
        <v/>
      </c>
      <c r="CH184" s="76" t="str">
        <f t="shared" si="38"/>
        <v/>
      </c>
      <c r="CI184" s="76" t="str">
        <f t="shared" si="38"/>
        <v/>
      </c>
      <c r="CJ184" s="76" t="str">
        <f t="shared" si="38"/>
        <v/>
      </c>
      <c r="CK184" s="76" t="str">
        <f t="shared" si="38"/>
        <v/>
      </c>
      <c r="CL184" s="76" t="str">
        <f t="shared" si="38"/>
        <v/>
      </c>
      <c r="CM184" s="76" t="str">
        <f t="shared" si="38"/>
        <v/>
      </c>
      <c r="CN184" s="76" t="str">
        <f t="shared" si="38"/>
        <v/>
      </c>
      <c r="CO184" s="76" t="str">
        <f t="shared" si="38"/>
        <v/>
      </c>
      <c r="CP184" s="76" t="str">
        <f t="shared" si="38"/>
        <v/>
      </c>
      <c r="CQ184" s="76" t="str">
        <f t="shared" si="38"/>
        <v/>
      </c>
      <c r="CR184" s="76" t="str">
        <f t="shared" si="38"/>
        <v/>
      </c>
      <c r="CS184" s="76" t="str">
        <f t="shared" si="38"/>
        <v/>
      </c>
      <c r="CT184" s="76" t="str">
        <f t="shared" si="38"/>
        <v/>
      </c>
      <c r="CU184" s="76" t="str">
        <f t="shared" si="38"/>
        <v/>
      </c>
      <c r="CV184" s="76" t="str">
        <f t="shared" si="38"/>
        <v/>
      </c>
      <c r="CW184" s="76" t="str">
        <f t="shared" si="38"/>
        <v/>
      </c>
      <c r="CX184" s="76" t="str">
        <f t="shared" si="38"/>
        <v/>
      </c>
      <c r="CY184" s="76" t="str">
        <f t="shared" si="38"/>
        <v/>
      </c>
      <c r="CZ184" s="76" t="str">
        <f t="shared" si="38"/>
        <v/>
      </c>
      <c r="DA184" s="76" t="str">
        <f t="shared" si="38"/>
        <v/>
      </c>
      <c r="DB184" s="76" t="str">
        <f t="shared" si="38"/>
        <v/>
      </c>
      <c r="DC184" s="76" t="str">
        <f t="shared" si="38"/>
        <v/>
      </c>
      <c r="DD184" s="76" t="str">
        <f t="shared" si="38"/>
        <v/>
      </c>
      <c r="DE184" s="76" t="str">
        <f t="shared" si="38"/>
        <v/>
      </c>
      <c r="DF184" s="76" t="str">
        <f t="shared" si="38"/>
        <v/>
      </c>
      <c r="DG184" s="76" t="str">
        <f t="shared" si="38"/>
        <v/>
      </c>
      <c r="DH184" s="76" t="str">
        <f t="shared" si="38"/>
        <v/>
      </c>
      <c r="DI184" s="76" t="str">
        <f t="shared" si="38"/>
        <v/>
      </c>
      <c r="DJ184" s="76" t="str">
        <f t="shared" si="38"/>
        <v/>
      </c>
      <c r="DK184" s="76" t="str">
        <f t="shared" si="38"/>
        <v/>
      </c>
      <c r="DL184" s="76" t="str">
        <f t="shared" si="38"/>
        <v/>
      </c>
      <c r="DM184" s="76" t="str">
        <f t="shared" si="38"/>
        <v/>
      </c>
      <c r="DN184" s="76" t="str">
        <f t="shared" si="38"/>
        <v/>
      </c>
      <c r="DO184" s="76" t="str">
        <f t="shared" si="38"/>
        <v/>
      </c>
      <c r="DP184" s="76" t="str">
        <f t="shared" si="38"/>
        <v/>
      </c>
    </row>
    <row r="185" spans="1:120">
      <c r="A185" s="76" t="str">
        <f t="shared" ref="A185:BL185" si="39">IF(A136&lt;&gt;A161,"×","")</f>
        <v/>
      </c>
      <c r="B185" s="76" t="str">
        <f t="shared" si="39"/>
        <v/>
      </c>
      <c r="C185" s="76" t="str">
        <f t="shared" si="39"/>
        <v/>
      </c>
      <c r="D185" s="76" t="str">
        <f t="shared" si="39"/>
        <v/>
      </c>
      <c r="E185" s="76" t="str">
        <f t="shared" si="39"/>
        <v/>
      </c>
      <c r="F185" s="76" t="str">
        <f t="shared" si="39"/>
        <v/>
      </c>
      <c r="G185" s="76" t="str">
        <f t="shared" si="39"/>
        <v/>
      </c>
      <c r="H185" s="76" t="str">
        <f t="shared" si="39"/>
        <v/>
      </c>
      <c r="I185" s="76" t="str">
        <f t="shared" si="39"/>
        <v/>
      </c>
      <c r="J185" s="76" t="str">
        <f t="shared" si="39"/>
        <v/>
      </c>
      <c r="K185" s="76" t="str">
        <f t="shared" si="39"/>
        <v/>
      </c>
      <c r="L185" s="76" t="str">
        <f t="shared" si="39"/>
        <v/>
      </c>
      <c r="M185" s="76" t="str">
        <f t="shared" si="39"/>
        <v/>
      </c>
      <c r="N185" s="76" t="str">
        <f t="shared" si="39"/>
        <v/>
      </c>
      <c r="O185" s="76" t="str">
        <f t="shared" si="39"/>
        <v/>
      </c>
      <c r="P185" s="76" t="str">
        <f t="shared" si="39"/>
        <v/>
      </c>
      <c r="Q185" s="76" t="str">
        <f t="shared" si="39"/>
        <v/>
      </c>
      <c r="R185" s="76" t="str">
        <f t="shared" si="39"/>
        <v/>
      </c>
      <c r="S185" s="76" t="str">
        <f t="shared" si="39"/>
        <v/>
      </c>
      <c r="T185" s="76" t="str">
        <f t="shared" si="39"/>
        <v/>
      </c>
      <c r="U185" s="76" t="str">
        <f t="shared" si="39"/>
        <v/>
      </c>
      <c r="V185" s="76" t="str">
        <f t="shared" si="39"/>
        <v/>
      </c>
      <c r="W185" s="76" t="str">
        <f t="shared" si="39"/>
        <v/>
      </c>
      <c r="X185" s="76" t="str">
        <f t="shared" si="39"/>
        <v/>
      </c>
      <c r="Y185" s="76" t="str">
        <f t="shared" si="39"/>
        <v/>
      </c>
      <c r="Z185" s="76" t="str">
        <f t="shared" si="39"/>
        <v/>
      </c>
      <c r="AA185" s="76" t="str">
        <f t="shared" si="39"/>
        <v/>
      </c>
      <c r="AB185" s="76" t="str">
        <f t="shared" si="39"/>
        <v/>
      </c>
      <c r="AC185" s="76" t="str">
        <f t="shared" si="39"/>
        <v/>
      </c>
      <c r="AD185" s="76" t="str">
        <f t="shared" si="39"/>
        <v/>
      </c>
      <c r="AE185" s="76" t="str">
        <f t="shared" si="39"/>
        <v/>
      </c>
      <c r="AF185" s="76" t="str">
        <f t="shared" si="39"/>
        <v/>
      </c>
      <c r="AG185" s="76" t="str">
        <f t="shared" si="39"/>
        <v/>
      </c>
      <c r="AH185" s="76" t="str">
        <f t="shared" si="39"/>
        <v/>
      </c>
      <c r="AI185" s="76" t="str">
        <f t="shared" si="39"/>
        <v/>
      </c>
      <c r="AJ185" s="76" t="str">
        <f t="shared" si="39"/>
        <v/>
      </c>
      <c r="AK185" s="76" t="str">
        <f t="shared" si="39"/>
        <v/>
      </c>
      <c r="AL185" s="76" t="str">
        <f t="shared" si="39"/>
        <v/>
      </c>
      <c r="AM185" s="76" t="str">
        <f t="shared" si="39"/>
        <v/>
      </c>
      <c r="AN185" s="76" t="str">
        <f t="shared" si="39"/>
        <v/>
      </c>
      <c r="AO185" s="76" t="str">
        <f t="shared" si="39"/>
        <v/>
      </c>
      <c r="AP185" s="76" t="str">
        <f t="shared" si="39"/>
        <v/>
      </c>
      <c r="AQ185" s="76" t="str">
        <f t="shared" si="39"/>
        <v/>
      </c>
      <c r="AR185" s="76" t="str">
        <f t="shared" si="39"/>
        <v/>
      </c>
      <c r="AS185" s="76" t="str">
        <f t="shared" si="39"/>
        <v/>
      </c>
      <c r="AT185" s="76" t="str">
        <f t="shared" si="39"/>
        <v/>
      </c>
      <c r="AU185" s="76" t="str">
        <f t="shared" si="39"/>
        <v/>
      </c>
      <c r="AV185" s="76" t="str">
        <f t="shared" si="39"/>
        <v/>
      </c>
      <c r="AW185" s="76" t="str">
        <f t="shared" si="39"/>
        <v/>
      </c>
      <c r="AX185" s="76" t="str">
        <f t="shared" si="39"/>
        <v/>
      </c>
      <c r="AY185" s="76" t="str">
        <f t="shared" si="39"/>
        <v/>
      </c>
      <c r="AZ185" s="76" t="str">
        <f t="shared" si="39"/>
        <v/>
      </c>
      <c r="BA185" s="76" t="str">
        <f t="shared" si="39"/>
        <v/>
      </c>
      <c r="BB185" s="76" t="str">
        <f t="shared" si="39"/>
        <v/>
      </c>
      <c r="BC185" s="76" t="str">
        <f t="shared" si="39"/>
        <v/>
      </c>
      <c r="BD185" s="76" t="str">
        <f t="shared" si="39"/>
        <v/>
      </c>
      <c r="BE185" s="76" t="str">
        <f t="shared" si="39"/>
        <v/>
      </c>
      <c r="BF185" s="76" t="str">
        <f t="shared" si="39"/>
        <v/>
      </c>
      <c r="BG185" s="76" t="str">
        <f t="shared" si="39"/>
        <v/>
      </c>
      <c r="BH185" s="76" t="str">
        <f t="shared" si="39"/>
        <v/>
      </c>
      <c r="BI185" s="76" t="str">
        <f t="shared" si="39"/>
        <v/>
      </c>
      <c r="BJ185" s="76" t="str">
        <f t="shared" si="39"/>
        <v/>
      </c>
      <c r="BK185" s="76" t="str">
        <f t="shared" si="39"/>
        <v/>
      </c>
      <c r="BL185" s="76" t="str">
        <f t="shared" si="39"/>
        <v/>
      </c>
      <c r="BM185" s="76" t="str">
        <f t="shared" ref="BM185:DP185" si="40">IF(BM136&lt;&gt;BM161,"×","")</f>
        <v/>
      </c>
      <c r="BN185" s="76" t="str">
        <f t="shared" si="40"/>
        <v/>
      </c>
      <c r="BO185" s="76" t="str">
        <f t="shared" si="40"/>
        <v/>
      </c>
      <c r="BP185" s="76" t="str">
        <f t="shared" si="40"/>
        <v/>
      </c>
      <c r="BQ185" s="76" t="str">
        <f t="shared" si="40"/>
        <v/>
      </c>
      <c r="BR185" s="76" t="str">
        <f t="shared" si="40"/>
        <v/>
      </c>
      <c r="BS185" s="76" t="str">
        <f t="shared" si="40"/>
        <v/>
      </c>
      <c r="BT185" s="76" t="str">
        <f t="shared" si="40"/>
        <v/>
      </c>
      <c r="BU185" s="76" t="str">
        <f t="shared" si="40"/>
        <v/>
      </c>
      <c r="BV185" s="76" t="str">
        <f t="shared" si="40"/>
        <v/>
      </c>
      <c r="BW185" s="76" t="str">
        <f t="shared" si="40"/>
        <v/>
      </c>
      <c r="BX185" s="76" t="str">
        <f t="shared" si="40"/>
        <v/>
      </c>
      <c r="BY185" s="76" t="str">
        <f t="shared" si="40"/>
        <v/>
      </c>
      <c r="BZ185" s="76" t="str">
        <f t="shared" si="40"/>
        <v/>
      </c>
      <c r="CA185" s="76" t="str">
        <f t="shared" si="40"/>
        <v/>
      </c>
      <c r="CB185" s="76" t="str">
        <f t="shared" si="40"/>
        <v/>
      </c>
      <c r="CC185" s="76" t="str">
        <f t="shared" si="40"/>
        <v/>
      </c>
      <c r="CD185" s="76" t="str">
        <f t="shared" si="40"/>
        <v/>
      </c>
      <c r="CE185" s="76" t="str">
        <f t="shared" si="40"/>
        <v/>
      </c>
      <c r="CF185" s="76" t="str">
        <f t="shared" si="40"/>
        <v/>
      </c>
      <c r="CG185" s="76" t="str">
        <f t="shared" si="40"/>
        <v/>
      </c>
      <c r="CH185" s="76" t="str">
        <f t="shared" si="40"/>
        <v/>
      </c>
      <c r="CI185" s="76" t="str">
        <f t="shared" si="40"/>
        <v/>
      </c>
      <c r="CJ185" s="76" t="str">
        <f t="shared" si="40"/>
        <v/>
      </c>
      <c r="CK185" s="76" t="str">
        <f t="shared" si="40"/>
        <v/>
      </c>
      <c r="CL185" s="76" t="str">
        <f t="shared" si="40"/>
        <v/>
      </c>
      <c r="CM185" s="76" t="str">
        <f t="shared" si="40"/>
        <v/>
      </c>
      <c r="CN185" s="76" t="str">
        <f t="shared" si="40"/>
        <v/>
      </c>
      <c r="CO185" s="76" t="str">
        <f t="shared" si="40"/>
        <v/>
      </c>
      <c r="CP185" s="76" t="str">
        <f t="shared" si="40"/>
        <v/>
      </c>
      <c r="CQ185" s="76" t="str">
        <f t="shared" si="40"/>
        <v/>
      </c>
      <c r="CR185" s="76" t="str">
        <f t="shared" si="40"/>
        <v/>
      </c>
      <c r="CS185" s="76" t="str">
        <f t="shared" si="40"/>
        <v/>
      </c>
      <c r="CT185" s="76" t="str">
        <f t="shared" si="40"/>
        <v/>
      </c>
      <c r="CU185" s="76" t="str">
        <f t="shared" si="40"/>
        <v/>
      </c>
      <c r="CV185" s="76" t="str">
        <f t="shared" si="40"/>
        <v/>
      </c>
      <c r="CW185" s="76" t="str">
        <f t="shared" si="40"/>
        <v/>
      </c>
      <c r="CX185" s="76" t="str">
        <f t="shared" si="40"/>
        <v/>
      </c>
      <c r="CY185" s="76" t="str">
        <f t="shared" si="40"/>
        <v/>
      </c>
      <c r="CZ185" s="76" t="str">
        <f t="shared" si="40"/>
        <v/>
      </c>
      <c r="DA185" s="76" t="str">
        <f t="shared" si="40"/>
        <v/>
      </c>
      <c r="DB185" s="76" t="str">
        <f t="shared" si="40"/>
        <v/>
      </c>
      <c r="DC185" s="76" t="str">
        <f t="shared" si="40"/>
        <v/>
      </c>
      <c r="DD185" s="76" t="str">
        <f t="shared" si="40"/>
        <v/>
      </c>
      <c r="DE185" s="76" t="str">
        <f t="shared" si="40"/>
        <v/>
      </c>
      <c r="DF185" s="76" t="str">
        <f t="shared" si="40"/>
        <v/>
      </c>
      <c r="DG185" s="76" t="str">
        <f t="shared" si="40"/>
        <v/>
      </c>
      <c r="DH185" s="76" t="str">
        <f t="shared" si="40"/>
        <v/>
      </c>
      <c r="DI185" s="76" t="str">
        <f t="shared" si="40"/>
        <v/>
      </c>
      <c r="DJ185" s="76" t="str">
        <f t="shared" si="40"/>
        <v/>
      </c>
      <c r="DK185" s="76" t="str">
        <f t="shared" si="40"/>
        <v/>
      </c>
      <c r="DL185" s="76" t="str">
        <f t="shared" si="40"/>
        <v/>
      </c>
      <c r="DM185" s="76" t="str">
        <f t="shared" si="40"/>
        <v/>
      </c>
      <c r="DN185" s="76" t="str">
        <f t="shared" si="40"/>
        <v/>
      </c>
      <c r="DO185" s="76" t="str">
        <f t="shared" si="40"/>
        <v/>
      </c>
      <c r="DP185" s="76" t="str">
        <f t="shared" si="40"/>
        <v/>
      </c>
    </row>
    <row r="186" spans="1:120">
      <c r="A186" s="76" t="str">
        <f t="shared" ref="A186:BL186" si="41">IF(A137&lt;&gt;A162,"×","")</f>
        <v/>
      </c>
      <c r="B186" s="76" t="str">
        <f t="shared" si="41"/>
        <v/>
      </c>
      <c r="C186" s="76" t="str">
        <f t="shared" si="41"/>
        <v/>
      </c>
      <c r="D186" s="76" t="str">
        <f t="shared" si="41"/>
        <v/>
      </c>
      <c r="E186" s="76" t="str">
        <f t="shared" si="41"/>
        <v/>
      </c>
      <c r="F186" s="76" t="str">
        <f t="shared" si="41"/>
        <v/>
      </c>
      <c r="G186" s="76" t="str">
        <f t="shared" si="41"/>
        <v/>
      </c>
      <c r="H186" s="76" t="str">
        <f t="shared" si="41"/>
        <v/>
      </c>
      <c r="I186" s="76" t="str">
        <f t="shared" si="41"/>
        <v/>
      </c>
      <c r="J186" s="76" t="str">
        <f t="shared" si="41"/>
        <v/>
      </c>
      <c r="K186" s="76" t="str">
        <f t="shared" si="41"/>
        <v/>
      </c>
      <c r="L186" s="76" t="str">
        <f t="shared" si="41"/>
        <v/>
      </c>
      <c r="M186" s="76" t="str">
        <f t="shared" si="41"/>
        <v/>
      </c>
      <c r="N186" s="76" t="str">
        <f t="shared" si="41"/>
        <v/>
      </c>
      <c r="O186" s="76" t="str">
        <f t="shared" si="41"/>
        <v/>
      </c>
      <c r="P186" s="76" t="str">
        <f t="shared" si="41"/>
        <v/>
      </c>
      <c r="Q186" s="76" t="str">
        <f t="shared" si="41"/>
        <v/>
      </c>
      <c r="R186" s="76" t="str">
        <f t="shared" si="41"/>
        <v/>
      </c>
      <c r="S186" s="76" t="str">
        <f t="shared" si="41"/>
        <v/>
      </c>
      <c r="T186" s="76" t="str">
        <f t="shared" si="41"/>
        <v/>
      </c>
      <c r="U186" s="76" t="str">
        <f t="shared" si="41"/>
        <v/>
      </c>
      <c r="V186" s="76" t="str">
        <f t="shared" si="41"/>
        <v/>
      </c>
      <c r="W186" s="76" t="str">
        <f t="shared" si="41"/>
        <v/>
      </c>
      <c r="X186" s="76" t="str">
        <f t="shared" si="41"/>
        <v/>
      </c>
      <c r="Y186" s="76" t="str">
        <f t="shared" si="41"/>
        <v/>
      </c>
      <c r="Z186" s="76" t="str">
        <f t="shared" si="41"/>
        <v/>
      </c>
      <c r="AA186" s="76" t="str">
        <f t="shared" si="41"/>
        <v/>
      </c>
      <c r="AB186" s="76" t="str">
        <f t="shared" si="41"/>
        <v/>
      </c>
      <c r="AC186" s="76" t="str">
        <f t="shared" si="41"/>
        <v/>
      </c>
      <c r="AD186" s="76" t="str">
        <f t="shared" si="41"/>
        <v/>
      </c>
      <c r="AE186" s="76" t="str">
        <f t="shared" si="41"/>
        <v/>
      </c>
      <c r="AF186" s="76" t="str">
        <f t="shared" si="41"/>
        <v/>
      </c>
      <c r="AG186" s="76" t="str">
        <f t="shared" si="41"/>
        <v/>
      </c>
      <c r="AH186" s="76" t="str">
        <f t="shared" si="41"/>
        <v/>
      </c>
      <c r="AI186" s="76" t="str">
        <f t="shared" si="41"/>
        <v/>
      </c>
      <c r="AJ186" s="76" t="str">
        <f t="shared" si="41"/>
        <v/>
      </c>
      <c r="AK186" s="76" t="str">
        <f t="shared" si="41"/>
        <v/>
      </c>
      <c r="AL186" s="76" t="str">
        <f t="shared" si="41"/>
        <v/>
      </c>
      <c r="AM186" s="76" t="str">
        <f t="shared" si="41"/>
        <v/>
      </c>
      <c r="AN186" s="76" t="str">
        <f t="shared" si="41"/>
        <v/>
      </c>
      <c r="AO186" s="76" t="str">
        <f t="shared" si="41"/>
        <v/>
      </c>
      <c r="AP186" s="76" t="str">
        <f t="shared" si="41"/>
        <v/>
      </c>
      <c r="AQ186" s="76" t="str">
        <f t="shared" si="41"/>
        <v/>
      </c>
      <c r="AR186" s="76" t="str">
        <f t="shared" si="41"/>
        <v/>
      </c>
      <c r="AS186" s="76" t="str">
        <f t="shared" si="41"/>
        <v/>
      </c>
      <c r="AT186" s="76" t="str">
        <f t="shared" si="41"/>
        <v/>
      </c>
      <c r="AU186" s="76" t="str">
        <f t="shared" si="41"/>
        <v/>
      </c>
      <c r="AV186" s="76" t="str">
        <f t="shared" si="41"/>
        <v/>
      </c>
      <c r="AW186" s="76" t="str">
        <f t="shared" si="41"/>
        <v/>
      </c>
      <c r="AX186" s="76" t="str">
        <f t="shared" si="41"/>
        <v/>
      </c>
      <c r="AY186" s="76" t="str">
        <f t="shared" si="41"/>
        <v/>
      </c>
      <c r="AZ186" s="76" t="str">
        <f t="shared" si="41"/>
        <v/>
      </c>
      <c r="BA186" s="76" t="str">
        <f t="shared" si="41"/>
        <v/>
      </c>
      <c r="BB186" s="76" t="str">
        <f t="shared" si="41"/>
        <v/>
      </c>
      <c r="BC186" s="76" t="str">
        <f t="shared" si="41"/>
        <v/>
      </c>
      <c r="BD186" s="76" t="str">
        <f t="shared" si="41"/>
        <v/>
      </c>
      <c r="BE186" s="76" t="str">
        <f t="shared" si="41"/>
        <v/>
      </c>
      <c r="BF186" s="76" t="str">
        <f t="shared" si="41"/>
        <v/>
      </c>
      <c r="BG186" s="76" t="str">
        <f t="shared" si="41"/>
        <v/>
      </c>
      <c r="BH186" s="76" t="str">
        <f t="shared" si="41"/>
        <v/>
      </c>
      <c r="BI186" s="76" t="str">
        <f t="shared" si="41"/>
        <v/>
      </c>
      <c r="BJ186" s="76" t="str">
        <f t="shared" si="41"/>
        <v/>
      </c>
      <c r="BK186" s="76" t="str">
        <f t="shared" si="41"/>
        <v/>
      </c>
      <c r="BL186" s="76" t="str">
        <f t="shared" si="41"/>
        <v/>
      </c>
      <c r="BM186" s="76" t="str">
        <f t="shared" ref="BM186:DP186" si="42">IF(BM137&lt;&gt;BM162,"×","")</f>
        <v/>
      </c>
      <c r="BN186" s="76" t="str">
        <f t="shared" si="42"/>
        <v/>
      </c>
      <c r="BO186" s="76" t="str">
        <f t="shared" si="42"/>
        <v/>
      </c>
      <c r="BP186" s="76" t="str">
        <f t="shared" si="42"/>
        <v/>
      </c>
      <c r="BQ186" s="76" t="str">
        <f t="shared" si="42"/>
        <v/>
      </c>
      <c r="BR186" s="76" t="str">
        <f t="shared" si="42"/>
        <v/>
      </c>
      <c r="BS186" s="76" t="str">
        <f t="shared" si="42"/>
        <v/>
      </c>
      <c r="BT186" s="76" t="str">
        <f t="shared" si="42"/>
        <v/>
      </c>
      <c r="BU186" s="76" t="str">
        <f t="shared" si="42"/>
        <v/>
      </c>
      <c r="BV186" s="76" t="str">
        <f t="shared" si="42"/>
        <v/>
      </c>
      <c r="BW186" s="76" t="str">
        <f t="shared" si="42"/>
        <v/>
      </c>
      <c r="BX186" s="76" t="str">
        <f t="shared" si="42"/>
        <v/>
      </c>
      <c r="BY186" s="76" t="str">
        <f t="shared" si="42"/>
        <v/>
      </c>
      <c r="BZ186" s="76" t="str">
        <f t="shared" si="42"/>
        <v/>
      </c>
      <c r="CA186" s="76" t="str">
        <f t="shared" si="42"/>
        <v/>
      </c>
      <c r="CB186" s="76" t="str">
        <f t="shared" si="42"/>
        <v/>
      </c>
      <c r="CC186" s="76" t="str">
        <f t="shared" si="42"/>
        <v/>
      </c>
      <c r="CD186" s="76" t="str">
        <f t="shared" si="42"/>
        <v/>
      </c>
      <c r="CE186" s="76" t="str">
        <f t="shared" si="42"/>
        <v/>
      </c>
      <c r="CF186" s="76" t="str">
        <f t="shared" si="42"/>
        <v/>
      </c>
      <c r="CG186" s="76" t="str">
        <f t="shared" si="42"/>
        <v/>
      </c>
      <c r="CH186" s="76" t="str">
        <f t="shared" si="42"/>
        <v/>
      </c>
      <c r="CI186" s="76" t="str">
        <f t="shared" si="42"/>
        <v/>
      </c>
      <c r="CJ186" s="76" t="str">
        <f t="shared" si="42"/>
        <v/>
      </c>
      <c r="CK186" s="76" t="str">
        <f t="shared" si="42"/>
        <v/>
      </c>
      <c r="CL186" s="76" t="str">
        <f t="shared" si="42"/>
        <v/>
      </c>
      <c r="CM186" s="76" t="str">
        <f t="shared" si="42"/>
        <v/>
      </c>
      <c r="CN186" s="76" t="str">
        <f t="shared" si="42"/>
        <v/>
      </c>
      <c r="CO186" s="76" t="str">
        <f t="shared" si="42"/>
        <v>×</v>
      </c>
      <c r="CP186" s="76" t="str">
        <f t="shared" si="42"/>
        <v>×</v>
      </c>
      <c r="CQ186" s="76" t="str">
        <f t="shared" si="42"/>
        <v/>
      </c>
      <c r="CR186" s="76" t="str">
        <f t="shared" si="42"/>
        <v/>
      </c>
      <c r="CS186" s="76" t="str">
        <f t="shared" si="42"/>
        <v/>
      </c>
      <c r="CT186" s="76" t="str">
        <f t="shared" si="42"/>
        <v/>
      </c>
      <c r="CU186" s="76" t="str">
        <f t="shared" si="42"/>
        <v/>
      </c>
      <c r="CV186" s="76" t="str">
        <f t="shared" si="42"/>
        <v/>
      </c>
      <c r="CW186" s="76" t="str">
        <f t="shared" si="42"/>
        <v/>
      </c>
      <c r="CX186" s="76" t="str">
        <f t="shared" si="42"/>
        <v/>
      </c>
      <c r="CY186" s="76" t="str">
        <f t="shared" si="42"/>
        <v/>
      </c>
      <c r="CZ186" s="76" t="str">
        <f t="shared" si="42"/>
        <v/>
      </c>
      <c r="DA186" s="76" t="str">
        <f t="shared" si="42"/>
        <v/>
      </c>
      <c r="DB186" s="76" t="str">
        <f t="shared" si="42"/>
        <v/>
      </c>
      <c r="DC186" s="76" t="str">
        <f t="shared" si="42"/>
        <v/>
      </c>
      <c r="DD186" s="76" t="str">
        <f t="shared" si="42"/>
        <v/>
      </c>
      <c r="DE186" s="76" t="str">
        <f t="shared" si="42"/>
        <v/>
      </c>
      <c r="DF186" s="76" t="str">
        <f t="shared" si="42"/>
        <v/>
      </c>
      <c r="DG186" s="76" t="str">
        <f t="shared" si="42"/>
        <v/>
      </c>
      <c r="DH186" s="76" t="str">
        <f t="shared" si="42"/>
        <v/>
      </c>
      <c r="DI186" s="76" t="str">
        <f t="shared" si="42"/>
        <v/>
      </c>
      <c r="DJ186" s="76" t="str">
        <f t="shared" si="42"/>
        <v/>
      </c>
      <c r="DK186" s="76" t="str">
        <f t="shared" si="42"/>
        <v/>
      </c>
      <c r="DL186" s="76" t="str">
        <f t="shared" si="42"/>
        <v/>
      </c>
      <c r="DM186" s="76" t="str">
        <f t="shared" si="42"/>
        <v/>
      </c>
      <c r="DN186" s="76" t="str">
        <f t="shared" si="42"/>
        <v>×</v>
      </c>
      <c r="DO186" s="76" t="str">
        <f t="shared" si="42"/>
        <v/>
      </c>
      <c r="DP186" s="76" t="str">
        <f t="shared" si="42"/>
        <v/>
      </c>
    </row>
    <row r="187" spans="1:120">
      <c r="A187" s="76" t="str">
        <f t="shared" ref="A187:BL187" si="43">IF(A138&lt;&gt;A163,"×","")</f>
        <v/>
      </c>
      <c r="B187" s="76" t="str">
        <f t="shared" si="43"/>
        <v/>
      </c>
      <c r="C187" s="76" t="str">
        <f t="shared" si="43"/>
        <v/>
      </c>
      <c r="D187" s="76" t="str">
        <f t="shared" si="43"/>
        <v/>
      </c>
      <c r="E187" s="76" t="str">
        <f t="shared" si="43"/>
        <v/>
      </c>
      <c r="F187" s="76" t="str">
        <f t="shared" si="43"/>
        <v/>
      </c>
      <c r="G187" s="76" t="str">
        <f t="shared" si="43"/>
        <v/>
      </c>
      <c r="H187" s="76" t="str">
        <f t="shared" si="43"/>
        <v/>
      </c>
      <c r="I187" s="76" t="str">
        <f t="shared" si="43"/>
        <v/>
      </c>
      <c r="J187" s="76" t="str">
        <f t="shared" si="43"/>
        <v/>
      </c>
      <c r="K187" s="76" t="str">
        <f t="shared" si="43"/>
        <v/>
      </c>
      <c r="L187" s="76" t="str">
        <f t="shared" si="43"/>
        <v/>
      </c>
      <c r="M187" s="76" t="str">
        <f t="shared" si="43"/>
        <v/>
      </c>
      <c r="N187" s="76" t="str">
        <f t="shared" si="43"/>
        <v/>
      </c>
      <c r="O187" s="76" t="str">
        <f t="shared" si="43"/>
        <v/>
      </c>
      <c r="P187" s="76" t="str">
        <f t="shared" si="43"/>
        <v/>
      </c>
      <c r="Q187" s="76" t="str">
        <f t="shared" si="43"/>
        <v/>
      </c>
      <c r="R187" s="76" t="str">
        <f t="shared" si="43"/>
        <v/>
      </c>
      <c r="S187" s="76" t="str">
        <f t="shared" si="43"/>
        <v/>
      </c>
      <c r="T187" s="76" t="str">
        <f t="shared" si="43"/>
        <v/>
      </c>
      <c r="U187" s="76" t="str">
        <f t="shared" si="43"/>
        <v/>
      </c>
      <c r="V187" s="76" t="str">
        <f t="shared" si="43"/>
        <v/>
      </c>
      <c r="W187" s="76" t="str">
        <f t="shared" si="43"/>
        <v/>
      </c>
      <c r="X187" s="76" t="str">
        <f t="shared" si="43"/>
        <v/>
      </c>
      <c r="Y187" s="76" t="str">
        <f t="shared" si="43"/>
        <v/>
      </c>
      <c r="Z187" s="76" t="str">
        <f t="shared" si="43"/>
        <v/>
      </c>
      <c r="AA187" s="76" t="str">
        <f t="shared" si="43"/>
        <v/>
      </c>
      <c r="AB187" s="76" t="str">
        <f t="shared" si="43"/>
        <v/>
      </c>
      <c r="AC187" s="76" t="str">
        <f t="shared" si="43"/>
        <v/>
      </c>
      <c r="AD187" s="76" t="str">
        <f t="shared" si="43"/>
        <v/>
      </c>
      <c r="AE187" s="76" t="str">
        <f t="shared" si="43"/>
        <v/>
      </c>
      <c r="AF187" s="76" t="str">
        <f t="shared" si="43"/>
        <v/>
      </c>
      <c r="AG187" s="76" t="str">
        <f t="shared" si="43"/>
        <v/>
      </c>
      <c r="AH187" s="76" t="str">
        <f t="shared" si="43"/>
        <v/>
      </c>
      <c r="AI187" s="76" t="str">
        <f t="shared" si="43"/>
        <v/>
      </c>
      <c r="AJ187" s="76" t="str">
        <f t="shared" si="43"/>
        <v/>
      </c>
      <c r="AK187" s="76" t="str">
        <f t="shared" si="43"/>
        <v/>
      </c>
      <c r="AL187" s="76" t="str">
        <f t="shared" si="43"/>
        <v/>
      </c>
      <c r="AM187" s="76" t="str">
        <f t="shared" si="43"/>
        <v/>
      </c>
      <c r="AN187" s="76" t="str">
        <f t="shared" si="43"/>
        <v/>
      </c>
      <c r="AO187" s="76" t="str">
        <f t="shared" si="43"/>
        <v/>
      </c>
      <c r="AP187" s="76" t="str">
        <f t="shared" si="43"/>
        <v/>
      </c>
      <c r="AQ187" s="76" t="str">
        <f t="shared" si="43"/>
        <v/>
      </c>
      <c r="AR187" s="76" t="str">
        <f t="shared" si="43"/>
        <v/>
      </c>
      <c r="AS187" s="76" t="str">
        <f t="shared" si="43"/>
        <v/>
      </c>
      <c r="AT187" s="76" t="str">
        <f t="shared" si="43"/>
        <v/>
      </c>
      <c r="AU187" s="76" t="str">
        <f t="shared" si="43"/>
        <v/>
      </c>
      <c r="AV187" s="76" t="str">
        <f t="shared" si="43"/>
        <v/>
      </c>
      <c r="AW187" s="76" t="str">
        <f t="shared" si="43"/>
        <v/>
      </c>
      <c r="AX187" s="76" t="str">
        <f t="shared" si="43"/>
        <v/>
      </c>
      <c r="AY187" s="76" t="str">
        <f t="shared" si="43"/>
        <v/>
      </c>
      <c r="AZ187" s="76" t="str">
        <f t="shared" si="43"/>
        <v/>
      </c>
      <c r="BA187" s="76" t="str">
        <f t="shared" si="43"/>
        <v/>
      </c>
      <c r="BB187" s="76" t="str">
        <f t="shared" si="43"/>
        <v/>
      </c>
      <c r="BC187" s="76" t="str">
        <f t="shared" si="43"/>
        <v/>
      </c>
      <c r="BD187" s="76" t="str">
        <f t="shared" si="43"/>
        <v/>
      </c>
      <c r="BE187" s="76" t="str">
        <f t="shared" si="43"/>
        <v/>
      </c>
      <c r="BF187" s="76" t="str">
        <f t="shared" si="43"/>
        <v/>
      </c>
      <c r="BG187" s="76" t="str">
        <f t="shared" si="43"/>
        <v/>
      </c>
      <c r="BH187" s="76" t="str">
        <f t="shared" si="43"/>
        <v/>
      </c>
      <c r="BI187" s="76" t="str">
        <f t="shared" si="43"/>
        <v/>
      </c>
      <c r="BJ187" s="76" t="str">
        <f t="shared" si="43"/>
        <v/>
      </c>
      <c r="BK187" s="76" t="str">
        <f t="shared" si="43"/>
        <v/>
      </c>
      <c r="BL187" s="76" t="str">
        <f t="shared" si="43"/>
        <v/>
      </c>
      <c r="BM187" s="76" t="str">
        <f t="shared" ref="BM187:DP187" si="44">IF(BM138&lt;&gt;BM163,"×","")</f>
        <v/>
      </c>
      <c r="BN187" s="76" t="str">
        <f t="shared" si="44"/>
        <v/>
      </c>
      <c r="BO187" s="76" t="str">
        <f t="shared" si="44"/>
        <v/>
      </c>
      <c r="BP187" s="76" t="str">
        <f t="shared" si="44"/>
        <v/>
      </c>
      <c r="BQ187" s="76" t="str">
        <f t="shared" si="44"/>
        <v/>
      </c>
      <c r="BR187" s="76" t="str">
        <f t="shared" si="44"/>
        <v/>
      </c>
      <c r="BS187" s="76" t="str">
        <f t="shared" si="44"/>
        <v/>
      </c>
      <c r="BT187" s="76" t="str">
        <f t="shared" si="44"/>
        <v/>
      </c>
      <c r="BU187" s="76" t="str">
        <f t="shared" si="44"/>
        <v/>
      </c>
      <c r="BV187" s="76" t="str">
        <f t="shared" si="44"/>
        <v/>
      </c>
      <c r="BW187" s="76" t="str">
        <f t="shared" si="44"/>
        <v/>
      </c>
      <c r="BX187" s="76" t="str">
        <f t="shared" si="44"/>
        <v/>
      </c>
      <c r="BY187" s="76" t="str">
        <f t="shared" si="44"/>
        <v/>
      </c>
      <c r="BZ187" s="76" t="str">
        <f t="shared" si="44"/>
        <v/>
      </c>
      <c r="CA187" s="76" t="str">
        <f t="shared" si="44"/>
        <v/>
      </c>
      <c r="CB187" s="76" t="str">
        <f t="shared" si="44"/>
        <v/>
      </c>
      <c r="CC187" s="76" t="str">
        <f t="shared" si="44"/>
        <v/>
      </c>
      <c r="CD187" s="76" t="str">
        <f t="shared" si="44"/>
        <v/>
      </c>
      <c r="CE187" s="76" t="str">
        <f t="shared" si="44"/>
        <v/>
      </c>
      <c r="CF187" s="76" t="str">
        <f t="shared" si="44"/>
        <v/>
      </c>
      <c r="CG187" s="76" t="str">
        <f t="shared" si="44"/>
        <v/>
      </c>
      <c r="CH187" s="76" t="str">
        <f t="shared" si="44"/>
        <v/>
      </c>
      <c r="CI187" s="76" t="str">
        <f t="shared" si="44"/>
        <v/>
      </c>
      <c r="CJ187" s="76" t="str">
        <f t="shared" si="44"/>
        <v/>
      </c>
      <c r="CK187" s="76" t="str">
        <f t="shared" si="44"/>
        <v/>
      </c>
      <c r="CL187" s="76" t="str">
        <f t="shared" si="44"/>
        <v/>
      </c>
      <c r="CM187" s="76" t="str">
        <f t="shared" si="44"/>
        <v/>
      </c>
      <c r="CN187" s="76" t="str">
        <f t="shared" si="44"/>
        <v/>
      </c>
      <c r="CO187" s="76" t="str">
        <f t="shared" si="44"/>
        <v/>
      </c>
      <c r="CP187" s="76" t="str">
        <f t="shared" si="44"/>
        <v/>
      </c>
      <c r="CQ187" s="76" t="str">
        <f t="shared" si="44"/>
        <v/>
      </c>
      <c r="CR187" s="76" t="str">
        <f t="shared" si="44"/>
        <v/>
      </c>
      <c r="CS187" s="76" t="str">
        <f t="shared" si="44"/>
        <v/>
      </c>
      <c r="CT187" s="76" t="str">
        <f t="shared" si="44"/>
        <v/>
      </c>
      <c r="CU187" s="76" t="str">
        <f t="shared" si="44"/>
        <v/>
      </c>
      <c r="CV187" s="76" t="str">
        <f t="shared" si="44"/>
        <v/>
      </c>
      <c r="CW187" s="76" t="str">
        <f t="shared" si="44"/>
        <v/>
      </c>
      <c r="CX187" s="76" t="str">
        <f t="shared" si="44"/>
        <v/>
      </c>
      <c r="CY187" s="76" t="str">
        <f t="shared" si="44"/>
        <v/>
      </c>
      <c r="CZ187" s="76" t="str">
        <f t="shared" si="44"/>
        <v/>
      </c>
      <c r="DA187" s="76" t="str">
        <f t="shared" si="44"/>
        <v/>
      </c>
      <c r="DB187" s="76" t="str">
        <f t="shared" si="44"/>
        <v/>
      </c>
      <c r="DC187" s="76" t="str">
        <f t="shared" si="44"/>
        <v/>
      </c>
      <c r="DD187" s="76" t="str">
        <f t="shared" si="44"/>
        <v/>
      </c>
      <c r="DE187" s="76" t="str">
        <f t="shared" si="44"/>
        <v/>
      </c>
      <c r="DF187" s="76" t="str">
        <f t="shared" si="44"/>
        <v/>
      </c>
      <c r="DG187" s="76" t="str">
        <f t="shared" si="44"/>
        <v/>
      </c>
      <c r="DH187" s="76" t="str">
        <f t="shared" si="44"/>
        <v/>
      </c>
      <c r="DI187" s="76" t="str">
        <f t="shared" si="44"/>
        <v/>
      </c>
      <c r="DJ187" s="76" t="str">
        <f t="shared" si="44"/>
        <v/>
      </c>
      <c r="DK187" s="76" t="str">
        <f t="shared" si="44"/>
        <v/>
      </c>
      <c r="DL187" s="76" t="str">
        <f t="shared" si="44"/>
        <v/>
      </c>
      <c r="DM187" s="76" t="str">
        <f t="shared" si="44"/>
        <v/>
      </c>
      <c r="DN187" s="76" t="str">
        <f t="shared" si="44"/>
        <v/>
      </c>
      <c r="DO187" s="76" t="str">
        <f t="shared" si="44"/>
        <v/>
      </c>
      <c r="DP187" s="76" t="str">
        <f t="shared" si="44"/>
        <v/>
      </c>
    </row>
    <row r="188" spans="1:120">
      <c r="A188" s="76" t="str">
        <f t="shared" ref="A188:BL188" si="45">IF(A139&lt;&gt;A164,"×","")</f>
        <v/>
      </c>
      <c r="B188" s="76" t="str">
        <f t="shared" si="45"/>
        <v/>
      </c>
      <c r="C188" s="76" t="str">
        <f t="shared" si="45"/>
        <v/>
      </c>
      <c r="D188" s="76" t="str">
        <f t="shared" si="45"/>
        <v/>
      </c>
      <c r="E188" s="76" t="str">
        <f t="shared" si="45"/>
        <v/>
      </c>
      <c r="F188" s="76" t="str">
        <f t="shared" si="45"/>
        <v/>
      </c>
      <c r="G188" s="76" t="str">
        <f t="shared" si="45"/>
        <v/>
      </c>
      <c r="H188" s="76" t="str">
        <f t="shared" si="45"/>
        <v/>
      </c>
      <c r="I188" s="76" t="str">
        <f t="shared" si="45"/>
        <v/>
      </c>
      <c r="J188" s="76" t="str">
        <f t="shared" si="45"/>
        <v/>
      </c>
      <c r="K188" s="76" t="str">
        <f t="shared" si="45"/>
        <v/>
      </c>
      <c r="L188" s="76" t="str">
        <f t="shared" si="45"/>
        <v/>
      </c>
      <c r="M188" s="76" t="str">
        <f t="shared" si="45"/>
        <v/>
      </c>
      <c r="N188" s="76" t="str">
        <f t="shared" si="45"/>
        <v/>
      </c>
      <c r="O188" s="76" t="str">
        <f t="shared" si="45"/>
        <v/>
      </c>
      <c r="P188" s="76" t="str">
        <f t="shared" si="45"/>
        <v/>
      </c>
      <c r="Q188" s="76" t="str">
        <f t="shared" si="45"/>
        <v/>
      </c>
      <c r="R188" s="76" t="str">
        <f t="shared" si="45"/>
        <v/>
      </c>
      <c r="S188" s="76" t="str">
        <f t="shared" si="45"/>
        <v/>
      </c>
      <c r="T188" s="76" t="str">
        <f t="shared" si="45"/>
        <v/>
      </c>
      <c r="U188" s="76" t="str">
        <f t="shared" si="45"/>
        <v/>
      </c>
      <c r="V188" s="76" t="str">
        <f t="shared" si="45"/>
        <v/>
      </c>
      <c r="W188" s="76" t="str">
        <f t="shared" si="45"/>
        <v/>
      </c>
      <c r="X188" s="76" t="str">
        <f t="shared" si="45"/>
        <v/>
      </c>
      <c r="Y188" s="76" t="str">
        <f t="shared" si="45"/>
        <v/>
      </c>
      <c r="Z188" s="76" t="str">
        <f t="shared" si="45"/>
        <v/>
      </c>
      <c r="AA188" s="76" t="str">
        <f t="shared" si="45"/>
        <v/>
      </c>
      <c r="AB188" s="76" t="str">
        <f t="shared" si="45"/>
        <v/>
      </c>
      <c r="AC188" s="76" t="str">
        <f t="shared" si="45"/>
        <v/>
      </c>
      <c r="AD188" s="76" t="str">
        <f t="shared" si="45"/>
        <v/>
      </c>
      <c r="AE188" s="76" t="str">
        <f t="shared" si="45"/>
        <v/>
      </c>
      <c r="AF188" s="76" t="str">
        <f t="shared" si="45"/>
        <v/>
      </c>
      <c r="AG188" s="76" t="str">
        <f t="shared" si="45"/>
        <v/>
      </c>
      <c r="AH188" s="76" t="str">
        <f t="shared" si="45"/>
        <v/>
      </c>
      <c r="AI188" s="76" t="str">
        <f t="shared" si="45"/>
        <v/>
      </c>
      <c r="AJ188" s="76" t="str">
        <f t="shared" si="45"/>
        <v/>
      </c>
      <c r="AK188" s="76" t="str">
        <f t="shared" si="45"/>
        <v/>
      </c>
      <c r="AL188" s="76" t="str">
        <f t="shared" si="45"/>
        <v/>
      </c>
      <c r="AM188" s="76" t="str">
        <f t="shared" si="45"/>
        <v/>
      </c>
      <c r="AN188" s="76" t="str">
        <f t="shared" si="45"/>
        <v/>
      </c>
      <c r="AO188" s="76" t="str">
        <f t="shared" si="45"/>
        <v/>
      </c>
      <c r="AP188" s="76" t="str">
        <f t="shared" si="45"/>
        <v/>
      </c>
      <c r="AQ188" s="76" t="str">
        <f t="shared" si="45"/>
        <v/>
      </c>
      <c r="AR188" s="76" t="str">
        <f t="shared" si="45"/>
        <v/>
      </c>
      <c r="AS188" s="76" t="str">
        <f t="shared" si="45"/>
        <v/>
      </c>
      <c r="AT188" s="76" t="str">
        <f t="shared" si="45"/>
        <v/>
      </c>
      <c r="AU188" s="76" t="str">
        <f t="shared" si="45"/>
        <v/>
      </c>
      <c r="AV188" s="76" t="str">
        <f t="shared" si="45"/>
        <v/>
      </c>
      <c r="AW188" s="76" t="str">
        <f t="shared" si="45"/>
        <v/>
      </c>
      <c r="AX188" s="76" t="str">
        <f t="shared" si="45"/>
        <v/>
      </c>
      <c r="AY188" s="76" t="str">
        <f t="shared" si="45"/>
        <v/>
      </c>
      <c r="AZ188" s="76" t="str">
        <f t="shared" si="45"/>
        <v/>
      </c>
      <c r="BA188" s="76" t="str">
        <f t="shared" si="45"/>
        <v/>
      </c>
      <c r="BB188" s="76" t="str">
        <f t="shared" si="45"/>
        <v/>
      </c>
      <c r="BC188" s="76" t="str">
        <f t="shared" si="45"/>
        <v/>
      </c>
      <c r="BD188" s="76" t="str">
        <f t="shared" si="45"/>
        <v/>
      </c>
      <c r="BE188" s="76" t="str">
        <f t="shared" si="45"/>
        <v/>
      </c>
      <c r="BF188" s="76" t="str">
        <f t="shared" si="45"/>
        <v/>
      </c>
      <c r="BG188" s="76" t="str">
        <f t="shared" si="45"/>
        <v/>
      </c>
      <c r="BH188" s="76" t="str">
        <f t="shared" si="45"/>
        <v/>
      </c>
      <c r="BI188" s="76" t="str">
        <f t="shared" si="45"/>
        <v/>
      </c>
      <c r="BJ188" s="76" t="str">
        <f t="shared" si="45"/>
        <v/>
      </c>
      <c r="BK188" s="76" t="str">
        <f t="shared" si="45"/>
        <v/>
      </c>
      <c r="BL188" s="76" t="str">
        <f t="shared" si="45"/>
        <v/>
      </c>
      <c r="BM188" s="76" t="str">
        <f t="shared" ref="BM188:DP188" si="46">IF(BM139&lt;&gt;BM164,"×","")</f>
        <v/>
      </c>
      <c r="BN188" s="76" t="str">
        <f t="shared" si="46"/>
        <v/>
      </c>
      <c r="BO188" s="76" t="str">
        <f t="shared" si="46"/>
        <v/>
      </c>
      <c r="BP188" s="76" t="str">
        <f t="shared" si="46"/>
        <v/>
      </c>
      <c r="BQ188" s="76" t="str">
        <f t="shared" si="46"/>
        <v/>
      </c>
      <c r="BR188" s="76" t="str">
        <f t="shared" si="46"/>
        <v/>
      </c>
      <c r="BS188" s="76" t="str">
        <f t="shared" si="46"/>
        <v/>
      </c>
      <c r="BT188" s="76" t="str">
        <f t="shared" si="46"/>
        <v/>
      </c>
      <c r="BU188" s="76" t="str">
        <f t="shared" si="46"/>
        <v/>
      </c>
      <c r="BV188" s="76" t="str">
        <f t="shared" si="46"/>
        <v/>
      </c>
      <c r="BW188" s="76" t="str">
        <f t="shared" si="46"/>
        <v/>
      </c>
      <c r="BX188" s="76" t="str">
        <f t="shared" si="46"/>
        <v/>
      </c>
      <c r="BY188" s="76" t="str">
        <f t="shared" si="46"/>
        <v/>
      </c>
      <c r="BZ188" s="76" t="str">
        <f t="shared" si="46"/>
        <v/>
      </c>
      <c r="CA188" s="76" t="str">
        <f t="shared" si="46"/>
        <v/>
      </c>
      <c r="CB188" s="76" t="str">
        <f t="shared" si="46"/>
        <v/>
      </c>
      <c r="CC188" s="76" t="str">
        <f t="shared" si="46"/>
        <v/>
      </c>
      <c r="CD188" s="76" t="str">
        <f t="shared" si="46"/>
        <v/>
      </c>
      <c r="CE188" s="76" t="str">
        <f t="shared" si="46"/>
        <v/>
      </c>
      <c r="CF188" s="76" t="str">
        <f t="shared" si="46"/>
        <v/>
      </c>
      <c r="CG188" s="76" t="str">
        <f t="shared" si="46"/>
        <v/>
      </c>
      <c r="CH188" s="76" t="str">
        <f t="shared" si="46"/>
        <v/>
      </c>
      <c r="CI188" s="76" t="str">
        <f t="shared" si="46"/>
        <v/>
      </c>
      <c r="CJ188" s="76" t="str">
        <f t="shared" si="46"/>
        <v/>
      </c>
      <c r="CK188" s="76" t="str">
        <f t="shared" si="46"/>
        <v/>
      </c>
      <c r="CL188" s="76" t="str">
        <f t="shared" si="46"/>
        <v/>
      </c>
      <c r="CM188" s="76" t="str">
        <f t="shared" si="46"/>
        <v/>
      </c>
      <c r="CN188" s="76" t="str">
        <f t="shared" si="46"/>
        <v/>
      </c>
      <c r="CO188" s="76" t="str">
        <f t="shared" si="46"/>
        <v>×</v>
      </c>
      <c r="CP188" s="76" t="str">
        <f t="shared" si="46"/>
        <v>×</v>
      </c>
      <c r="CQ188" s="76" t="str">
        <f t="shared" si="46"/>
        <v/>
      </c>
      <c r="CR188" s="76" t="str">
        <f t="shared" si="46"/>
        <v/>
      </c>
      <c r="CS188" s="76" t="str">
        <f t="shared" si="46"/>
        <v/>
      </c>
      <c r="CT188" s="76" t="str">
        <f t="shared" si="46"/>
        <v/>
      </c>
      <c r="CU188" s="76" t="str">
        <f t="shared" si="46"/>
        <v/>
      </c>
      <c r="CV188" s="76" t="str">
        <f t="shared" si="46"/>
        <v/>
      </c>
      <c r="CW188" s="76" t="str">
        <f t="shared" si="46"/>
        <v/>
      </c>
      <c r="CX188" s="76" t="str">
        <f t="shared" si="46"/>
        <v/>
      </c>
      <c r="CY188" s="76" t="str">
        <f t="shared" si="46"/>
        <v/>
      </c>
      <c r="CZ188" s="76" t="str">
        <f t="shared" si="46"/>
        <v/>
      </c>
      <c r="DA188" s="76" t="str">
        <f t="shared" si="46"/>
        <v/>
      </c>
      <c r="DB188" s="76" t="str">
        <f t="shared" si="46"/>
        <v/>
      </c>
      <c r="DC188" s="76" t="str">
        <f t="shared" si="46"/>
        <v/>
      </c>
      <c r="DD188" s="76" t="str">
        <f t="shared" si="46"/>
        <v/>
      </c>
      <c r="DE188" s="76" t="str">
        <f t="shared" si="46"/>
        <v/>
      </c>
      <c r="DF188" s="76" t="str">
        <f t="shared" si="46"/>
        <v/>
      </c>
      <c r="DG188" s="76" t="str">
        <f t="shared" si="46"/>
        <v/>
      </c>
      <c r="DH188" s="76" t="str">
        <f t="shared" si="46"/>
        <v/>
      </c>
      <c r="DI188" s="76" t="str">
        <f t="shared" si="46"/>
        <v/>
      </c>
      <c r="DJ188" s="76" t="str">
        <f t="shared" si="46"/>
        <v/>
      </c>
      <c r="DK188" s="76" t="str">
        <f t="shared" si="46"/>
        <v/>
      </c>
      <c r="DL188" s="76" t="str">
        <f t="shared" si="46"/>
        <v/>
      </c>
      <c r="DM188" s="76" t="str">
        <f t="shared" si="46"/>
        <v/>
      </c>
      <c r="DN188" s="76" t="str">
        <f t="shared" si="46"/>
        <v>×</v>
      </c>
      <c r="DO188" s="76" t="str">
        <f t="shared" si="46"/>
        <v/>
      </c>
      <c r="DP188" s="76" t="str">
        <f t="shared" si="46"/>
        <v/>
      </c>
    </row>
    <row r="189" spans="1:120">
      <c r="A189" s="76" t="str">
        <f t="shared" ref="A189:BL189" si="47">IF(A140&lt;&gt;A165,"×","")</f>
        <v/>
      </c>
      <c r="B189" s="76" t="str">
        <f t="shared" si="47"/>
        <v/>
      </c>
      <c r="C189" s="76" t="str">
        <f t="shared" si="47"/>
        <v/>
      </c>
      <c r="D189" s="76" t="str">
        <f t="shared" si="47"/>
        <v/>
      </c>
      <c r="E189" s="76" t="str">
        <f t="shared" si="47"/>
        <v/>
      </c>
      <c r="F189" s="76" t="str">
        <f t="shared" si="47"/>
        <v/>
      </c>
      <c r="G189" s="76" t="str">
        <f t="shared" si="47"/>
        <v/>
      </c>
      <c r="H189" s="76" t="str">
        <f t="shared" si="47"/>
        <v/>
      </c>
      <c r="I189" s="76" t="str">
        <f t="shared" si="47"/>
        <v/>
      </c>
      <c r="J189" s="76" t="str">
        <f t="shared" si="47"/>
        <v/>
      </c>
      <c r="K189" s="76" t="str">
        <f t="shared" si="47"/>
        <v/>
      </c>
      <c r="L189" s="76" t="str">
        <f t="shared" si="47"/>
        <v/>
      </c>
      <c r="M189" s="76" t="str">
        <f t="shared" si="47"/>
        <v/>
      </c>
      <c r="N189" s="76" t="str">
        <f t="shared" si="47"/>
        <v/>
      </c>
      <c r="O189" s="76" t="str">
        <f t="shared" si="47"/>
        <v/>
      </c>
      <c r="P189" s="76" t="str">
        <f t="shared" si="47"/>
        <v/>
      </c>
      <c r="Q189" s="76" t="str">
        <f t="shared" si="47"/>
        <v/>
      </c>
      <c r="R189" s="76" t="str">
        <f t="shared" si="47"/>
        <v/>
      </c>
      <c r="S189" s="76" t="str">
        <f t="shared" si="47"/>
        <v/>
      </c>
      <c r="T189" s="76" t="str">
        <f t="shared" si="47"/>
        <v/>
      </c>
      <c r="U189" s="76" t="str">
        <f t="shared" si="47"/>
        <v/>
      </c>
      <c r="V189" s="76" t="str">
        <f t="shared" si="47"/>
        <v/>
      </c>
      <c r="W189" s="76" t="str">
        <f t="shared" si="47"/>
        <v/>
      </c>
      <c r="X189" s="76" t="str">
        <f t="shared" si="47"/>
        <v/>
      </c>
      <c r="Y189" s="76" t="str">
        <f t="shared" si="47"/>
        <v/>
      </c>
      <c r="Z189" s="76" t="str">
        <f t="shared" si="47"/>
        <v/>
      </c>
      <c r="AA189" s="76" t="str">
        <f t="shared" si="47"/>
        <v/>
      </c>
      <c r="AB189" s="76" t="str">
        <f t="shared" si="47"/>
        <v/>
      </c>
      <c r="AC189" s="76" t="str">
        <f t="shared" si="47"/>
        <v/>
      </c>
      <c r="AD189" s="76" t="str">
        <f t="shared" si="47"/>
        <v/>
      </c>
      <c r="AE189" s="76" t="str">
        <f t="shared" si="47"/>
        <v/>
      </c>
      <c r="AF189" s="76" t="str">
        <f t="shared" si="47"/>
        <v/>
      </c>
      <c r="AG189" s="76" t="str">
        <f t="shared" si="47"/>
        <v/>
      </c>
      <c r="AH189" s="76" t="str">
        <f t="shared" si="47"/>
        <v/>
      </c>
      <c r="AI189" s="76" t="str">
        <f t="shared" si="47"/>
        <v/>
      </c>
      <c r="AJ189" s="76" t="str">
        <f t="shared" si="47"/>
        <v/>
      </c>
      <c r="AK189" s="76" t="str">
        <f t="shared" si="47"/>
        <v/>
      </c>
      <c r="AL189" s="76" t="str">
        <f t="shared" si="47"/>
        <v/>
      </c>
      <c r="AM189" s="76" t="str">
        <f t="shared" si="47"/>
        <v/>
      </c>
      <c r="AN189" s="76" t="str">
        <f t="shared" si="47"/>
        <v/>
      </c>
      <c r="AO189" s="76" t="str">
        <f t="shared" si="47"/>
        <v/>
      </c>
      <c r="AP189" s="76" t="str">
        <f t="shared" si="47"/>
        <v/>
      </c>
      <c r="AQ189" s="76" t="str">
        <f t="shared" si="47"/>
        <v/>
      </c>
      <c r="AR189" s="76" t="str">
        <f t="shared" si="47"/>
        <v/>
      </c>
      <c r="AS189" s="76" t="str">
        <f t="shared" si="47"/>
        <v/>
      </c>
      <c r="AT189" s="76" t="str">
        <f t="shared" si="47"/>
        <v/>
      </c>
      <c r="AU189" s="76" t="str">
        <f t="shared" si="47"/>
        <v/>
      </c>
      <c r="AV189" s="76" t="str">
        <f t="shared" si="47"/>
        <v/>
      </c>
      <c r="AW189" s="76" t="str">
        <f t="shared" si="47"/>
        <v/>
      </c>
      <c r="AX189" s="76" t="str">
        <f t="shared" si="47"/>
        <v/>
      </c>
      <c r="AY189" s="76" t="str">
        <f t="shared" si="47"/>
        <v/>
      </c>
      <c r="AZ189" s="76" t="str">
        <f t="shared" si="47"/>
        <v/>
      </c>
      <c r="BA189" s="76" t="str">
        <f t="shared" si="47"/>
        <v/>
      </c>
      <c r="BB189" s="76" t="str">
        <f t="shared" si="47"/>
        <v/>
      </c>
      <c r="BC189" s="76" t="str">
        <f t="shared" si="47"/>
        <v/>
      </c>
      <c r="BD189" s="76" t="str">
        <f t="shared" si="47"/>
        <v/>
      </c>
      <c r="BE189" s="76" t="str">
        <f t="shared" si="47"/>
        <v/>
      </c>
      <c r="BF189" s="76" t="str">
        <f t="shared" si="47"/>
        <v/>
      </c>
      <c r="BG189" s="76" t="str">
        <f t="shared" si="47"/>
        <v/>
      </c>
      <c r="BH189" s="76" t="str">
        <f t="shared" si="47"/>
        <v/>
      </c>
      <c r="BI189" s="76" t="str">
        <f t="shared" si="47"/>
        <v/>
      </c>
      <c r="BJ189" s="76" t="str">
        <f t="shared" si="47"/>
        <v/>
      </c>
      <c r="BK189" s="76" t="str">
        <f t="shared" si="47"/>
        <v/>
      </c>
      <c r="BL189" s="76" t="str">
        <f t="shared" si="47"/>
        <v/>
      </c>
      <c r="BM189" s="76" t="str">
        <f t="shared" ref="BM189:DP189" si="48">IF(BM140&lt;&gt;BM165,"×","")</f>
        <v/>
      </c>
      <c r="BN189" s="76" t="str">
        <f t="shared" si="48"/>
        <v/>
      </c>
      <c r="BO189" s="76" t="str">
        <f t="shared" si="48"/>
        <v/>
      </c>
      <c r="BP189" s="76" t="str">
        <f t="shared" si="48"/>
        <v/>
      </c>
      <c r="BQ189" s="76" t="str">
        <f t="shared" si="48"/>
        <v/>
      </c>
      <c r="BR189" s="76" t="str">
        <f t="shared" si="48"/>
        <v/>
      </c>
      <c r="BS189" s="76" t="str">
        <f t="shared" si="48"/>
        <v/>
      </c>
      <c r="BT189" s="76" t="str">
        <f t="shared" si="48"/>
        <v/>
      </c>
      <c r="BU189" s="76" t="str">
        <f t="shared" si="48"/>
        <v/>
      </c>
      <c r="BV189" s="76" t="str">
        <f t="shared" si="48"/>
        <v/>
      </c>
      <c r="BW189" s="76" t="str">
        <f t="shared" si="48"/>
        <v/>
      </c>
      <c r="BX189" s="76" t="str">
        <f t="shared" si="48"/>
        <v/>
      </c>
      <c r="BY189" s="76" t="str">
        <f t="shared" si="48"/>
        <v/>
      </c>
      <c r="BZ189" s="76" t="str">
        <f t="shared" si="48"/>
        <v/>
      </c>
      <c r="CA189" s="76" t="str">
        <f t="shared" si="48"/>
        <v/>
      </c>
      <c r="CB189" s="76" t="str">
        <f t="shared" si="48"/>
        <v/>
      </c>
      <c r="CC189" s="76" t="str">
        <f t="shared" si="48"/>
        <v/>
      </c>
      <c r="CD189" s="76" t="str">
        <f t="shared" si="48"/>
        <v/>
      </c>
      <c r="CE189" s="76" t="str">
        <f t="shared" si="48"/>
        <v/>
      </c>
      <c r="CF189" s="76" t="str">
        <f t="shared" si="48"/>
        <v/>
      </c>
      <c r="CG189" s="76" t="str">
        <f t="shared" si="48"/>
        <v/>
      </c>
      <c r="CH189" s="76" t="str">
        <f t="shared" si="48"/>
        <v/>
      </c>
      <c r="CI189" s="76" t="str">
        <f t="shared" si="48"/>
        <v/>
      </c>
      <c r="CJ189" s="76" t="str">
        <f t="shared" si="48"/>
        <v/>
      </c>
      <c r="CK189" s="76" t="str">
        <f t="shared" si="48"/>
        <v/>
      </c>
      <c r="CL189" s="76" t="str">
        <f t="shared" si="48"/>
        <v/>
      </c>
      <c r="CM189" s="76" t="str">
        <f t="shared" si="48"/>
        <v/>
      </c>
      <c r="CN189" s="76" t="str">
        <f t="shared" si="48"/>
        <v/>
      </c>
      <c r="CO189" s="76" t="str">
        <f t="shared" si="48"/>
        <v/>
      </c>
      <c r="CP189" s="76" t="str">
        <f t="shared" si="48"/>
        <v/>
      </c>
      <c r="CQ189" s="76" t="str">
        <f t="shared" si="48"/>
        <v/>
      </c>
      <c r="CR189" s="76" t="str">
        <f t="shared" si="48"/>
        <v/>
      </c>
      <c r="CS189" s="76" t="str">
        <f t="shared" si="48"/>
        <v/>
      </c>
      <c r="CT189" s="76" t="str">
        <f t="shared" si="48"/>
        <v/>
      </c>
      <c r="CU189" s="76" t="str">
        <f t="shared" si="48"/>
        <v/>
      </c>
      <c r="CV189" s="76" t="str">
        <f t="shared" si="48"/>
        <v/>
      </c>
      <c r="CW189" s="76" t="str">
        <f t="shared" si="48"/>
        <v/>
      </c>
      <c r="CX189" s="76" t="str">
        <f t="shared" si="48"/>
        <v/>
      </c>
      <c r="CY189" s="76" t="str">
        <f t="shared" si="48"/>
        <v/>
      </c>
      <c r="CZ189" s="76" t="str">
        <f t="shared" si="48"/>
        <v/>
      </c>
      <c r="DA189" s="76" t="str">
        <f t="shared" si="48"/>
        <v/>
      </c>
      <c r="DB189" s="76" t="str">
        <f t="shared" si="48"/>
        <v/>
      </c>
      <c r="DC189" s="76" t="str">
        <f t="shared" si="48"/>
        <v/>
      </c>
      <c r="DD189" s="76" t="str">
        <f t="shared" si="48"/>
        <v/>
      </c>
      <c r="DE189" s="76" t="str">
        <f t="shared" si="48"/>
        <v/>
      </c>
      <c r="DF189" s="76" t="str">
        <f t="shared" si="48"/>
        <v/>
      </c>
      <c r="DG189" s="76" t="str">
        <f t="shared" si="48"/>
        <v/>
      </c>
      <c r="DH189" s="76" t="str">
        <f t="shared" si="48"/>
        <v/>
      </c>
      <c r="DI189" s="76" t="str">
        <f t="shared" si="48"/>
        <v/>
      </c>
      <c r="DJ189" s="76" t="str">
        <f t="shared" si="48"/>
        <v/>
      </c>
      <c r="DK189" s="76" t="str">
        <f t="shared" si="48"/>
        <v/>
      </c>
      <c r="DL189" s="76" t="str">
        <f t="shared" si="48"/>
        <v/>
      </c>
      <c r="DM189" s="76" t="str">
        <f t="shared" si="48"/>
        <v/>
      </c>
      <c r="DN189" s="76" t="str">
        <f t="shared" si="48"/>
        <v/>
      </c>
      <c r="DO189" s="76" t="str">
        <f t="shared" si="48"/>
        <v/>
      </c>
      <c r="DP189" s="76" t="str">
        <f t="shared" si="48"/>
        <v/>
      </c>
    </row>
    <row r="190" spans="1:120">
      <c r="A190" s="76" t="str">
        <f t="shared" ref="A190:BL190" si="49">IF(A141&lt;&gt;A166,"×","")</f>
        <v/>
      </c>
      <c r="B190" s="76" t="str">
        <f t="shared" si="49"/>
        <v/>
      </c>
      <c r="C190" s="76" t="str">
        <f t="shared" si="49"/>
        <v/>
      </c>
      <c r="D190" s="76" t="str">
        <f t="shared" si="49"/>
        <v/>
      </c>
      <c r="E190" s="76" t="str">
        <f t="shared" si="49"/>
        <v/>
      </c>
      <c r="F190" s="76" t="str">
        <f t="shared" si="49"/>
        <v/>
      </c>
      <c r="G190" s="76" t="str">
        <f t="shared" si="49"/>
        <v/>
      </c>
      <c r="H190" s="76" t="str">
        <f t="shared" si="49"/>
        <v/>
      </c>
      <c r="I190" s="76" t="str">
        <f t="shared" si="49"/>
        <v/>
      </c>
      <c r="J190" s="76" t="str">
        <f t="shared" si="49"/>
        <v/>
      </c>
      <c r="K190" s="76" t="str">
        <f t="shared" si="49"/>
        <v/>
      </c>
      <c r="L190" s="76" t="str">
        <f t="shared" si="49"/>
        <v/>
      </c>
      <c r="M190" s="76" t="str">
        <f t="shared" si="49"/>
        <v/>
      </c>
      <c r="N190" s="76" t="str">
        <f t="shared" si="49"/>
        <v/>
      </c>
      <c r="O190" s="76" t="str">
        <f t="shared" si="49"/>
        <v/>
      </c>
      <c r="P190" s="76" t="str">
        <f t="shared" si="49"/>
        <v/>
      </c>
      <c r="Q190" s="76" t="str">
        <f t="shared" si="49"/>
        <v/>
      </c>
      <c r="R190" s="76" t="str">
        <f t="shared" si="49"/>
        <v/>
      </c>
      <c r="S190" s="76" t="str">
        <f t="shared" si="49"/>
        <v/>
      </c>
      <c r="T190" s="76" t="str">
        <f t="shared" si="49"/>
        <v/>
      </c>
      <c r="U190" s="76" t="str">
        <f t="shared" si="49"/>
        <v/>
      </c>
      <c r="V190" s="76" t="str">
        <f t="shared" si="49"/>
        <v/>
      </c>
      <c r="W190" s="76" t="str">
        <f t="shared" si="49"/>
        <v/>
      </c>
      <c r="X190" s="76" t="str">
        <f t="shared" si="49"/>
        <v/>
      </c>
      <c r="Y190" s="76" t="str">
        <f t="shared" si="49"/>
        <v/>
      </c>
      <c r="Z190" s="76" t="str">
        <f t="shared" si="49"/>
        <v/>
      </c>
      <c r="AA190" s="76" t="str">
        <f t="shared" si="49"/>
        <v/>
      </c>
      <c r="AB190" s="76" t="str">
        <f t="shared" si="49"/>
        <v/>
      </c>
      <c r="AC190" s="76" t="str">
        <f t="shared" si="49"/>
        <v/>
      </c>
      <c r="AD190" s="76" t="str">
        <f t="shared" si="49"/>
        <v/>
      </c>
      <c r="AE190" s="76" t="str">
        <f t="shared" si="49"/>
        <v/>
      </c>
      <c r="AF190" s="76" t="str">
        <f t="shared" si="49"/>
        <v/>
      </c>
      <c r="AG190" s="76" t="str">
        <f t="shared" si="49"/>
        <v/>
      </c>
      <c r="AH190" s="76" t="str">
        <f t="shared" si="49"/>
        <v/>
      </c>
      <c r="AI190" s="76" t="str">
        <f t="shared" si="49"/>
        <v/>
      </c>
      <c r="AJ190" s="76" t="str">
        <f t="shared" si="49"/>
        <v/>
      </c>
      <c r="AK190" s="76" t="str">
        <f t="shared" si="49"/>
        <v/>
      </c>
      <c r="AL190" s="76" t="str">
        <f t="shared" si="49"/>
        <v/>
      </c>
      <c r="AM190" s="76" t="str">
        <f t="shared" si="49"/>
        <v/>
      </c>
      <c r="AN190" s="76" t="str">
        <f t="shared" si="49"/>
        <v/>
      </c>
      <c r="AO190" s="76" t="str">
        <f t="shared" si="49"/>
        <v/>
      </c>
      <c r="AP190" s="76" t="str">
        <f t="shared" si="49"/>
        <v/>
      </c>
      <c r="AQ190" s="76" t="str">
        <f t="shared" si="49"/>
        <v/>
      </c>
      <c r="AR190" s="76" t="str">
        <f t="shared" si="49"/>
        <v/>
      </c>
      <c r="AS190" s="76" t="str">
        <f t="shared" si="49"/>
        <v/>
      </c>
      <c r="AT190" s="76" t="str">
        <f t="shared" si="49"/>
        <v/>
      </c>
      <c r="AU190" s="76" t="str">
        <f t="shared" si="49"/>
        <v/>
      </c>
      <c r="AV190" s="76" t="str">
        <f t="shared" si="49"/>
        <v/>
      </c>
      <c r="AW190" s="76" t="str">
        <f t="shared" si="49"/>
        <v/>
      </c>
      <c r="AX190" s="76" t="str">
        <f t="shared" si="49"/>
        <v/>
      </c>
      <c r="AY190" s="76" t="str">
        <f t="shared" si="49"/>
        <v/>
      </c>
      <c r="AZ190" s="76" t="str">
        <f t="shared" si="49"/>
        <v/>
      </c>
      <c r="BA190" s="76" t="str">
        <f t="shared" si="49"/>
        <v/>
      </c>
      <c r="BB190" s="76" t="str">
        <f t="shared" si="49"/>
        <v/>
      </c>
      <c r="BC190" s="76" t="str">
        <f t="shared" si="49"/>
        <v/>
      </c>
      <c r="BD190" s="76" t="str">
        <f t="shared" si="49"/>
        <v/>
      </c>
      <c r="BE190" s="76" t="str">
        <f t="shared" si="49"/>
        <v/>
      </c>
      <c r="BF190" s="76" t="str">
        <f t="shared" si="49"/>
        <v/>
      </c>
      <c r="BG190" s="76" t="str">
        <f t="shared" si="49"/>
        <v/>
      </c>
      <c r="BH190" s="76" t="str">
        <f t="shared" si="49"/>
        <v/>
      </c>
      <c r="BI190" s="76" t="str">
        <f t="shared" si="49"/>
        <v/>
      </c>
      <c r="BJ190" s="76" t="str">
        <f t="shared" si="49"/>
        <v/>
      </c>
      <c r="BK190" s="76" t="str">
        <f t="shared" si="49"/>
        <v/>
      </c>
      <c r="BL190" s="76" t="str">
        <f t="shared" si="49"/>
        <v/>
      </c>
      <c r="BM190" s="76" t="str">
        <f t="shared" ref="BM190:DP190" si="50">IF(BM141&lt;&gt;BM166,"×","")</f>
        <v/>
      </c>
      <c r="BN190" s="76" t="str">
        <f t="shared" si="50"/>
        <v/>
      </c>
      <c r="BO190" s="76" t="str">
        <f t="shared" si="50"/>
        <v/>
      </c>
      <c r="BP190" s="76" t="str">
        <f t="shared" si="50"/>
        <v/>
      </c>
      <c r="BQ190" s="76" t="str">
        <f t="shared" si="50"/>
        <v/>
      </c>
      <c r="BR190" s="76" t="str">
        <f t="shared" si="50"/>
        <v/>
      </c>
      <c r="BS190" s="76" t="str">
        <f t="shared" si="50"/>
        <v/>
      </c>
      <c r="BT190" s="76" t="str">
        <f t="shared" si="50"/>
        <v/>
      </c>
      <c r="BU190" s="76" t="str">
        <f t="shared" si="50"/>
        <v/>
      </c>
      <c r="BV190" s="76" t="str">
        <f t="shared" si="50"/>
        <v/>
      </c>
      <c r="BW190" s="76" t="str">
        <f t="shared" si="50"/>
        <v/>
      </c>
      <c r="BX190" s="76" t="str">
        <f t="shared" si="50"/>
        <v/>
      </c>
      <c r="BY190" s="76" t="str">
        <f t="shared" si="50"/>
        <v/>
      </c>
      <c r="BZ190" s="76" t="str">
        <f t="shared" si="50"/>
        <v/>
      </c>
      <c r="CA190" s="76" t="str">
        <f t="shared" si="50"/>
        <v/>
      </c>
      <c r="CB190" s="76" t="str">
        <f t="shared" si="50"/>
        <v/>
      </c>
      <c r="CC190" s="76" t="str">
        <f t="shared" si="50"/>
        <v/>
      </c>
      <c r="CD190" s="76" t="str">
        <f t="shared" si="50"/>
        <v/>
      </c>
      <c r="CE190" s="76" t="str">
        <f t="shared" si="50"/>
        <v/>
      </c>
      <c r="CF190" s="76" t="str">
        <f t="shared" si="50"/>
        <v/>
      </c>
      <c r="CG190" s="76" t="str">
        <f t="shared" si="50"/>
        <v/>
      </c>
      <c r="CH190" s="76" t="str">
        <f t="shared" si="50"/>
        <v/>
      </c>
      <c r="CI190" s="76" t="str">
        <f t="shared" si="50"/>
        <v/>
      </c>
      <c r="CJ190" s="76" t="str">
        <f t="shared" si="50"/>
        <v/>
      </c>
      <c r="CK190" s="76" t="str">
        <f t="shared" si="50"/>
        <v/>
      </c>
      <c r="CL190" s="76" t="str">
        <f t="shared" si="50"/>
        <v/>
      </c>
      <c r="CM190" s="76" t="str">
        <f t="shared" si="50"/>
        <v/>
      </c>
      <c r="CN190" s="76" t="str">
        <f t="shared" si="50"/>
        <v/>
      </c>
      <c r="CO190" s="76" t="str">
        <f t="shared" si="50"/>
        <v/>
      </c>
      <c r="CP190" s="76" t="str">
        <f t="shared" si="50"/>
        <v/>
      </c>
      <c r="CQ190" s="76" t="str">
        <f t="shared" si="50"/>
        <v/>
      </c>
      <c r="CR190" s="76" t="str">
        <f t="shared" si="50"/>
        <v/>
      </c>
      <c r="CS190" s="76" t="str">
        <f t="shared" si="50"/>
        <v/>
      </c>
      <c r="CT190" s="76" t="str">
        <f t="shared" si="50"/>
        <v/>
      </c>
      <c r="CU190" s="76" t="str">
        <f t="shared" si="50"/>
        <v/>
      </c>
      <c r="CV190" s="76" t="str">
        <f t="shared" si="50"/>
        <v/>
      </c>
      <c r="CW190" s="76" t="str">
        <f t="shared" si="50"/>
        <v/>
      </c>
      <c r="CX190" s="76" t="str">
        <f t="shared" si="50"/>
        <v/>
      </c>
      <c r="CY190" s="76" t="str">
        <f t="shared" si="50"/>
        <v/>
      </c>
      <c r="CZ190" s="76" t="str">
        <f t="shared" si="50"/>
        <v/>
      </c>
      <c r="DA190" s="76" t="str">
        <f t="shared" si="50"/>
        <v/>
      </c>
      <c r="DB190" s="76" t="str">
        <f t="shared" si="50"/>
        <v/>
      </c>
      <c r="DC190" s="76" t="str">
        <f t="shared" si="50"/>
        <v/>
      </c>
      <c r="DD190" s="76" t="str">
        <f t="shared" si="50"/>
        <v/>
      </c>
      <c r="DE190" s="76" t="str">
        <f t="shared" si="50"/>
        <v/>
      </c>
      <c r="DF190" s="76" t="str">
        <f t="shared" si="50"/>
        <v/>
      </c>
      <c r="DG190" s="76" t="str">
        <f t="shared" si="50"/>
        <v/>
      </c>
      <c r="DH190" s="76" t="str">
        <f t="shared" si="50"/>
        <v/>
      </c>
      <c r="DI190" s="76" t="str">
        <f t="shared" si="50"/>
        <v/>
      </c>
      <c r="DJ190" s="76" t="str">
        <f t="shared" si="50"/>
        <v/>
      </c>
      <c r="DK190" s="76" t="str">
        <f t="shared" si="50"/>
        <v/>
      </c>
      <c r="DL190" s="76" t="str">
        <f t="shared" si="50"/>
        <v/>
      </c>
      <c r="DM190" s="76" t="str">
        <f t="shared" si="50"/>
        <v/>
      </c>
      <c r="DN190" s="76" t="str">
        <f t="shared" si="50"/>
        <v/>
      </c>
      <c r="DO190" s="76" t="str">
        <f t="shared" si="50"/>
        <v/>
      </c>
      <c r="DP190" s="76" t="str">
        <f t="shared" si="50"/>
        <v/>
      </c>
    </row>
    <row r="191" spans="1:120">
      <c r="A191" s="76" t="str">
        <f t="shared" ref="A191:BL191" si="51">IF(A142&lt;&gt;A167,"×","")</f>
        <v/>
      </c>
      <c r="B191" s="76" t="str">
        <f t="shared" si="51"/>
        <v/>
      </c>
      <c r="C191" s="76" t="str">
        <f t="shared" si="51"/>
        <v/>
      </c>
      <c r="D191" s="76" t="str">
        <f t="shared" si="51"/>
        <v/>
      </c>
      <c r="E191" s="76" t="str">
        <f t="shared" si="51"/>
        <v/>
      </c>
      <c r="F191" s="76" t="str">
        <f t="shared" si="51"/>
        <v/>
      </c>
      <c r="G191" s="76" t="str">
        <f t="shared" si="51"/>
        <v/>
      </c>
      <c r="H191" s="76" t="str">
        <f t="shared" si="51"/>
        <v/>
      </c>
      <c r="I191" s="76" t="str">
        <f t="shared" si="51"/>
        <v/>
      </c>
      <c r="J191" s="76" t="str">
        <f t="shared" si="51"/>
        <v/>
      </c>
      <c r="K191" s="76" t="str">
        <f t="shared" si="51"/>
        <v/>
      </c>
      <c r="L191" s="76" t="str">
        <f t="shared" si="51"/>
        <v/>
      </c>
      <c r="M191" s="76" t="str">
        <f t="shared" si="51"/>
        <v/>
      </c>
      <c r="N191" s="76" t="str">
        <f t="shared" si="51"/>
        <v/>
      </c>
      <c r="O191" s="76" t="str">
        <f t="shared" si="51"/>
        <v/>
      </c>
      <c r="P191" s="76" t="str">
        <f t="shared" si="51"/>
        <v/>
      </c>
      <c r="Q191" s="76" t="str">
        <f t="shared" si="51"/>
        <v/>
      </c>
      <c r="R191" s="76" t="str">
        <f t="shared" si="51"/>
        <v/>
      </c>
      <c r="S191" s="76" t="str">
        <f t="shared" si="51"/>
        <v/>
      </c>
      <c r="T191" s="76" t="str">
        <f t="shared" si="51"/>
        <v/>
      </c>
      <c r="U191" s="76" t="str">
        <f t="shared" si="51"/>
        <v/>
      </c>
      <c r="V191" s="76" t="str">
        <f t="shared" si="51"/>
        <v/>
      </c>
      <c r="W191" s="76" t="str">
        <f t="shared" si="51"/>
        <v/>
      </c>
      <c r="X191" s="76" t="str">
        <f t="shared" si="51"/>
        <v/>
      </c>
      <c r="Y191" s="76" t="str">
        <f t="shared" si="51"/>
        <v/>
      </c>
      <c r="Z191" s="76" t="str">
        <f t="shared" si="51"/>
        <v/>
      </c>
      <c r="AA191" s="76" t="str">
        <f t="shared" si="51"/>
        <v/>
      </c>
      <c r="AB191" s="76" t="str">
        <f t="shared" si="51"/>
        <v/>
      </c>
      <c r="AC191" s="76" t="str">
        <f t="shared" si="51"/>
        <v/>
      </c>
      <c r="AD191" s="76" t="str">
        <f t="shared" si="51"/>
        <v/>
      </c>
      <c r="AE191" s="76" t="str">
        <f t="shared" si="51"/>
        <v/>
      </c>
      <c r="AF191" s="76" t="str">
        <f t="shared" si="51"/>
        <v/>
      </c>
      <c r="AG191" s="76" t="str">
        <f t="shared" si="51"/>
        <v/>
      </c>
      <c r="AH191" s="76" t="str">
        <f t="shared" si="51"/>
        <v/>
      </c>
      <c r="AI191" s="76" t="str">
        <f t="shared" si="51"/>
        <v/>
      </c>
      <c r="AJ191" s="76" t="str">
        <f t="shared" si="51"/>
        <v/>
      </c>
      <c r="AK191" s="76" t="str">
        <f t="shared" si="51"/>
        <v/>
      </c>
      <c r="AL191" s="76" t="str">
        <f t="shared" si="51"/>
        <v/>
      </c>
      <c r="AM191" s="76" t="str">
        <f t="shared" si="51"/>
        <v/>
      </c>
      <c r="AN191" s="76" t="str">
        <f t="shared" si="51"/>
        <v/>
      </c>
      <c r="AO191" s="76" t="str">
        <f t="shared" si="51"/>
        <v/>
      </c>
      <c r="AP191" s="76" t="str">
        <f t="shared" si="51"/>
        <v/>
      </c>
      <c r="AQ191" s="76" t="str">
        <f t="shared" si="51"/>
        <v/>
      </c>
      <c r="AR191" s="76" t="str">
        <f t="shared" si="51"/>
        <v/>
      </c>
      <c r="AS191" s="76" t="str">
        <f t="shared" si="51"/>
        <v/>
      </c>
      <c r="AT191" s="76" t="str">
        <f t="shared" si="51"/>
        <v/>
      </c>
      <c r="AU191" s="76" t="str">
        <f t="shared" si="51"/>
        <v/>
      </c>
      <c r="AV191" s="76" t="str">
        <f t="shared" si="51"/>
        <v/>
      </c>
      <c r="AW191" s="76" t="str">
        <f t="shared" si="51"/>
        <v/>
      </c>
      <c r="AX191" s="76" t="str">
        <f t="shared" si="51"/>
        <v/>
      </c>
      <c r="AY191" s="76" t="str">
        <f t="shared" si="51"/>
        <v/>
      </c>
      <c r="AZ191" s="76" t="str">
        <f t="shared" si="51"/>
        <v/>
      </c>
      <c r="BA191" s="76" t="str">
        <f t="shared" si="51"/>
        <v/>
      </c>
      <c r="BB191" s="76" t="str">
        <f t="shared" si="51"/>
        <v/>
      </c>
      <c r="BC191" s="76" t="str">
        <f t="shared" si="51"/>
        <v/>
      </c>
      <c r="BD191" s="76" t="str">
        <f t="shared" si="51"/>
        <v/>
      </c>
      <c r="BE191" s="76" t="str">
        <f t="shared" si="51"/>
        <v/>
      </c>
      <c r="BF191" s="76" t="str">
        <f t="shared" si="51"/>
        <v/>
      </c>
      <c r="BG191" s="76" t="str">
        <f t="shared" si="51"/>
        <v/>
      </c>
      <c r="BH191" s="76" t="str">
        <f t="shared" si="51"/>
        <v/>
      </c>
      <c r="BI191" s="76" t="str">
        <f t="shared" si="51"/>
        <v/>
      </c>
      <c r="BJ191" s="76" t="str">
        <f t="shared" si="51"/>
        <v/>
      </c>
      <c r="BK191" s="76" t="str">
        <f t="shared" si="51"/>
        <v/>
      </c>
      <c r="BL191" s="76" t="str">
        <f t="shared" si="51"/>
        <v/>
      </c>
      <c r="BM191" s="76" t="str">
        <f t="shared" ref="BM191:DP191" si="52">IF(BM142&lt;&gt;BM167,"×","")</f>
        <v/>
      </c>
      <c r="BN191" s="76" t="str">
        <f t="shared" si="52"/>
        <v/>
      </c>
      <c r="BO191" s="76" t="str">
        <f t="shared" si="52"/>
        <v/>
      </c>
      <c r="BP191" s="76" t="str">
        <f t="shared" si="52"/>
        <v/>
      </c>
      <c r="BQ191" s="76" t="str">
        <f t="shared" si="52"/>
        <v/>
      </c>
      <c r="BR191" s="76" t="str">
        <f t="shared" si="52"/>
        <v/>
      </c>
      <c r="BS191" s="76" t="str">
        <f t="shared" si="52"/>
        <v/>
      </c>
      <c r="BT191" s="76" t="str">
        <f t="shared" si="52"/>
        <v/>
      </c>
      <c r="BU191" s="76" t="str">
        <f t="shared" si="52"/>
        <v/>
      </c>
      <c r="BV191" s="76" t="str">
        <f t="shared" si="52"/>
        <v/>
      </c>
      <c r="BW191" s="76" t="str">
        <f t="shared" si="52"/>
        <v/>
      </c>
      <c r="BX191" s="76" t="str">
        <f t="shared" si="52"/>
        <v/>
      </c>
      <c r="BY191" s="76" t="str">
        <f t="shared" si="52"/>
        <v/>
      </c>
      <c r="BZ191" s="76" t="str">
        <f t="shared" si="52"/>
        <v/>
      </c>
      <c r="CA191" s="76" t="str">
        <f t="shared" si="52"/>
        <v/>
      </c>
      <c r="CB191" s="76" t="str">
        <f t="shared" si="52"/>
        <v/>
      </c>
      <c r="CC191" s="76" t="str">
        <f t="shared" si="52"/>
        <v/>
      </c>
      <c r="CD191" s="76" t="str">
        <f t="shared" si="52"/>
        <v/>
      </c>
      <c r="CE191" s="76" t="str">
        <f t="shared" si="52"/>
        <v/>
      </c>
      <c r="CF191" s="76" t="str">
        <f t="shared" si="52"/>
        <v/>
      </c>
      <c r="CG191" s="76" t="str">
        <f t="shared" si="52"/>
        <v/>
      </c>
      <c r="CH191" s="76" t="str">
        <f t="shared" si="52"/>
        <v/>
      </c>
      <c r="CI191" s="76" t="str">
        <f t="shared" si="52"/>
        <v/>
      </c>
      <c r="CJ191" s="76" t="str">
        <f t="shared" si="52"/>
        <v/>
      </c>
      <c r="CK191" s="76" t="str">
        <f t="shared" si="52"/>
        <v/>
      </c>
      <c r="CL191" s="76" t="str">
        <f t="shared" si="52"/>
        <v/>
      </c>
      <c r="CM191" s="76" t="str">
        <f t="shared" si="52"/>
        <v/>
      </c>
      <c r="CN191" s="76" t="str">
        <f t="shared" si="52"/>
        <v/>
      </c>
      <c r="CO191" s="76" t="str">
        <f t="shared" si="52"/>
        <v/>
      </c>
      <c r="CP191" s="76" t="str">
        <f t="shared" si="52"/>
        <v/>
      </c>
      <c r="CQ191" s="76" t="str">
        <f t="shared" si="52"/>
        <v/>
      </c>
      <c r="CR191" s="76" t="str">
        <f t="shared" si="52"/>
        <v/>
      </c>
      <c r="CS191" s="76" t="str">
        <f t="shared" si="52"/>
        <v/>
      </c>
      <c r="CT191" s="76" t="str">
        <f t="shared" si="52"/>
        <v/>
      </c>
      <c r="CU191" s="76" t="str">
        <f t="shared" si="52"/>
        <v/>
      </c>
      <c r="CV191" s="76" t="str">
        <f t="shared" si="52"/>
        <v/>
      </c>
      <c r="CW191" s="76" t="str">
        <f t="shared" si="52"/>
        <v/>
      </c>
      <c r="CX191" s="76" t="str">
        <f t="shared" si="52"/>
        <v/>
      </c>
      <c r="CY191" s="76" t="str">
        <f t="shared" si="52"/>
        <v/>
      </c>
      <c r="CZ191" s="76" t="str">
        <f t="shared" si="52"/>
        <v/>
      </c>
      <c r="DA191" s="76" t="str">
        <f t="shared" si="52"/>
        <v/>
      </c>
      <c r="DB191" s="76" t="str">
        <f t="shared" si="52"/>
        <v/>
      </c>
      <c r="DC191" s="76" t="str">
        <f t="shared" si="52"/>
        <v/>
      </c>
      <c r="DD191" s="76" t="str">
        <f t="shared" si="52"/>
        <v/>
      </c>
      <c r="DE191" s="76" t="str">
        <f t="shared" si="52"/>
        <v/>
      </c>
      <c r="DF191" s="76" t="str">
        <f t="shared" si="52"/>
        <v/>
      </c>
      <c r="DG191" s="76" t="str">
        <f t="shared" si="52"/>
        <v/>
      </c>
      <c r="DH191" s="76" t="str">
        <f t="shared" si="52"/>
        <v/>
      </c>
      <c r="DI191" s="76" t="str">
        <f t="shared" si="52"/>
        <v/>
      </c>
      <c r="DJ191" s="76" t="str">
        <f t="shared" si="52"/>
        <v/>
      </c>
      <c r="DK191" s="76" t="str">
        <f t="shared" si="52"/>
        <v/>
      </c>
      <c r="DL191" s="76" t="str">
        <f t="shared" si="52"/>
        <v/>
      </c>
      <c r="DM191" s="76" t="str">
        <f t="shared" si="52"/>
        <v/>
      </c>
      <c r="DN191" s="76" t="str">
        <f t="shared" si="52"/>
        <v/>
      </c>
      <c r="DO191" s="76" t="str">
        <f t="shared" si="52"/>
        <v/>
      </c>
      <c r="DP191" s="76" t="str">
        <f t="shared" si="52"/>
        <v/>
      </c>
    </row>
    <row r="192" spans="1:120">
      <c r="A192" s="76" t="str">
        <f t="shared" ref="A192:BL192" si="53">IF(A143&lt;&gt;A168,"×","")</f>
        <v/>
      </c>
      <c r="B192" s="76" t="str">
        <f t="shared" si="53"/>
        <v/>
      </c>
      <c r="C192" s="76" t="str">
        <f t="shared" si="53"/>
        <v/>
      </c>
      <c r="D192" s="76" t="str">
        <f t="shared" si="53"/>
        <v/>
      </c>
      <c r="E192" s="76" t="str">
        <f t="shared" si="53"/>
        <v/>
      </c>
      <c r="F192" s="76" t="str">
        <f t="shared" si="53"/>
        <v/>
      </c>
      <c r="G192" s="76" t="str">
        <f t="shared" si="53"/>
        <v/>
      </c>
      <c r="H192" s="76" t="str">
        <f t="shared" si="53"/>
        <v/>
      </c>
      <c r="I192" s="76" t="str">
        <f t="shared" si="53"/>
        <v/>
      </c>
      <c r="J192" s="76" t="str">
        <f t="shared" si="53"/>
        <v/>
      </c>
      <c r="K192" s="76" t="str">
        <f t="shared" si="53"/>
        <v/>
      </c>
      <c r="L192" s="76" t="str">
        <f t="shared" si="53"/>
        <v/>
      </c>
      <c r="M192" s="76" t="str">
        <f t="shared" si="53"/>
        <v/>
      </c>
      <c r="N192" s="76" t="str">
        <f t="shared" si="53"/>
        <v/>
      </c>
      <c r="O192" s="76" t="str">
        <f t="shared" si="53"/>
        <v/>
      </c>
      <c r="P192" s="76" t="str">
        <f t="shared" si="53"/>
        <v/>
      </c>
      <c r="Q192" s="76" t="str">
        <f t="shared" si="53"/>
        <v/>
      </c>
      <c r="R192" s="76" t="str">
        <f t="shared" si="53"/>
        <v/>
      </c>
      <c r="S192" s="76" t="str">
        <f t="shared" si="53"/>
        <v/>
      </c>
      <c r="T192" s="76" t="str">
        <f t="shared" si="53"/>
        <v/>
      </c>
      <c r="U192" s="76" t="str">
        <f t="shared" si="53"/>
        <v/>
      </c>
      <c r="V192" s="76" t="str">
        <f t="shared" si="53"/>
        <v/>
      </c>
      <c r="W192" s="76" t="str">
        <f t="shared" si="53"/>
        <v/>
      </c>
      <c r="X192" s="76" t="str">
        <f t="shared" si="53"/>
        <v/>
      </c>
      <c r="Y192" s="76" t="str">
        <f t="shared" si="53"/>
        <v/>
      </c>
      <c r="Z192" s="76" t="str">
        <f t="shared" si="53"/>
        <v/>
      </c>
      <c r="AA192" s="76" t="str">
        <f t="shared" si="53"/>
        <v/>
      </c>
      <c r="AB192" s="76" t="str">
        <f t="shared" si="53"/>
        <v/>
      </c>
      <c r="AC192" s="76" t="str">
        <f t="shared" si="53"/>
        <v/>
      </c>
      <c r="AD192" s="76" t="str">
        <f t="shared" si="53"/>
        <v/>
      </c>
      <c r="AE192" s="76" t="str">
        <f t="shared" si="53"/>
        <v/>
      </c>
      <c r="AF192" s="76" t="str">
        <f t="shared" si="53"/>
        <v/>
      </c>
      <c r="AG192" s="76" t="str">
        <f t="shared" si="53"/>
        <v/>
      </c>
      <c r="AH192" s="76" t="str">
        <f t="shared" si="53"/>
        <v/>
      </c>
      <c r="AI192" s="76" t="str">
        <f t="shared" si="53"/>
        <v/>
      </c>
      <c r="AJ192" s="76" t="str">
        <f t="shared" si="53"/>
        <v/>
      </c>
      <c r="AK192" s="76" t="str">
        <f t="shared" si="53"/>
        <v/>
      </c>
      <c r="AL192" s="76" t="str">
        <f t="shared" si="53"/>
        <v/>
      </c>
      <c r="AM192" s="76" t="str">
        <f t="shared" si="53"/>
        <v/>
      </c>
      <c r="AN192" s="76" t="str">
        <f t="shared" si="53"/>
        <v/>
      </c>
      <c r="AO192" s="76" t="str">
        <f t="shared" si="53"/>
        <v/>
      </c>
      <c r="AP192" s="76" t="str">
        <f t="shared" si="53"/>
        <v/>
      </c>
      <c r="AQ192" s="76" t="str">
        <f t="shared" si="53"/>
        <v/>
      </c>
      <c r="AR192" s="76" t="str">
        <f t="shared" si="53"/>
        <v/>
      </c>
      <c r="AS192" s="76" t="str">
        <f t="shared" si="53"/>
        <v/>
      </c>
      <c r="AT192" s="76" t="str">
        <f t="shared" si="53"/>
        <v/>
      </c>
      <c r="AU192" s="76" t="str">
        <f t="shared" si="53"/>
        <v/>
      </c>
      <c r="AV192" s="76" t="str">
        <f t="shared" si="53"/>
        <v/>
      </c>
      <c r="AW192" s="76" t="str">
        <f t="shared" si="53"/>
        <v/>
      </c>
      <c r="AX192" s="76" t="str">
        <f t="shared" si="53"/>
        <v/>
      </c>
      <c r="AY192" s="76" t="str">
        <f t="shared" si="53"/>
        <v/>
      </c>
      <c r="AZ192" s="76" t="str">
        <f t="shared" si="53"/>
        <v/>
      </c>
      <c r="BA192" s="76" t="str">
        <f t="shared" si="53"/>
        <v/>
      </c>
      <c r="BB192" s="76" t="str">
        <f t="shared" si="53"/>
        <v/>
      </c>
      <c r="BC192" s="76" t="str">
        <f t="shared" si="53"/>
        <v/>
      </c>
      <c r="BD192" s="76" t="str">
        <f t="shared" si="53"/>
        <v/>
      </c>
      <c r="BE192" s="76" t="str">
        <f t="shared" si="53"/>
        <v/>
      </c>
      <c r="BF192" s="76" t="str">
        <f t="shared" si="53"/>
        <v/>
      </c>
      <c r="BG192" s="76" t="str">
        <f t="shared" si="53"/>
        <v/>
      </c>
      <c r="BH192" s="76" t="str">
        <f t="shared" si="53"/>
        <v/>
      </c>
      <c r="BI192" s="76" t="str">
        <f t="shared" si="53"/>
        <v/>
      </c>
      <c r="BJ192" s="76" t="str">
        <f t="shared" si="53"/>
        <v/>
      </c>
      <c r="BK192" s="76" t="str">
        <f t="shared" si="53"/>
        <v/>
      </c>
      <c r="BL192" s="76" t="str">
        <f t="shared" si="53"/>
        <v/>
      </c>
      <c r="BM192" s="76" t="str">
        <f t="shared" ref="BM192:DP192" si="54">IF(BM143&lt;&gt;BM168,"×","")</f>
        <v/>
      </c>
      <c r="BN192" s="76" t="str">
        <f t="shared" si="54"/>
        <v/>
      </c>
      <c r="BO192" s="76" t="str">
        <f t="shared" si="54"/>
        <v/>
      </c>
      <c r="BP192" s="76" t="str">
        <f t="shared" si="54"/>
        <v/>
      </c>
      <c r="BQ192" s="76" t="str">
        <f t="shared" si="54"/>
        <v/>
      </c>
      <c r="BR192" s="76" t="str">
        <f t="shared" si="54"/>
        <v/>
      </c>
      <c r="BS192" s="76" t="str">
        <f t="shared" si="54"/>
        <v/>
      </c>
      <c r="BT192" s="76" t="str">
        <f t="shared" si="54"/>
        <v/>
      </c>
      <c r="BU192" s="76" t="str">
        <f t="shared" si="54"/>
        <v/>
      </c>
      <c r="BV192" s="76" t="str">
        <f t="shared" si="54"/>
        <v/>
      </c>
      <c r="BW192" s="76" t="str">
        <f t="shared" si="54"/>
        <v/>
      </c>
      <c r="BX192" s="76" t="str">
        <f t="shared" si="54"/>
        <v/>
      </c>
      <c r="BY192" s="76" t="str">
        <f t="shared" si="54"/>
        <v/>
      </c>
      <c r="BZ192" s="76" t="str">
        <f t="shared" si="54"/>
        <v/>
      </c>
      <c r="CA192" s="76" t="str">
        <f t="shared" si="54"/>
        <v/>
      </c>
      <c r="CB192" s="76" t="str">
        <f t="shared" si="54"/>
        <v/>
      </c>
      <c r="CC192" s="76" t="str">
        <f t="shared" si="54"/>
        <v/>
      </c>
      <c r="CD192" s="76" t="str">
        <f t="shared" si="54"/>
        <v/>
      </c>
      <c r="CE192" s="76" t="str">
        <f t="shared" si="54"/>
        <v/>
      </c>
      <c r="CF192" s="76" t="str">
        <f t="shared" si="54"/>
        <v/>
      </c>
      <c r="CG192" s="76" t="str">
        <f t="shared" si="54"/>
        <v/>
      </c>
      <c r="CH192" s="76" t="str">
        <f t="shared" si="54"/>
        <v/>
      </c>
      <c r="CI192" s="76" t="str">
        <f t="shared" si="54"/>
        <v/>
      </c>
      <c r="CJ192" s="76" t="str">
        <f t="shared" si="54"/>
        <v/>
      </c>
      <c r="CK192" s="76" t="str">
        <f t="shared" si="54"/>
        <v/>
      </c>
      <c r="CL192" s="76" t="str">
        <f t="shared" si="54"/>
        <v/>
      </c>
      <c r="CM192" s="76" t="str">
        <f t="shared" si="54"/>
        <v/>
      </c>
      <c r="CN192" s="76" t="str">
        <f t="shared" si="54"/>
        <v/>
      </c>
      <c r="CO192" s="76" t="str">
        <f t="shared" si="54"/>
        <v/>
      </c>
      <c r="CP192" s="76" t="str">
        <f t="shared" si="54"/>
        <v/>
      </c>
      <c r="CQ192" s="76" t="str">
        <f t="shared" si="54"/>
        <v/>
      </c>
      <c r="CR192" s="76" t="str">
        <f t="shared" si="54"/>
        <v/>
      </c>
      <c r="CS192" s="76" t="str">
        <f t="shared" si="54"/>
        <v/>
      </c>
      <c r="CT192" s="76" t="str">
        <f t="shared" si="54"/>
        <v/>
      </c>
      <c r="CU192" s="76" t="str">
        <f t="shared" si="54"/>
        <v/>
      </c>
      <c r="CV192" s="76" t="str">
        <f t="shared" si="54"/>
        <v/>
      </c>
      <c r="CW192" s="76" t="str">
        <f t="shared" si="54"/>
        <v/>
      </c>
      <c r="CX192" s="76" t="str">
        <f t="shared" si="54"/>
        <v/>
      </c>
      <c r="CY192" s="76" t="str">
        <f t="shared" si="54"/>
        <v/>
      </c>
      <c r="CZ192" s="76" t="str">
        <f t="shared" si="54"/>
        <v/>
      </c>
      <c r="DA192" s="76" t="str">
        <f t="shared" si="54"/>
        <v/>
      </c>
      <c r="DB192" s="76" t="str">
        <f t="shared" si="54"/>
        <v/>
      </c>
      <c r="DC192" s="76" t="str">
        <f t="shared" si="54"/>
        <v/>
      </c>
      <c r="DD192" s="76" t="str">
        <f t="shared" si="54"/>
        <v/>
      </c>
      <c r="DE192" s="76" t="str">
        <f t="shared" si="54"/>
        <v/>
      </c>
      <c r="DF192" s="76" t="str">
        <f t="shared" si="54"/>
        <v/>
      </c>
      <c r="DG192" s="76" t="str">
        <f t="shared" si="54"/>
        <v/>
      </c>
      <c r="DH192" s="76" t="str">
        <f t="shared" si="54"/>
        <v/>
      </c>
      <c r="DI192" s="76" t="str">
        <f t="shared" si="54"/>
        <v/>
      </c>
      <c r="DJ192" s="76" t="str">
        <f t="shared" si="54"/>
        <v/>
      </c>
      <c r="DK192" s="76" t="str">
        <f t="shared" si="54"/>
        <v/>
      </c>
      <c r="DL192" s="76" t="str">
        <f t="shared" si="54"/>
        <v/>
      </c>
      <c r="DM192" s="76" t="str">
        <f t="shared" si="54"/>
        <v/>
      </c>
      <c r="DN192" s="76" t="str">
        <f t="shared" si="54"/>
        <v/>
      </c>
      <c r="DO192" s="76" t="str">
        <f t="shared" si="54"/>
        <v/>
      </c>
      <c r="DP192" s="76" t="str">
        <f t="shared" si="54"/>
        <v/>
      </c>
    </row>
    <row r="193" spans="1:120">
      <c r="A193" s="76" t="str">
        <f t="shared" ref="A193:BL193" si="55">IF(A144&lt;&gt;A169,"×","")</f>
        <v/>
      </c>
      <c r="B193" s="76" t="str">
        <f t="shared" si="55"/>
        <v/>
      </c>
      <c r="C193" s="76" t="str">
        <f t="shared" si="55"/>
        <v/>
      </c>
      <c r="D193" s="76" t="str">
        <f t="shared" si="55"/>
        <v/>
      </c>
      <c r="E193" s="76" t="str">
        <f t="shared" si="55"/>
        <v/>
      </c>
      <c r="F193" s="76" t="str">
        <f t="shared" si="55"/>
        <v/>
      </c>
      <c r="G193" s="76" t="str">
        <f t="shared" si="55"/>
        <v/>
      </c>
      <c r="H193" s="76" t="str">
        <f t="shared" si="55"/>
        <v/>
      </c>
      <c r="I193" s="76" t="str">
        <f t="shared" si="55"/>
        <v/>
      </c>
      <c r="J193" s="76" t="str">
        <f t="shared" si="55"/>
        <v/>
      </c>
      <c r="K193" s="76" t="str">
        <f t="shared" si="55"/>
        <v/>
      </c>
      <c r="L193" s="76" t="str">
        <f t="shared" si="55"/>
        <v/>
      </c>
      <c r="M193" s="76" t="str">
        <f t="shared" si="55"/>
        <v/>
      </c>
      <c r="N193" s="76" t="str">
        <f t="shared" si="55"/>
        <v/>
      </c>
      <c r="O193" s="76" t="str">
        <f t="shared" si="55"/>
        <v/>
      </c>
      <c r="P193" s="76" t="str">
        <f t="shared" si="55"/>
        <v/>
      </c>
      <c r="Q193" s="76" t="str">
        <f t="shared" si="55"/>
        <v/>
      </c>
      <c r="R193" s="76" t="str">
        <f t="shared" si="55"/>
        <v/>
      </c>
      <c r="S193" s="76" t="str">
        <f t="shared" si="55"/>
        <v/>
      </c>
      <c r="T193" s="76" t="str">
        <f t="shared" si="55"/>
        <v/>
      </c>
      <c r="U193" s="76" t="str">
        <f t="shared" si="55"/>
        <v/>
      </c>
      <c r="V193" s="76" t="str">
        <f t="shared" si="55"/>
        <v/>
      </c>
      <c r="W193" s="76" t="str">
        <f t="shared" si="55"/>
        <v/>
      </c>
      <c r="X193" s="76" t="str">
        <f t="shared" si="55"/>
        <v/>
      </c>
      <c r="Y193" s="76" t="str">
        <f t="shared" si="55"/>
        <v/>
      </c>
      <c r="Z193" s="76" t="str">
        <f t="shared" si="55"/>
        <v/>
      </c>
      <c r="AA193" s="76" t="str">
        <f t="shared" si="55"/>
        <v/>
      </c>
      <c r="AB193" s="76" t="str">
        <f t="shared" si="55"/>
        <v/>
      </c>
      <c r="AC193" s="76" t="str">
        <f t="shared" si="55"/>
        <v/>
      </c>
      <c r="AD193" s="76" t="str">
        <f t="shared" si="55"/>
        <v/>
      </c>
      <c r="AE193" s="76" t="str">
        <f t="shared" si="55"/>
        <v/>
      </c>
      <c r="AF193" s="76" t="str">
        <f t="shared" si="55"/>
        <v/>
      </c>
      <c r="AG193" s="76" t="str">
        <f t="shared" si="55"/>
        <v/>
      </c>
      <c r="AH193" s="76" t="str">
        <f t="shared" si="55"/>
        <v/>
      </c>
      <c r="AI193" s="76" t="str">
        <f t="shared" si="55"/>
        <v/>
      </c>
      <c r="AJ193" s="76" t="str">
        <f t="shared" si="55"/>
        <v/>
      </c>
      <c r="AK193" s="76" t="str">
        <f t="shared" si="55"/>
        <v/>
      </c>
      <c r="AL193" s="76" t="str">
        <f t="shared" si="55"/>
        <v/>
      </c>
      <c r="AM193" s="76" t="str">
        <f t="shared" si="55"/>
        <v/>
      </c>
      <c r="AN193" s="76" t="str">
        <f t="shared" si="55"/>
        <v/>
      </c>
      <c r="AO193" s="76" t="str">
        <f t="shared" si="55"/>
        <v/>
      </c>
      <c r="AP193" s="76" t="str">
        <f t="shared" si="55"/>
        <v/>
      </c>
      <c r="AQ193" s="76" t="str">
        <f t="shared" si="55"/>
        <v/>
      </c>
      <c r="AR193" s="76" t="str">
        <f t="shared" si="55"/>
        <v/>
      </c>
      <c r="AS193" s="76" t="str">
        <f t="shared" si="55"/>
        <v/>
      </c>
      <c r="AT193" s="76" t="str">
        <f t="shared" si="55"/>
        <v/>
      </c>
      <c r="AU193" s="76" t="str">
        <f t="shared" si="55"/>
        <v/>
      </c>
      <c r="AV193" s="76" t="str">
        <f t="shared" si="55"/>
        <v/>
      </c>
      <c r="AW193" s="76" t="str">
        <f t="shared" si="55"/>
        <v/>
      </c>
      <c r="AX193" s="76" t="str">
        <f t="shared" si="55"/>
        <v/>
      </c>
      <c r="AY193" s="76" t="str">
        <f t="shared" si="55"/>
        <v/>
      </c>
      <c r="AZ193" s="76" t="str">
        <f t="shared" si="55"/>
        <v/>
      </c>
      <c r="BA193" s="76" t="str">
        <f t="shared" si="55"/>
        <v/>
      </c>
      <c r="BB193" s="76" t="str">
        <f t="shared" si="55"/>
        <v/>
      </c>
      <c r="BC193" s="76" t="str">
        <f t="shared" si="55"/>
        <v/>
      </c>
      <c r="BD193" s="76" t="str">
        <f t="shared" si="55"/>
        <v/>
      </c>
      <c r="BE193" s="76" t="str">
        <f t="shared" si="55"/>
        <v/>
      </c>
      <c r="BF193" s="76" t="str">
        <f t="shared" si="55"/>
        <v/>
      </c>
      <c r="BG193" s="76" t="str">
        <f t="shared" si="55"/>
        <v/>
      </c>
      <c r="BH193" s="76" t="str">
        <f t="shared" si="55"/>
        <v/>
      </c>
      <c r="BI193" s="76" t="str">
        <f t="shared" si="55"/>
        <v/>
      </c>
      <c r="BJ193" s="76" t="str">
        <f t="shared" si="55"/>
        <v/>
      </c>
      <c r="BK193" s="76" t="str">
        <f t="shared" si="55"/>
        <v/>
      </c>
      <c r="BL193" s="76" t="str">
        <f t="shared" si="55"/>
        <v/>
      </c>
      <c r="BM193" s="76" t="str">
        <f t="shared" ref="BM193:DP193" si="56">IF(BM144&lt;&gt;BM169,"×","")</f>
        <v/>
      </c>
      <c r="BN193" s="76" t="str">
        <f t="shared" si="56"/>
        <v/>
      </c>
      <c r="BO193" s="76" t="str">
        <f t="shared" si="56"/>
        <v/>
      </c>
      <c r="BP193" s="76" t="str">
        <f t="shared" si="56"/>
        <v/>
      </c>
      <c r="BQ193" s="76" t="str">
        <f t="shared" si="56"/>
        <v/>
      </c>
      <c r="BR193" s="76" t="str">
        <f t="shared" si="56"/>
        <v/>
      </c>
      <c r="BS193" s="76" t="str">
        <f t="shared" si="56"/>
        <v/>
      </c>
      <c r="BT193" s="76" t="str">
        <f t="shared" si="56"/>
        <v/>
      </c>
      <c r="BU193" s="76" t="str">
        <f t="shared" si="56"/>
        <v/>
      </c>
      <c r="BV193" s="76" t="str">
        <f t="shared" si="56"/>
        <v/>
      </c>
      <c r="BW193" s="76" t="str">
        <f t="shared" si="56"/>
        <v/>
      </c>
      <c r="BX193" s="76" t="str">
        <f t="shared" si="56"/>
        <v/>
      </c>
      <c r="BY193" s="76" t="str">
        <f t="shared" si="56"/>
        <v/>
      </c>
      <c r="BZ193" s="76" t="str">
        <f t="shared" si="56"/>
        <v/>
      </c>
      <c r="CA193" s="76" t="str">
        <f t="shared" si="56"/>
        <v/>
      </c>
      <c r="CB193" s="76" t="str">
        <f t="shared" si="56"/>
        <v/>
      </c>
      <c r="CC193" s="76" t="str">
        <f t="shared" si="56"/>
        <v/>
      </c>
      <c r="CD193" s="76" t="str">
        <f t="shared" si="56"/>
        <v/>
      </c>
      <c r="CE193" s="76" t="str">
        <f t="shared" si="56"/>
        <v/>
      </c>
      <c r="CF193" s="76" t="str">
        <f t="shared" si="56"/>
        <v/>
      </c>
      <c r="CG193" s="76" t="str">
        <f t="shared" si="56"/>
        <v/>
      </c>
      <c r="CH193" s="76" t="str">
        <f t="shared" si="56"/>
        <v/>
      </c>
      <c r="CI193" s="76" t="str">
        <f t="shared" si="56"/>
        <v/>
      </c>
      <c r="CJ193" s="76" t="str">
        <f t="shared" si="56"/>
        <v/>
      </c>
      <c r="CK193" s="76" t="str">
        <f t="shared" si="56"/>
        <v/>
      </c>
      <c r="CL193" s="76" t="str">
        <f t="shared" si="56"/>
        <v/>
      </c>
      <c r="CM193" s="76" t="str">
        <f t="shared" si="56"/>
        <v/>
      </c>
      <c r="CN193" s="76" t="str">
        <f t="shared" si="56"/>
        <v/>
      </c>
      <c r="CO193" s="76" t="str">
        <f t="shared" si="56"/>
        <v>×</v>
      </c>
      <c r="CP193" s="76" t="str">
        <f t="shared" si="56"/>
        <v>×</v>
      </c>
      <c r="CQ193" s="76" t="str">
        <f t="shared" si="56"/>
        <v/>
      </c>
      <c r="CR193" s="76" t="str">
        <f t="shared" si="56"/>
        <v/>
      </c>
      <c r="CS193" s="76" t="str">
        <f t="shared" si="56"/>
        <v/>
      </c>
      <c r="CT193" s="76" t="str">
        <f t="shared" si="56"/>
        <v/>
      </c>
      <c r="CU193" s="76" t="str">
        <f t="shared" si="56"/>
        <v/>
      </c>
      <c r="CV193" s="76" t="str">
        <f t="shared" si="56"/>
        <v/>
      </c>
      <c r="CW193" s="76" t="str">
        <f t="shared" si="56"/>
        <v/>
      </c>
      <c r="CX193" s="76" t="str">
        <f t="shared" si="56"/>
        <v/>
      </c>
      <c r="CY193" s="76" t="str">
        <f t="shared" si="56"/>
        <v/>
      </c>
      <c r="CZ193" s="76" t="str">
        <f t="shared" si="56"/>
        <v/>
      </c>
      <c r="DA193" s="76" t="str">
        <f t="shared" si="56"/>
        <v/>
      </c>
      <c r="DB193" s="76" t="str">
        <f t="shared" si="56"/>
        <v/>
      </c>
      <c r="DC193" s="76" t="str">
        <f t="shared" si="56"/>
        <v/>
      </c>
      <c r="DD193" s="76" t="str">
        <f t="shared" si="56"/>
        <v/>
      </c>
      <c r="DE193" s="76" t="str">
        <f t="shared" si="56"/>
        <v/>
      </c>
      <c r="DF193" s="76" t="str">
        <f t="shared" si="56"/>
        <v/>
      </c>
      <c r="DG193" s="76" t="str">
        <f t="shared" si="56"/>
        <v/>
      </c>
      <c r="DH193" s="76" t="str">
        <f t="shared" si="56"/>
        <v/>
      </c>
      <c r="DI193" s="76" t="str">
        <f t="shared" si="56"/>
        <v/>
      </c>
      <c r="DJ193" s="76" t="str">
        <f t="shared" si="56"/>
        <v/>
      </c>
      <c r="DK193" s="76" t="str">
        <f t="shared" si="56"/>
        <v/>
      </c>
      <c r="DL193" s="76" t="str">
        <f t="shared" si="56"/>
        <v/>
      </c>
      <c r="DM193" s="76" t="str">
        <f t="shared" si="56"/>
        <v/>
      </c>
      <c r="DN193" s="76" t="str">
        <f t="shared" si="56"/>
        <v>×</v>
      </c>
      <c r="DO193" s="76" t="str">
        <f t="shared" si="56"/>
        <v/>
      </c>
      <c r="DP193" s="76" t="str">
        <f t="shared" si="56"/>
        <v/>
      </c>
    </row>
    <row r="196" spans="1:1">
      <c r="A196" s="77" t="s">
        <v>294</v>
      </c>
    </row>
    <row r="197" spans="1:12">
      <c r="A197">
        <f>--2024/1/19</f>
        <v>106.526315789474</v>
      </c>
      <c r="B197" s="39">
        <v>0.403576388888889</v>
      </c>
      <c r="C197" t="s">
        <v>295</v>
      </c>
      <c r="D197" t="s">
        <v>296</v>
      </c>
      <c r="E197">
        <v>1004</v>
      </c>
      <c r="F197" t="s">
        <v>296</v>
      </c>
      <c r="G197" t="s">
        <v>297</v>
      </c>
      <c r="H197" t="s">
        <v>298</v>
      </c>
      <c r="I197">
        <v>54</v>
      </c>
      <c r="L197" t="s">
        <v>299</v>
      </c>
    </row>
    <row r="198" spans="1:1">
      <c r="A198" t="s">
        <v>300</v>
      </c>
    </row>
    <row r="199" spans="1:1">
      <c r="A199" t="s">
        <v>301</v>
      </c>
    </row>
    <row r="200" spans="1:1">
      <c r="A200" t="s">
        <v>302</v>
      </c>
    </row>
    <row r="201" spans="1:1">
      <c r="A201" t="s">
        <v>303</v>
      </c>
    </row>
    <row r="202" spans="1:1">
      <c r="A202" t="s">
        <v>304</v>
      </c>
    </row>
    <row r="203" spans="1:1">
      <c r="A203" t="s">
        <v>305</v>
      </c>
    </row>
    <row r="204" spans="1:1">
      <c r="A204" t="e">
        <f>--ワークシート出力でエラーがなくなることを確認</f>
        <v>#NAME?</v>
      </c>
    </row>
    <row r="288" spans="1:1">
      <c r="A288" t="s">
        <v>306</v>
      </c>
    </row>
    <row r="289" spans="1:1">
      <c r="A289" t="s">
        <v>307</v>
      </c>
    </row>
    <row r="290" spans="1:1">
      <c r="A290" t="s">
        <v>308</v>
      </c>
    </row>
    <row r="291" spans="1:1">
      <c r="A291" t="s">
        <v>309</v>
      </c>
    </row>
    <row r="292" spans="1:1">
      <c r="A292" t="s">
        <v>310</v>
      </c>
    </row>
    <row r="293" spans="1:1">
      <c r="A293" t="s">
        <v>311</v>
      </c>
    </row>
    <row r="294" spans="1:1">
      <c r="A294" t="s">
        <v>312</v>
      </c>
    </row>
    <row r="295" spans="1:1">
      <c r="A295" t="s">
        <v>313</v>
      </c>
    </row>
    <row r="296" spans="1:7">
      <c r="A296" s="24" t="s">
        <v>314</v>
      </c>
      <c r="B296" s="24"/>
      <c r="C296" s="24"/>
      <c r="D296" s="24"/>
      <c r="E296" s="24"/>
      <c r="F296" s="24"/>
      <c r="G296" t="s">
        <v>315</v>
      </c>
    </row>
    <row r="298" spans="1:1">
      <c r="A298" t="s">
        <v>316</v>
      </c>
    </row>
    <row r="299" spans="1:1">
      <c r="A299" t="s">
        <v>317</v>
      </c>
    </row>
    <row r="301" spans="1:1">
      <c r="A301" t="s">
        <v>318</v>
      </c>
    </row>
    <row r="304" spans="1:1">
      <c r="A304" t="s">
        <v>319</v>
      </c>
    </row>
    <row r="305" ht="27" spans="1:58">
      <c r="A305" s="11" t="s">
        <v>113</v>
      </c>
      <c r="B305" s="11" t="s">
        <v>3</v>
      </c>
      <c r="C305" s="11" t="s">
        <v>33</v>
      </c>
      <c r="D305" s="11" t="s">
        <v>34</v>
      </c>
      <c r="E305" s="11" t="s">
        <v>9</v>
      </c>
      <c r="F305" s="11" t="s">
        <v>29</v>
      </c>
      <c r="G305" s="11" t="s">
        <v>5</v>
      </c>
      <c r="H305" s="11" t="s">
        <v>114</v>
      </c>
      <c r="I305" s="11" t="s">
        <v>30</v>
      </c>
      <c r="J305" s="11" t="s">
        <v>31</v>
      </c>
      <c r="K305" s="11" t="s">
        <v>32</v>
      </c>
      <c r="L305" s="11" t="s">
        <v>26</v>
      </c>
      <c r="M305" s="11" t="s">
        <v>4</v>
      </c>
      <c r="N305" s="11" t="s">
        <v>27</v>
      </c>
      <c r="O305" s="11" t="s">
        <v>28</v>
      </c>
      <c r="P305" s="11" t="s">
        <v>115</v>
      </c>
      <c r="Q305" s="11" t="s">
        <v>116</v>
      </c>
      <c r="R305" s="11" t="s">
        <v>117</v>
      </c>
      <c r="S305" s="11" t="s">
        <v>118</v>
      </c>
      <c r="T305" s="11" t="s">
        <v>119</v>
      </c>
      <c r="U305" s="11" t="s">
        <v>38</v>
      </c>
      <c r="V305" s="11" t="s">
        <v>42</v>
      </c>
      <c r="W305" s="11" t="s">
        <v>44</v>
      </c>
      <c r="X305" s="11" t="s">
        <v>39</v>
      </c>
      <c r="Y305" s="11" t="s">
        <v>6</v>
      </c>
      <c r="Z305" s="11" t="s">
        <v>122</v>
      </c>
      <c r="AA305" s="11" t="s">
        <v>124</v>
      </c>
      <c r="AB305" s="11" t="s">
        <v>45</v>
      </c>
      <c r="AC305" s="11" t="s">
        <v>50</v>
      </c>
      <c r="AD305" s="11" t="s">
        <v>51</v>
      </c>
      <c r="AE305" s="11" t="s">
        <v>52</v>
      </c>
      <c r="AF305" s="11" t="s">
        <v>53</v>
      </c>
      <c r="AG305" s="11" t="s">
        <v>54</v>
      </c>
      <c r="AH305" s="11" t="s">
        <v>46</v>
      </c>
      <c r="AI305" s="11" t="s">
        <v>55</v>
      </c>
      <c r="AJ305" s="11" t="s">
        <v>56</v>
      </c>
      <c r="AK305" s="11" t="s">
        <v>67</v>
      </c>
      <c r="AL305" s="11" t="s">
        <v>126</v>
      </c>
      <c r="AM305" s="11" t="s">
        <v>63</v>
      </c>
      <c r="AN305" s="11" t="s">
        <v>64</v>
      </c>
      <c r="AO305" s="11" t="s">
        <v>320</v>
      </c>
      <c r="AP305" s="11" t="s">
        <v>321</v>
      </c>
      <c r="AQ305" s="11" t="s">
        <v>322</v>
      </c>
      <c r="AR305" s="11" t="s">
        <v>323</v>
      </c>
      <c r="AS305" s="11" t="s">
        <v>324</v>
      </c>
      <c r="AT305" s="11" t="s">
        <v>325</v>
      </c>
      <c r="AU305" s="11" t="s">
        <v>326</v>
      </c>
      <c r="AV305" s="11" t="s">
        <v>327</v>
      </c>
      <c r="AW305" s="11" t="s">
        <v>328</v>
      </c>
      <c r="AX305" s="11" t="s">
        <v>329</v>
      </c>
      <c r="AY305" s="11" t="s">
        <v>330</v>
      </c>
      <c r="AZ305" s="11" t="s">
        <v>331</v>
      </c>
      <c r="BA305" s="11" t="s">
        <v>332</v>
      </c>
      <c r="BB305" s="11" t="s">
        <v>333</v>
      </c>
      <c r="BC305" s="11" t="s">
        <v>12</v>
      </c>
      <c r="BD305" s="11" t="s">
        <v>156</v>
      </c>
      <c r="BE305" s="11" t="s">
        <v>334</v>
      </c>
      <c r="BF305" s="11" t="s">
        <v>69</v>
      </c>
    </row>
    <row r="306" spans="1:58">
      <c r="A306" s="12">
        <v>45302</v>
      </c>
      <c r="B306" s="12">
        <v>45302</v>
      </c>
      <c r="C306" s="13" t="s">
        <v>76</v>
      </c>
      <c r="D306" s="13" t="s">
        <v>71</v>
      </c>
      <c r="E306" s="13" t="s">
        <v>16</v>
      </c>
      <c r="F306" s="13" t="s">
        <v>72</v>
      </c>
      <c r="G306" s="14">
        <v>1</v>
      </c>
      <c r="H306" s="14">
        <v>0</v>
      </c>
      <c r="I306" s="13" t="s">
        <v>73</v>
      </c>
      <c r="J306" s="13" t="s">
        <v>74</v>
      </c>
      <c r="K306" s="13" t="s">
        <v>74</v>
      </c>
      <c r="L306" s="12">
        <v>45302</v>
      </c>
      <c r="M306" s="13" t="s">
        <v>13</v>
      </c>
      <c r="N306" s="13" t="s">
        <v>71</v>
      </c>
      <c r="O306" s="14">
        <v>0</v>
      </c>
      <c r="P306" s="13" t="s">
        <v>197</v>
      </c>
      <c r="Q306" s="13" t="s">
        <v>198</v>
      </c>
      <c r="R306" s="14">
        <v>5</v>
      </c>
      <c r="S306" s="13" t="s">
        <v>199</v>
      </c>
      <c r="T306" s="14">
        <v>5</v>
      </c>
      <c r="U306" s="13" t="s">
        <v>72</v>
      </c>
      <c r="V306" s="13" t="s">
        <v>82</v>
      </c>
      <c r="W306" s="13" t="s">
        <v>73</v>
      </c>
      <c r="X306" s="13" t="s">
        <v>80</v>
      </c>
      <c r="Y306" s="13" t="s">
        <v>14</v>
      </c>
      <c r="Z306" s="13" t="s">
        <v>200</v>
      </c>
      <c r="AA306" s="13" t="s">
        <v>78</v>
      </c>
      <c r="AB306" s="13" t="s">
        <v>83</v>
      </c>
      <c r="AC306" s="13" t="s">
        <v>84</v>
      </c>
      <c r="AD306" s="13" t="s">
        <v>71</v>
      </c>
      <c r="AE306" s="13" t="s">
        <v>85</v>
      </c>
      <c r="AF306" s="13" t="s">
        <v>71</v>
      </c>
      <c r="AG306" s="13" t="s">
        <v>86</v>
      </c>
      <c r="AH306" s="13" t="s">
        <v>73</v>
      </c>
      <c r="AI306" s="13" t="s">
        <v>87</v>
      </c>
      <c r="AJ306" s="13" t="s">
        <v>87</v>
      </c>
      <c r="AK306" s="13" t="s">
        <v>90</v>
      </c>
      <c r="AL306" s="13" t="s">
        <v>73</v>
      </c>
      <c r="AM306" s="13" t="s">
        <v>73</v>
      </c>
      <c r="AN306" s="14">
        <v>0</v>
      </c>
      <c r="AO306" s="13" t="s">
        <v>207</v>
      </c>
      <c r="AP306" s="13" t="s">
        <v>207</v>
      </c>
      <c r="AQ306" s="13" t="s">
        <v>73</v>
      </c>
      <c r="AR306" s="13" t="s">
        <v>335</v>
      </c>
      <c r="AS306" s="13" t="s">
        <v>261</v>
      </c>
      <c r="AT306" s="13" t="s">
        <v>71</v>
      </c>
      <c r="AU306" s="13" t="s">
        <v>85</v>
      </c>
      <c r="AV306" s="13" t="s">
        <v>336</v>
      </c>
      <c r="AW306" s="17">
        <v>1.15740740740741e-5</v>
      </c>
      <c r="AX306" s="12" t="s">
        <v>89</v>
      </c>
      <c r="AY306" s="13" t="s">
        <v>14</v>
      </c>
      <c r="AZ306" s="13" t="s">
        <v>73</v>
      </c>
      <c r="BA306" s="13" t="s">
        <v>207</v>
      </c>
      <c r="BB306" s="13" t="s">
        <v>73</v>
      </c>
      <c r="BC306" s="14">
        <v>500005</v>
      </c>
      <c r="BD306" s="14">
        <v>0</v>
      </c>
      <c r="BE306" s="13" t="s">
        <v>110</v>
      </c>
      <c r="BF306" s="18">
        <v>45303.6113025347</v>
      </c>
    </row>
    <row r="307" spans="1:58">
      <c r="A307" s="12">
        <v>45302</v>
      </c>
      <c r="B307" s="12">
        <v>45302</v>
      </c>
      <c r="C307" s="13" t="s">
        <v>76</v>
      </c>
      <c r="D307" s="13" t="s">
        <v>71</v>
      </c>
      <c r="E307" s="13" t="s">
        <v>16</v>
      </c>
      <c r="F307" s="13" t="s">
        <v>91</v>
      </c>
      <c r="G307" s="14">
        <v>1</v>
      </c>
      <c r="H307" s="14">
        <v>0</v>
      </c>
      <c r="I307" s="13" t="s">
        <v>88</v>
      </c>
      <c r="J307" s="13" t="s">
        <v>74</v>
      </c>
      <c r="K307" s="13" t="s">
        <v>74</v>
      </c>
      <c r="L307" s="12">
        <v>45302</v>
      </c>
      <c r="M307" s="13" t="s">
        <v>13</v>
      </c>
      <c r="N307" s="13" t="s">
        <v>71</v>
      </c>
      <c r="O307" s="14">
        <v>0</v>
      </c>
      <c r="P307" s="13" t="s">
        <v>197</v>
      </c>
      <c r="Q307" s="13" t="s">
        <v>198</v>
      </c>
      <c r="R307" s="14">
        <v>5</v>
      </c>
      <c r="S307" s="13" t="s">
        <v>199</v>
      </c>
      <c r="T307" s="14">
        <v>5</v>
      </c>
      <c r="U307" s="13" t="s">
        <v>91</v>
      </c>
      <c r="V307" s="13" t="s">
        <v>82</v>
      </c>
      <c r="W307" s="13" t="s">
        <v>73</v>
      </c>
      <c r="X307" s="13" t="s">
        <v>80</v>
      </c>
      <c r="Y307" s="13" t="s">
        <v>14</v>
      </c>
      <c r="Z307" s="13" t="s">
        <v>200</v>
      </c>
      <c r="AA307" s="13" t="s">
        <v>78</v>
      </c>
      <c r="AB307" s="13" t="s">
        <v>83</v>
      </c>
      <c r="AC307" s="13" t="s">
        <v>93</v>
      </c>
      <c r="AD307" s="13" t="s">
        <v>71</v>
      </c>
      <c r="AE307" s="13" t="s">
        <v>85</v>
      </c>
      <c r="AF307" s="13" t="s">
        <v>71</v>
      </c>
      <c r="AG307" s="13" t="s">
        <v>86</v>
      </c>
      <c r="AH307" s="13" t="s">
        <v>73</v>
      </c>
      <c r="AI307" s="13" t="s">
        <v>87</v>
      </c>
      <c r="AJ307" s="13" t="s">
        <v>87</v>
      </c>
      <c r="AK307" s="13" t="s">
        <v>90</v>
      </c>
      <c r="AL307" s="13" t="s">
        <v>73</v>
      </c>
      <c r="AM307" s="13" t="s">
        <v>73</v>
      </c>
      <c r="AN307" s="14">
        <v>0</v>
      </c>
      <c r="AO307" s="13" t="s">
        <v>207</v>
      </c>
      <c r="AP307" s="13" t="s">
        <v>207</v>
      </c>
      <c r="AQ307" s="13" t="s">
        <v>73</v>
      </c>
      <c r="AR307" s="13" t="s">
        <v>335</v>
      </c>
      <c r="AS307" s="13" t="s">
        <v>261</v>
      </c>
      <c r="AT307" s="13" t="s">
        <v>71</v>
      </c>
      <c r="AU307" s="13" t="s">
        <v>85</v>
      </c>
      <c r="AV307" s="13" t="s">
        <v>336</v>
      </c>
      <c r="AW307" s="17">
        <v>1.15740740740741e-5</v>
      </c>
      <c r="AX307" s="12" t="s">
        <v>89</v>
      </c>
      <c r="AY307" s="13" t="s">
        <v>14</v>
      </c>
      <c r="AZ307" s="13" t="s">
        <v>73</v>
      </c>
      <c r="BA307" s="13" t="s">
        <v>207</v>
      </c>
      <c r="BB307" s="13" t="s">
        <v>73</v>
      </c>
      <c r="BC307" s="14">
        <v>500005</v>
      </c>
      <c r="BD307" s="14">
        <v>0</v>
      </c>
      <c r="BE307" s="13" t="s">
        <v>110</v>
      </c>
      <c r="BF307" s="18">
        <v>45303.6113025347</v>
      </c>
    </row>
    <row r="308" spans="1:58">
      <c r="A308" s="12">
        <v>45302</v>
      </c>
      <c r="B308" s="12">
        <v>45302</v>
      </c>
      <c r="C308" s="13" t="s">
        <v>76</v>
      </c>
      <c r="D308" s="13" t="s">
        <v>71</v>
      </c>
      <c r="E308" s="13" t="s">
        <v>16</v>
      </c>
      <c r="F308" s="13" t="s">
        <v>94</v>
      </c>
      <c r="G308" s="14">
        <v>1</v>
      </c>
      <c r="H308" s="14">
        <v>0</v>
      </c>
      <c r="I308" s="13" t="s">
        <v>73</v>
      </c>
      <c r="J308" s="13" t="s">
        <v>74</v>
      </c>
      <c r="K308" s="13" t="s">
        <v>74</v>
      </c>
      <c r="L308" s="12">
        <v>45302</v>
      </c>
      <c r="M308" s="13" t="s">
        <v>13</v>
      </c>
      <c r="N308" s="13" t="s">
        <v>71</v>
      </c>
      <c r="O308" s="14">
        <v>0</v>
      </c>
      <c r="P308" s="13" t="s">
        <v>197</v>
      </c>
      <c r="Q308" s="13" t="s">
        <v>198</v>
      </c>
      <c r="R308" s="14">
        <v>5</v>
      </c>
      <c r="S308" s="13" t="s">
        <v>199</v>
      </c>
      <c r="T308" s="14">
        <v>5</v>
      </c>
      <c r="U308" s="13" t="s">
        <v>94</v>
      </c>
      <c r="V308" s="13" t="s">
        <v>82</v>
      </c>
      <c r="W308" s="13" t="s">
        <v>73</v>
      </c>
      <c r="X308" s="13" t="s">
        <v>80</v>
      </c>
      <c r="Y308" s="13" t="s">
        <v>14</v>
      </c>
      <c r="Z308" s="13" t="s">
        <v>200</v>
      </c>
      <c r="AA308" s="13" t="s">
        <v>78</v>
      </c>
      <c r="AB308" s="13" t="s">
        <v>83</v>
      </c>
      <c r="AC308" s="13" t="s">
        <v>96</v>
      </c>
      <c r="AD308" s="13" t="s">
        <v>71</v>
      </c>
      <c r="AE308" s="13" t="s">
        <v>85</v>
      </c>
      <c r="AF308" s="13" t="s">
        <v>71</v>
      </c>
      <c r="AG308" s="13" t="s">
        <v>86</v>
      </c>
      <c r="AH308" s="13" t="s">
        <v>73</v>
      </c>
      <c r="AI308" s="13" t="s">
        <v>87</v>
      </c>
      <c r="AJ308" s="13" t="s">
        <v>87</v>
      </c>
      <c r="AK308" s="13" t="s">
        <v>90</v>
      </c>
      <c r="AL308" s="13" t="s">
        <v>73</v>
      </c>
      <c r="AM308" s="13" t="s">
        <v>73</v>
      </c>
      <c r="AN308" s="14">
        <v>0</v>
      </c>
      <c r="AO308" s="13" t="s">
        <v>207</v>
      </c>
      <c r="AP308" s="13" t="s">
        <v>207</v>
      </c>
      <c r="AQ308" s="13" t="s">
        <v>73</v>
      </c>
      <c r="AR308" s="13" t="s">
        <v>335</v>
      </c>
      <c r="AS308" s="13" t="s">
        <v>261</v>
      </c>
      <c r="AT308" s="13" t="s">
        <v>71</v>
      </c>
      <c r="AU308" s="13" t="s">
        <v>85</v>
      </c>
      <c r="AV308" s="13" t="s">
        <v>336</v>
      </c>
      <c r="AW308" s="17">
        <v>1.15740740740741e-5</v>
      </c>
      <c r="AX308" s="12" t="s">
        <v>89</v>
      </c>
      <c r="AY308" s="13" t="s">
        <v>14</v>
      </c>
      <c r="AZ308" s="13" t="s">
        <v>73</v>
      </c>
      <c r="BA308" s="13" t="s">
        <v>207</v>
      </c>
      <c r="BB308" s="13" t="s">
        <v>73</v>
      </c>
      <c r="BC308" s="14">
        <v>500005</v>
      </c>
      <c r="BD308" s="14">
        <v>0</v>
      </c>
      <c r="BE308" s="13" t="s">
        <v>110</v>
      </c>
      <c r="BF308" s="18">
        <v>45303.6113025347</v>
      </c>
    </row>
    <row r="309" spans="1:58">
      <c r="A309" s="12">
        <v>45302</v>
      </c>
      <c r="B309" s="12">
        <v>45302</v>
      </c>
      <c r="C309" s="13" t="s">
        <v>76</v>
      </c>
      <c r="D309" s="13" t="s">
        <v>71</v>
      </c>
      <c r="E309" s="13" t="s">
        <v>16</v>
      </c>
      <c r="F309" s="13" t="s">
        <v>97</v>
      </c>
      <c r="G309" s="14">
        <v>1</v>
      </c>
      <c r="H309" s="14">
        <v>0</v>
      </c>
      <c r="I309" s="13" t="s">
        <v>73</v>
      </c>
      <c r="J309" s="13" t="s">
        <v>74</v>
      </c>
      <c r="K309" s="13" t="s">
        <v>74</v>
      </c>
      <c r="L309" s="12">
        <v>45302</v>
      </c>
      <c r="M309" s="13" t="s">
        <v>13</v>
      </c>
      <c r="N309" s="13" t="s">
        <v>71</v>
      </c>
      <c r="O309" s="14">
        <v>0</v>
      </c>
      <c r="P309" s="13" t="s">
        <v>197</v>
      </c>
      <c r="Q309" s="13" t="s">
        <v>198</v>
      </c>
      <c r="R309" s="14">
        <v>5</v>
      </c>
      <c r="S309" s="13" t="s">
        <v>199</v>
      </c>
      <c r="T309" s="14">
        <v>5</v>
      </c>
      <c r="U309" s="13" t="s">
        <v>97</v>
      </c>
      <c r="V309" s="13" t="s">
        <v>82</v>
      </c>
      <c r="W309" s="13" t="s">
        <v>73</v>
      </c>
      <c r="X309" s="13" t="s">
        <v>80</v>
      </c>
      <c r="Y309" s="13" t="s">
        <v>14</v>
      </c>
      <c r="Z309" s="13" t="s">
        <v>200</v>
      </c>
      <c r="AA309" s="13" t="s">
        <v>78</v>
      </c>
      <c r="AB309" s="13" t="s">
        <v>83</v>
      </c>
      <c r="AC309" s="13" t="s">
        <v>84</v>
      </c>
      <c r="AD309" s="13" t="s">
        <v>71</v>
      </c>
      <c r="AE309" s="13" t="s">
        <v>85</v>
      </c>
      <c r="AF309" s="13" t="s">
        <v>71</v>
      </c>
      <c r="AG309" s="13" t="s">
        <v>86</v>
      </c>
      <c r="AH309" s="13" t="s">
        <v>73</v>
      </c>
      <c r="AI309" s="13" t="s">
        <v>87</v>
      </c>
      <c r="AJ309" s="13" t="s">
        <v>87</v>
      </c>
      <c r="AK309" s="13" t="s">
        <v>90</v>
      </c>
      <c r="AL309" s="13" t="s">
        <v>73</v>
      </c>
      <c r="AM309" s="13" t="s">
        <v>73</v>
      </c>
      <c r="AN309" s="14">
        <v>0</v>
      </c>
      <c r="AO309" s="13" t="s">
        <v>207</v>
      </c>
      <c r="AP309" s="13" t="s">
        <v>207</v>
      </c>
      <c r="AQ309" s="13" t="s">
        <v>73</v>
      </c>
      <c r="AR309" s="13" t="s">
        <v>335</v>
      </c>
      <c r="AS309" s="13" t="s">
        <v>261</v>
      </c>
      <c r="AT309" s="13" t="s">
        <v>71</v>
      </c>
      <c r="AU309" s="13" t="s">
        <v>85</v>
      </c>
      <c r="AV309" s="13" t="s">
        <v>336</v>
      </c>
      <c r="AW309" s="17">
        <v>1.15740740740741e-5</v>
      </c>
      <c r="AX309" s="12" t="s">
        <v>89</v>
      </c>
      <c r="AY309" s="13" t="s">
        <v>14</v>
      </c>
      <c r="AZ309" s="13" t="s">
        <v>73</v>
      </c>
      <c r="BA309" s="13" t="s">
        <v>207</v>
      </c>
      <c r="BB309" s="13" t="s">
        <v>73</v>
      </c>
      <c r="BC309" s="14">
        <v>500005</v>
      </c>
      <c r="BD309" s="14">
        <v>0</v>
      </c>
      <c r="BE309" s="13" t="s">
        <v>110</v>
      </c>
      <c r="BF309" s="18">
        <v>45303.6113025347</v>
      </c>
    </row>
    <row r="310" spans="1:58">
      <c r="A310" s="12">
        <v>45302</v>
      </c>
      <c r="B310" s="12">
        <v>45302</v>
      </c>
      <c r="C310" s="13" t="s">
        <v>76</v>
      </c>
      <c r="D310" s="13" t="s">
        <v>71</v>
      </c>
      <c r="E310" s="13" t="s">
        <v>16</v>
      </c>
      <c r="F310" s="13" t="s">
        <v>99</v>
      </c>
      <c r="G310" s="14">
        <v>1</v>
      </c>
      <c r="H310" s="14">
        <v>0</v>
      </c>
      <c r="I310" s="13" t="s">
        <v>73</v>
      </c>
      <c r="J310" s="13" t="s">
        <v>74</v>
      </c>
      <c r="K310" s="13" t="s">
        <v>74</v>
      </c>
      <c r="L310" s="12">
        <v>45302</v>
      </c>
      <c r="M310" s="13" t="s">
        <v>13</v>
      </c>
      <c r="N310" s="13" t="s">
        <v>71</v>
      </c>
      <c r="O310" s="14">
        <v>0</v>
      </c>
      <c r="P310" s="13" t="s">
        <v>197</v>
      </c>
      <c r="Q310" s="13" t="s">
        <v>198</v>
      </c>
      <c r="R310" s="14">
        <v>5</v>
      </c>
      <c r="S310" s="13" t="s">
        <v>199</v>
      </c>
      <c r="T310" s="14">
        <v>5</v>
      </c>
      <c r="U310" s="13" t="s">
        <v>99</v>
      </c>
      <c r="V310" s="13" t="s">
        <v>82</v>
      </c>
      <c r="W310" s="13" t="s">
        <v>73</v>
      </c>
      <c r="X310" s="13" t="s">
        <v>80</v>
      </c>
      <c r="Y310" s="13" t="s">
        <v>14</v>
      </c>
      <c r="Z310" s="13" t="s">
        <v>200</v>
      </c>
      <c r="AA310" s="13" t="s">
        <v>78</v>
      </c>
      <c r="AB310" s="13" t="s">
        <v>83</v>
      </c>
      <c r="AC310" s="13" t="s">
        <v>84</v>
      </c>
      <c r="AD310" s="13" t="s">
        <v>71</v>
      </c>
      <c r="AE310" s="13" t="s">
        <v>85</v>
      </c>
      <c r="AF310" s="13" t="s">
        <v>71</v>
      </c>
      <c r="AG310" s="13" t="s">
        <v>86</v>
      </c>
      <c r="AH310" s="13" t="s">
        <v>73</v>
      </c>
      <c r="AI310" s="13" t="s">
        <v>87</v>
      </c>
      <c r="AJ310" s="13" t="s">
        <v>87</v>
      </c>
      <c r="AK310" s="13" t="s">
        <v>90</v>
      </c>
      <c r="AL310" s="13" t="s">
        <v>73</v>
      </c>
      <c r="AM310" s="13" t="s">
        <v>73</v>
      </c>
      <c r="AN310" s="14">
        <v>0</v>
      </c>
      <c r="AO310" s="13" t="s">
        <v>207</v>
      </c>
      <c r="AP310" s="13" t="s">
        <v>207</v>
      </c>
      <c r="AQ310" s="13" t="s">
        <v>73</v>
      </c>
      <c r="AR310" s="13" t="s">
        <v>335</v>
      </c>
      <c r="AS310" s="13" t="s">
        <v>261</v>
      </c>
      <c r="AT310" s="13" t="s">
        <v>71</v>
      </c>
      <c r="AU310" s="13" t="s">
        <v>85</v>
      </c>
      <c r="AV310" s="13" t="s">
        <v>336</v>
      </c>
      <c r="AW310" s="17">
        <v>1.15740740740741e-5</v>
      </c>
      <c r="AX310" s="12" t="s">
        <v>89</v>
      </c>
      <c r="AY310" s="13" t="s">
        <v>14</v>
      </c>
      <c r="AZ310" s="13" t="s">
        <v>73</v>
      </c>
      <c r="BA310" s="13" t="s">
        <v>207</v>
      </c>
      <c r="BB310" s="13" t="s">
        <v>73</v>
      </c>
      <c r="BC310" s="14">
        <v>500005</v>
      </c>
      <c r="BD310" s="14">
        <v>0</v>
      </c>
      <c r="BE310" s="13" t="s">
        <v>110</v>
      </c>
      <c r="BF310" s="18">
        <v>45303.6113025347</v>
      </c>
    </row>
    <row r="311" spans="1:58">
      <c r="A311" s="12">
        <v>45302</v>
      </c>
      <c r="B311" s="12">
        <v>45302</v>
      </c>
      <c r="C311" s="13" t="s">
        <v>76</v>
      </c>
      <c r="D311" s="13" t="s">
        <v>71</v>
      </c>
      <c r="E311" s="13" t="s">
        <v>16</v>
      </c>
      <c r="F311" s="13" t="s">
        <v>101</v>
      </c>
      <c r="G311" s="14">
        <v>1</v>
      </c>
      <c r="H311" s="14">
        <v>0</v>
      </c>
      <c r="I311" s="13" t="s">
        <v>73</v>
      </c>
      <c r="J311" s="13" t="s">
        <v>74</v>
      </c>
      <c r="K311" s="13" t="s">
        <v>74</v>
      </c>
      <c r="L311" s="12">
        <v>45302</v>
      </c>
      <c r="M311" s="13" t="s">
        <v>13</v>
      </c>
      <c r="N311" s="13" t="s">
        <v>71</v>
      </c>
      <c r="O311" s="14">
        <v>0</v>
      </c>
      <c r="P311" s="13" t="s">
        <v>197</v>
      </c>
      <c r="Q311" s="13" t="s">
        <v>198</v>
      </c>
      <c r="R311" s="14">
        <v>5</v>
      </c>
      <c r="S311" s="13" t="s">
        <v>199</v>
      </c>
      <c r="T311" s="14">
        <v>5</v>
      </c>
      <c r="U311" s="13" t="s">
        <v>101</v>
      </c>
      <c r="V311" s="13" t="s">
        <v>82</v>
      </c>
      <c r="W311" s="13" t="s">
        <v>73</v>
      </c>
      <c r="X311" s="13" t="s">
        <v>80</v>
      </c>
      <c r="Y311" s="13" t="s">
        <v>14</v>
      </c>
      <c r="Z311" s="13" t="s">
        <v>200</v>
      </c>
      <c r="AA311" s="13" t="s">
        <v>78</v>
      </c>
      <c r="AB311" s="13" t="s">
        <v>83</v>
      </c>
      <c r="AC311" s="13" t="s">
        <v>84</v>
      </c>
      <c r="AD311" s="13" t="s">
        <v>71</v>
      </c>
      <c r="AE311" s="13" t="s">
        <v>85</v>
      </c>
      <c r="AF311" s="13" t="s">
        <v>71</v>
      </c>
      <c r="AG311" s="13" t="s">
        <v>86</v>
      </c>
      <c r="AH311" s="13" t="s">
        <v>73</v>
      </c>
      <c r="AI311" s="13" t="s">
        <v>87</v>
      </c>
      <c r="AJ311" s="13" t="s">
        <v>87</v>
      </c>
      <c r="AK311" s="13" t="s">
        <v>90</v>
      </c>
      <c r="AL311" s="13" t="s">
        <v>73</v>
      </c>
      <c r="AM311" s="13" t="s">
        <v>73</v>
      </c>
      <c r="AN311" s="14">
        <v>0</v>
      </c>
      <c r="AO311" s="13" t="s">
        <v>207</v>
      </c>
      <c r="AP311" s="13" t="s">
        <v>207</v>
      </c>
      <c r="AQ311" s="13" t="s">
        <v>73</v>
      </c>
      <c r="AR311" s="13" t="s">
        <v>335</v>
      </c>
      <c r="AS311" s="13" t="s">
        <v>261</v>
      </c>
      <c r="AT311" s="13" t="s">
        <v>71</v>
      </c>
      <c r="AU311" s="13" t="s">
        <v>85</v>
      </c>
      <c r="AV311" s="13" t="s">
        <v>336</v>
      </c>
      <c r="AW311" s="17">
        <v>1.15740740740741e-5</v>
      </c>
      <c r="AX311" s="12" t="s">
        <v>89</v>
      </c>
      <c r="AY311" s="13" t="s">
        <v>14</v>
      </c>
      <c r="AZ311" s="13" t="s">
        <v>73</v>
      </c>
      <c r="BA311" s="13" t="s">
        <v>207</v>
      </c>
      <c r="BB311" s="13" t="s">
        <v>73</v>
      </c>
      <c r="BC311" s="14">
        <v>500005</v>
      </c>
      <c r="BD311" s="14">
        <v>0</v>
      </c>
      <c r="BE311" s="13" t="s">
        <v>110</v>
      </c>
      <c r="BF311" s="18">
        <v>45303.6113025347</v>
      </c>
    </row>
    <row r="312" spans="1:58">
      <c r="A312" s="12">
        <v>45302</v>
      </c>
      <c r="B312" s="12">
        <v>45302</v>
      </c>
      <c r="C312" s="13" t="s">
        <v>76</v>
      </c>
      <c r="D312" s="13" t="s">
        <v>71</v>
      </c>
      <c r="E312" s="13" t="s">
        <v>16</v>
      </c>
      <c r="F312" s="13" t="s">
        <v>103</v>
      </c>
      <c r="G312" s="14">
        <v>1</v>
      </c>
      <c r="H312" s="14">
        <v>0</v>
      </c>
      <c r="I312" s="13" t="s">
        <v>73</v>
      </c>
      <c r="J312" s="13" t="s">
        <v>74</v>
      </c>
      <c r="K312" s="13" t="s">
        <v>74</v>
      </c>
      <c r="L312" s="12">
        <v>45302</v>
      </c>
      <c r="M312" s="13" t="s">
        <v>13</v>
      </c>
      <c r="N312" s="13" t="s">
        <v>71</v>
      </c>
      <c r="O312" s="14">
        <v>0</v>
      </c>
      <c r="P312" s="13" t="s">
        <v>197</v>
      </c>
      <c r="Q312" s="13" t="s">
        <v>198</v>
      </c>
      <c r="R312" s="14">
        <v>5</v>
      </c>
      <c r="S312" s="13" t="s">
        <v>199</v>
      </c>
      <c r="T312" s="14">
        <v>5</v>
      </c>
      <c r="U312" s="13" t="s">
        <v>103</v>
      </c>
      <c r="V312" s="13" t="s">
        <v>82</v>
      </c>
      <c r="W312" s="13" t="s">
        <v>73</v>
      </c>
      <c r="X312" s="13" t="s">
        <v>80</v>
      </c>
      <c r="Y312" s="13" t="s">
        <v>14</v>
      </c>
      <c r="Z312" s="13" t="s">
        <v>200</v>
      </c>
      <c r="AA312" s="13" t="s">
        <v>78</v>
      </c>
      <c r="AB312" s="13" t="s">
        <v>83</v>
      </c>
      <c r="AC312" s="13" t="s">
        <v>84</v>
      </c>
      <c r="AD312" s="13" t="s">
        <v>71</v>
      </c>
      <c r="AE312" s="13" t="s">
        <v>85</v>
      </c>
      <c r="AF312" s="13" t="s">
        <v>71</v>
      </c>
      <c r="AG312" s="13" t="s">
        <v>86</v>
      </c>
      <c r="AH312" s="13" t="s">
        <v>73</v>
      </c>
      <c r="AI312" s="13" t="s">
        <v>87</v>
      </c>
      <c r="AJ312" s="13" t="s">
        <v>87</v>
      </c>
      <c r="AK312" s="13" t="s">
        <v>90</v>
      </c>
      <c r="AL312" s="13" t="s">
        <v>73</v>
      </c>
      <c r="AM312" s="13" t="s">
        <v>73</v>
      </c>
      <c r="AN312" s="14">
        <v>0</v>
      </c>
      <c r="AO312" s="13" t="s">
        <v>207</v>
      </c>
      <c r="AP312" s="13" t="s">
        <v>207</v>
      </c>
      <c r="AQ312" s="13" t="s">
        <v>73</v>
      </c>
      <c r="AR312" s="13" t="s">
        <v>335</v>
      </c>
      <c r="AS312" s="13" t="s">
        <v>261</v>
      </c>
      <c r="AT312" s="13" t="s">
        <v>71</v>
      </c>
      <c r="AU312" s="13" t="s">
        <v>85</v>
      </c>
      <c r="AV312" s="13" t="s">
        <v>336</v>
      </c>
      <c r="AW312" s="17">
        <v>1.15740740740741e-5</v>
      </c>
      <c r="AX312" s="12" t="s">
        <v>89</v>
      </c>
      <c r="AY312" s="13" t="s">
        <v>14</v>
      </c>
      <c r="AZ312" s="13" t="s">
        <v>73</v>
      </c>
      <c r="BA312" s="13" t="s">
        <v>207</v>
      </c>
      <c r="BB312" s="13" t="s">
        <v>73</v>
      </c>
      <c r="BC312" s="14">
        <v>500005</v>
      </c>
      <c r="BD312" s="14">
        <v>0</v>
      </c>
      <c r="BE312" s="13" t="s">
        <v>110</v>
      </c>
      <c r="BF312" s="18">
        <v>45303.6113025347</v>
      </c>
    </row>
    <row r="313" spans="1:58">
      <c r="A313" s="12">
        <v>45302</v>
      </c>
      <c r="B313" s="12">
        <v>45302</v>
      </c>
      <c r="C313" s="13" t="s">
        <v>76</v>
      </c>
      <c r="D313" s="13" t="s">
        <v>71</v>
      </c>
      <c r="E313" s="13" t="s">
        <v>16</v>
      </c>
      <c r="F313" s="13" t="s">
        <v>105</v>
      </c>
      <c r="G313" s="14">
        <v>1</v>
      </c>
      <c r="H313" s="14">
        <v>0</v>
      </c>
      <c r="I313" s="13" t="s">
        <v>73</v>
      </c>
      <c r="J313" s="13" t="s">
        <v>74</v>
      </c>
      <c r="K313" s="13" t="s">
        <v>74</v>
      </c>
      <c r="L313" s="12">
        <v>45302</v>
      </c>
      <c r="M313" s="13" t="s">
        <v>13</v>
      </c>
      <c r="N313" s="13" t="s">
        <v>71</v>
      </c>
      <c r="O313" s="14">
        <v>0</v>
      </c>
      <c r="P313" s="13" t="s">
        <v>197</v>
      </c>
      <c r="Q313" s="13" t="s">
        <v>198</v>
      </c>
      <c r="R313" s="14">
        <v>5</v>
      </c>
      <c r="S313" s="13" t="s">
        <v>199</v>
      </c>
      <c r="T313" s="14">
        <v>5</v>
      </c>
      <c r="U313" s="13" t="s">
        <v>105</v>
      </c>
      <c r="V313" s="13" t="s">
        <v>82</v>
      </c>
      <c r="W313" s="13" t="s">
        <v>73</v>
      </c>
      <c r="X313" s="13" t="s">
        <v>80</v>
      </c>
      <c r="Y313" s="13" t="s">
        <v>14</v>
      </c>
      <c r="Z313" s="13" t="s">
        <v>200</v>
      </c>
      <c r="AA313" s="13" t="s">
        <v>78</v>
      </c>
      <c r="AB313" s="13" t="s">
        <v>83</v>
      </c>
      <c r="AC313" s="13" t="s">
        <v>84</v>
      </c>
      <c r="AD313" s="13" t="s">
        <v>71</v>
      </c>
      <c r="AE313" s="13" t="s">
        <v>85</v>
      </c>
      <c r="AF313" s="13" t="s">
        <v>71</v>
      </c>
      <c r="AG313" s="13" t="s">
        <v>86</v>
      </c>
      <c r="AH313" s="13" t="s">
        <v>73</v>
      </c>
      <c r="AI313" s="13" t="s">
        <v>87</v>
      </c>
      <c r="AJ313" s="13" t="s">
        <v>87</v>
      </c>
      <c r="AK313" s="13" t="s">
        <v>90</v>
      </c>
      <c r="AL313" s="13" t="s">
        <v>73</v>
      </c>
      <c r="AM313" s="13" t="s">
        <v>73</v>
      </c>
      <c r="AN313" s="14">
        <v>0</v>
      </c>
      <c r="AO313" s="13" t="s">
        <v>207</v>
      </c>
      <c r="AP313" s="13" t="s">
        <v>207</v>
      </c>
      <c r="AQ313" s="13" t="s">
        <v>73</v>
      </c>
      <c r="AR313" s="13" t="s">
        <v>335</v>
      </c>
      <c r="AS313" s="13" t="s">
        <v>261</v>
      </c>
      <c r="AT313" s="13" t="s">
        <v>71</v>
      </c>
      <c r="AU313" s="13" t="s">
        <v>85</v>
      </c>
      <c r="AV313" s="13" t="s">
        <v>336</v>
      </c>
      <c r="AW313" s="17">
        <v>1.15740740740741e-5</v>
      </c>
      <c r="AX313" s="12" t="s">
        <v>89</v>
      </c>
      <c r="AY313" s="13" t="s">
        <v>14</v>
      </c>
      <c r="AZ313" s="13" t="s">
        <v>73</v>
      </c>
      <c r="BA313" s="13" t="s">
        <v>207</v>
      </c>
      <c r="BB313" s="13" t="s">
        <v>73</v>
      </c>
      <c r="BC313" s="14">
        <v>500005</v>
      </c>
      <c r="BD313" s="14">
        <v>0</v>
      </c>
      <c r="BE313" s="13" t="s">
        <v>110</v>
      </c>
      <c r="BF313" s="18">
        <v>45303.6113025347</v>
      </c>
    </row>
    <row r="314" spans="1:58">
      <c r="A314" s="12">
        <v>45302</v>
      </c>
      <c r="B314" s="12">
        <v>45302</v>
      </c>
      <c r="C314" s="13" t="s">
        <v>76</v>
      </c>
      <c r="D314" s="13" t="s">
        <v>71</v>
      </c>
      <c r="E314" s="13" t="s">
        <v>16</v>
      </c>
      <c r="F314" s="13" t="s">
        <v>107</v>
      </c>
      <c r="G314" s="14">
        <v>1</v>
      </c>
      <c r="H314" s="14">
        <v>0</v>
      </c>
      <c r="I314" s="13" t="s">
        <v>88</v>
      </c>
      <c r="J314" s="13" t="s">
        <v>74</v>
      </c>
      <c r="K314" s="13" t="s">
        <v>74</v>
      </c>
      <c r="L314" s="12">
        <v>45302</v>
      </c>
      <c r="M314" s="13" t="s">
        <v>13</v>
      </c>
      <c r="N314" s="13" t="s">
        <v>71</v>
      </c>
      <c r="O314" s="14">
        <v>0</v>
      </c>
      <c r="P314" s="13" t="s">
        <v>197</v>
      </c>
      <c r="Q314" s="13" t="s">
        <v>198</v>
      </c>
      <c r="R314" s="14">
        <v>5</v>
      </c>
      <c r="S314" s="13" t="s">
        <v>199</v>
      </c>
      <c r="T314" s="14">
        <v>5</v>
      </c>
      <c r="U314" s="13" t="s">
        <v>107</v>
      </c>
      <c r="V314" s="13" t="s">
        <v>82</v>
      </c>
      <c r="W314" s="13" t="s">
        <v>73</v>
      </c>
      <c r="X314" s="13" t="s">
        <v>80</v>
      </c>
      <c r="Y314" s="13" t="s">
        <v>14</v>
      </c>
      <c r="Z314" s="13" t="s">
        <v>200</v>
      </c>
      <c r="AA314" s="13" t="s">
        <v>78</v>
      </c>
      <c r="AB314" s="13" t="s">
        <v>83</v>
      </c>
      <c r="AC314" s="13" t="s">
        <v>84</v>
      </c>
      <c r="AD314" s="13" t="s">
        <v>71</v>
      </c>
      <c r="AE314" s="13" t="s">
        <v>85</v>
      </c>
      <c r="AF314" s="13" t="s">
        <v>71</v>
      </c>
      <c r="AG314" s="13" t="s">
        <v>86</v>
      </c>
      <c r="AH314" s="13" t="s">
        <v>73</v>
      </c>
      <c r="AI314" s="13" t="s">
        <v>87</v>
      </c>
      <c r="AJ314" s="13" t="s">
        <v>87</v>
      </c>
      <c r="AK314" s="13" t="s">
        <v>90</v>
      </c>
      <c r="AL314" s="13" t="s">
        <v>73</v>
      </c>
      <c r="AM314" s="13" t="s">
        <v>73</v>
      </c>
      <c r="AN314" s="14">
        <v>0</v>
      </c>
      <c r="AO314" s="13" t="s">
        <v>207</v>
      </c>
      <c r="AP314" s="13" t="s">
        <v>207</v>
      </c>
      <c r="AQ314" s="13" t="s">
        <v>73</v>
      </c>
      <c r="AR314" s="13" t="s">
        <v>335</v>
      </c>
      <c r="AS314" s="13" t="s">
        <v>261</v>
      </c>
      <c r="AT314" s="13" t="s">
        <v>71</v>
      </c>
      <c r="AU314" s="13" t="s">
        <v>85</v>
      </c>
      <c r="AV314" s="13" t="s">
        <v>336</v>
      </c>
      <c r="AW314" s="17">
        <v>1.15740740740741e-5</v>
      </c>
      <c r="AX314" s="12" t="s">
        <v>89</v>
      </c>
      <c r="AY314" s="13" t="s">
        <v>14</v>
      </c>
      <c r="AZ314" s="13" t="s">
        <v>73</v>
      </c>
      <c r="BA314" s="13" t="s">
        <v>207</v>
      </c>
      <c r="BB314" s="13" t="s">
        <v>73</v>
      </c>
      <c r="BC314" s="14">
        <v>500005</v>
      </c>
      <c r="BD314" s="14">
        <v>0</v>
      </c>
      <c r="BE314" s="13" t="s">
        <v>110</v>
      </c>
      <c r="BF314" s="18">
        <v>45303.6113025347</v>
      </c>
    </row>
    <row r="315" spans="1:58">
      <c r="A315" s="12">
        <v>45302</v>
      </c>
      <c r="B315" s="12">
        <v>45302</v>
      </c>
      <c r="C315" s="13" t="s">
        <v>76</v>
      </c>
      <c r="D315" s="13" t="s">
        <v>71</v>
      </c>
      <c r="E315" s="13" t="s">
        <v>16</v>
      </c>
      <c r="F315" s="13" t="s">
        <v>72</v>
      </c>
      <c r="G315" s="14">
        <v>2</v>
      </c>
      <c r="H315" s="14">
        <v>0</v>
      </c>
      <c r="I315" s="13" t="s">
        <v>73</v>
      </c>
      <c r="J315" s="13" t="s">
        <v>74</v>
      </c>
      <c r="K315" s="13" t="s">
        <v>75</v>
      </c>
      <c r="L315" s="12">
        <v>45302</v>
      </c>
      <c r="M315" s="13" t="s">
        <v>13</v>
      </c>
      <c r="N315" s="13" t="s">
        <v>71</v>
      </c>
      <c r="O315" s="14">
        <v>0</v>
      </c>
      <c r="P315" s="13" t="s">
        <v>197</v>
      </c>
      <c r="Q315" s="13" t="s">
        <v>272</v>
      </c>
      <c r="R315" s="14">
        <v>3</v>
      </c>
      <c r="S315" s="13" t="s">
        <v>273</v>
      </c>
      <c r="T315" s="14">
        <v>3</v>
      </c>
      <c r="U315" s="13" t="s">
        <v>72</v>
      </c>
      <c r="V315" s="13" t="s">
        <v>82</v>
      </c>
      <c r="W315" s="13" t="s">
        <v>73</v>
      </c>
      <c r="X315" s="13" t="s">
        <v>80</v>
      </c>
      <c r="Y315" s="13" t="s">
        <v>14</v>
      </c>
      <c r="Z315" s="13" t="s">
        <v>200</v>
      </c>
      <c r="AA315" s="13" t="s">
        <v>78</v>
      </c>
      <c r="AB315" s="13" t="s">
        <v>83</v>
      </c>
      <c r="AC315" s="13" t="s">
        <v>84</v>
      </c>
      <c r="AD315" s="13" t="s">
        <v>71</v>
      </c>
      <c r="AE315" s="13" t="s">
        <v>85</v>
      </c>
      <c r="AF315" s="13" t="s">
        <v>71</v>
      </c>
      <c r="AG315" s="13" t="s">
        <v>86</v>
      </c>
      <c r="AH315" s="13" t="s">
        <v>73</v>
      </c>
      <c r="AI315" s="13" t="s">
        <v>87</v>
      </c>
      <c r="AJ315" s="13" t="s">
        <v>87</v>
      </c>
      <c r="AK315" s="13" t="s">
        <v>90</v>
      </c>
      <c r="AL315" s="13" t="s">
        <v>73</v>
      </c>
      <c r="AM315" s="13" t="s">
        <v>73</v>
      </c>
      <c r="AN315" s="14">
        <v>0</v>
      </c>
      <c r="AO315" s="13" t="s">
        <v>207</v>
      </c>
      <c r="AP315" s="13" t="s">
        <v>207</v>
      </c>
      <c r="AQ315" s="13" t="s">
        <v>73</v>
      </c>
      <c r="AR315" s="13" t="s">
        <v>335</v>
      </c>
      <c r="AS315" s="13" t="s">
        <v>261</v>
      </c>
      <c r="AT315" s="13" t="s">
        <v>71</v>
      </c>
      <c r="AU315" s="13" t="s">
        <v>85</v>
      </c>
      <c r="AV315" s="13" t="s">
        <v>336</v>
      </c>
      <c r="AW315" s="17">
        <v>1.15740740740741e-5</v>
      </c>
      <c r="AX315" s="12" t="s">
        <v>89</v>
      </c>
      <c r="AY315" s="13" t="s">
        <v>14</v>
      </c>
      <c r="AZ315" s="13" t="s">
        <v>73</v>
      </c>
      <c r="BA315" s="13" t="s">
        <v>207</v>
      </c>
      <c r="BB315" s="13" t="s">
        <v>73</v>
      </c>
      <c r="BC315" s="14">
        <v>500103</v>
      </c>
      <c r="BD315" s="14">
        <v>0</v>
      </c>
      <c r="BE315" s="13" t="s">
        <v>110</v>
      </c>
      <c r="BF315" s="18">
        <v>45303.6482221065</v>
      </c>
    </row>
    <row r="316" spans="1:58">
      <c r="A316" s="12">
        <v>45302</v>
      </c>
      <c r="B316" s="12">
        <v>45302</v>
      </c>
      <c r="C316" s="13" t="s">
        <v>76</v>
      </c>
      <c r="D316" s="13" t="s">
        <v>71</v>
      </c>
      <c r="E316" s="13" t="s">
        <v>16</v>
      </c>
      <c r="F316" s="13" t="s">
        <v>91</v>
      </c>
      <c r="G316" s="14">
        <v>2</v>
      </c>
      <c r="H316" s="14">
        <v>0</v>
      </c>
      <c r="I316" s="13" t="s">
        <v>88</v>
      </c>
      <c r="J316" s="13" t="s">
        <v>74</v>
      </c>
      <c r="K316" s="13" t="s">
        <v>75</v>
      </c>
      <c r="L316" s="12">
        <v>45302</v>
      </c>
      <c r="M316" s="13" t="s">
        <v>13</v>
      </c>
      <c r="N316" s="13" t="s">
        <v>71</v>
      </c>
      <c r="O316" s="14">
        <v>0</v>
      </c>
      <c r="P316" s="13" t="s">
        <v>197</v>
      </c>
      <c r="Q316" s="13" t="s">
        <v>272</v>
      </c>
      <c r="R316" s="14">
        <v>3</v>
      </c>
      <c r="S316" s="13" t="s">
        <v>273</v>
      </c>
      <c r="T316" s="14">
        <v>3</v>
      </c>
      <c r="U316" s="13" t="s">
        <v>91</v>
      </c>
      <c r="V316" s="13" t="s">
        <v>82</v>
      </c>
      <c r="W316" s="13" t="s">
        <v>73</v>
      </c>
      <c r="X316" s="13" t="s">
        <v>80</v>
      </c>
      <c r="Y316" s="13" t="s">
        <v>14</v>
      </c>
      <c r="Z316" s="13" t="s">
        <v>200</v>
      </c>
      <c r="AA316" s="13" t="s">
        <v>78</v>
      </c>
      <c r="AB316" s="13" t="s">
        <v>83</v>
      </c>
      <c r="AC316" s="13" t="s">
        <v>93</v>
      </c>
      <c r="AD316" s="13" t="s">
        <v>71</v>
      </c>
      <c r="AE316" s="13" t="s">
        <v>85</v>
      </c>
      <c r="AF316" s="13" t="s">
        <v>71</v>
      </c>
      <c r="AG316" s="13" t="s">
        <v>86</v>
      </c>
      <c r="AH316" s="13" t="s">
        <v>73</v>
      </c>
      <c r="AI316" s="13" t="s">
        <v>87</v>
      </c>
      <c r="AJ316" s="13" t="s">
        <v>87</v>
      </c>
      <c r="AK316" s="13" t="s">
        <v>90</v>
      </c>
      <c r="AL316" s="13" t="s">
        <v>73</v>
      </c>
      <c r="AM316" s="13" t="s">
        <v>73</v>
      </c>
      <c r="AN316" s="14">
        <v>0</v>
      </c>
      <c r="AO316" s="13" t="s">
        <v>207</v>
      </c>
      <c r="AP316" s="13" t="s">
        <v>207</v>
      </c>
      <c r="AQ316" s="13" t="s">
        <v>73</v>
      </c>
      <c r="AR316" s="13" t="s">
        <v>335</v>
      </c>
      <c r="AS316" s="13" t="s">
        <v>261</v>
      </c>
      <c r="AT316" s="13" t="s">
        <v>71</v>
      </c>
      <c r="AU316" s="13" t="s">
        <v>85</v>
      </c>
      <c r="AV316" s="13" t="s">
        <v>336</v>
      </c>
      <c r="AW316" s="17">
        <v>1.15740740740741e-5</v>
      </c>
      <c r="AX316" s="12" t="s">
        <v>89</v>
      </c>
      <c r="AY316" s="13" t="s">
        <v>14</v>
      </c>
      <c r="AZ316" s="13" t="s">
        <v>73</v>
      </c>
      <c r="BA316" s="13" t="s">
        <v>207</v>
      </c>
      <c r="BB316" s="13" t="s">
        <v>73</v>
      </c>
      <c r="BC316" s="14">
        <v>500103</v>
      </c>
      <c r="BD316" s="14">
        <v>0</v>
      </c>
      <c r="BE316" s="13" t="s">
        <v>110</v>
      </c>
      <c r="BF316" s="18">
        <v>45303.6482221065</v>
      </c>
    </row>
    <row r="317" spans="1:58">
      <c r="A317" s="12">
        <v>45302</v>
      </c>
      <c r="B317" s="12">
        <v>45302</v>
      </c>
      <c r="C317" s="13" t="s">
        <v>76</v>
      </c>
      <c r="D317" s="13" t="s">
        <v>71</v>
      </c>
      <c r="E317" s="13" t="s">
        <v>16</v>
      </c>
      <c r="F317" s="13" t="s">
        <v>94</v>
      </c>
      <c r="G317" s="14">
        <v>2</v>
      </c>
      <c r="H317" s="14">
        <v>0</v>
      </c>
      <c r="I317" s="13" t="s">
        <v>73</v>
      </c>
      <c r="J317" s="13" t="s">
        <v>74</v>
      </c>
      <c r="K317" s="13" t="s">
        <v>75</v>
      </c>
      <c r="L317" s="12">
        <v>45302</v>
      </c>
      <c r="M317" s="13" t="s">
        <v>13</v>
      </c>
      <c r="N317" s="13" t="s">
        <v>71</v>
      </c>
      <c r="O317" s="14">
        <v>0</v>
      </c>
      <c r="P317" s="13" t="s">
        <v>197</v>
      </c>
      <c r="Q317" s="13" t="s">
        <v>272</v>
      </c>
      <c r="R317" s="14">
        <v>3</v>
      </c>
      <c r="S317" s="13" t="s">
        <v>273</v>
      </c>
      <c r="T317" s="14">
        <v>3</v>
      </c>
      <c r="U317" s="13" t="s">
        <v>94</v>
      </c>
      <c r="V317" s="13" t="s">
        <v>82</v>
      </c>
      <c r="W317" s="13" t="s">
        <v>73</v>
      </c>
      <c r="X317" s="13" t="s">
        <v>80</v>
      </c>
      <c r="Y317" s="13" t="s">
        <v>14</v>
      </c>
      <c r="Z317" s="13" t="s">
        <v>200</v>
      </c>
      <c r="AA317" s="13" t="s">
        <v>78</v>
      </c>
      <c r="AB317" s="13" t="s">
        <v>83</v>
      </c>
      <c r="AC317" s="13" t="s">
        <v>96</v>
      </c>
      <c r="AD317" s="13" t="s">
        <v>71</v>
      </c>
      <c r="AE317" s="13" t="s">
        <v>85</v>
      </c>
      <c r="AF317" s="13" t="s">
        <v>71</v>
      </c>
      <c r="AG317" s="13" t="s">
        <v>86</v>
      </c>
      <c r="AH317" s="13" t="s">
        <v>73</v>
      </c>
      <c r="AI317" s="13" t="s">
        <v>87</v>
      </c>
      <c r="AJ317" s="13" t="s">
        <v>87</v>
      </c>
      <c r="AK317" s="13" t="s">
        <v>90</v>
      </c>
      <c r="AL317" s="13" t="s">
        <v>73</v>
      </c>
      <c r="AM317" s="13" t="s">
        <v>73</v>
      </c>
      <c r="AN317" s="14">
        <v>0</v>
      </c>
      <c r="AO317" s="13" t="s">
        <v>207</v>
      </c>
      <c r="AP317" s="13" t="s">
        <v>207</v>
      </c>
      <c r="AQ317" s="13" t="s">
        <v>73</v>
      </c>
      <c r="AR317" s="13" t="s">
        <v>335</v>
      </c>
      <c r="AS317" s="13" t="s">
        <v>261</v>
      </c>
      <c r="AT317" s="13" t="s">
        <v>71</v>
      </c>
      <c r="AU317" s="13" t="s">
        <v>85</v>
      </c>
      <c r="AV317" s="13" t="s">
        <v>336</v>
      </c>
      <c r="AW317" s="17">
        <v>1.15740740740741e-5</v>
      </c>
      <c r="AX317" s="12" t="s">
        <v>89</v>
      </c>
      <c r="AY317" s="13" t="s">
        <v>14</v>
      </c>
      <c r="AZ317" s="13" t="s">
        <v>73</v>
      </c>
      <c r="BA317" s="13" t="s">
        <v>207</v>
      </c>
      <c r="BB317" s="13" t="s">
        <v>73</v>
      </c>
      <c r="BC317" s="14">
        <v>500103</v>
      </c>
      <c r="BD317" s="14">
        <v>0</v>
      </c>
      <c r="BE317" s="13" t="s">
        <v>110</v>
      </c>
      <c r="BF317" s="18">
        <v>45303.6482221065</v>
      </c>
    </row>
    <row r="318" spans="1:58">
      <c r="A318" s="12">
        <v>45302</v>
      </c>
      <c r="B318" s="12">
        <v>45302</v>
      </c>
      <c r="C318" s="13" t="s">
        <v>76</v>
      </c>
      <c r="D318" s="13" t="s">
        <v>71</v>
      </c>
      <c r="E318" s="13" t="s">
        <v>16</v>
      </c>
      <c r="F318" s="13" t="s">
        <v>97</v>
      </c>
      <c r="G318" s="14">
        <v>2</v>
      </c>
      <c r="H318" s="14">
        <v>0</v>
      </c>
      <c r="I318" s="13" t="s">
        <v>73</v>
      </c>
      <c r="J318" s="13" t="s">
        <v>74</v>
      </c>
      <c r="K318" s="13" t="s">
        <v>75</v>
      </c>
      <c r="L318" s="12">
        <v>45302</v>
      </c>
      <c r="M318" s="13" t="s">
        <v>13</v>
      </c>
      <c r="N318" s="13" t="s">
        <v>71</v>
      </c>
      <c r="O318" s="14">
        <v>0</v>
      </c>
      <c r="P318" s="13" t="s">
        <v>197</v>
      </c>
      <c r="Q318" s="13" t="s">
        <v>272</v>
      </c>
      <c r="R318" s="14">
        <v>3</v>
      </c>
      <c r="S318" s="13" t="s">
        <v>273</v>
      </c>
      <c r="T318" s="14">
        <v>3</v>
      </c>
      <c r="U318" s="13" t="s">
        <v>97</v>
      </c>
      <c r="V318" s="13" t="s">
        <v>82</v>
      </c>
      <c r="W318" s="13" t="s">
        <v>73</v>
      </c>
      <c r="X318" s="13" t="s">
        <v>80</v>
      </c>
      <c r="Y318" s="13" t="s">
        <v>14</v>
      </c>
      <c r="Z318" s="13" t="s">
        <v>200</v>
      </c>
      <c r="AA318" s="13" t="s">
        <v>78</v>
      </c>
      <c r="AB318" s="13" t="s">
        <v>83</v>
      </c>
      <c r="AC318" s="13" t="s">
        <v>84</v>
      </c>
      <c r="AD318" s="13" t="s">
        <v>71</v>
      </c>
      <c r="AE318" s="13" t="s">
        <v>85</v>
      </c>
      <c r="AF318" s="13" t="s">
        <v>71</v>
      </c>
      <c r="AG318" s="13" t="s">
        <v>86</v>
      </c>
      <c r="AH318" s="13" t="s">
        <v>73</v>
      </c>
      <c r="AI318" s="13" t="s">
        <v>87</v>
      </c>
      <c r="AJ318" s="13" t="s">
        <v>87</v>
      </c>
      <c r="AK318" s="13" t="s">
        <v>90</v>
      </c>
      <c r="AL318" s="13" t="s">
        <v>73</v>
      </c>
      <c r="AM318" s="13" t="s">
        <v>73</v>
      </c>
      <c r="AN318" s="14">
        <v>0</v>
      </c>
      <c r="AO318" s="13" t="s">
        <v>207</v>
      </c>
      <c r="AP318" s="13" t="s">
        <v>207</v>
      </c>
      <c r="AQ318" s="13" t="s">
        <v>73</v>
      </c>
      <c r="AR318" s="13" t="s">
        <v>335</v>
      </c>
      <c r="AS318" s="13" t="s">
        <v>261</v>
      </c>
      <c r="AT318" s="13" t="s">
        <v>71</v>
      </c>
      <c r="AU318" s="13" t="s">
        <v>85</v>
      </c>
      <c r="AV318" s="13" t="s">
        <v>336</v>
      </c>
      <c r="AW318" s="17">
        <v>1.15740740740741e-5</v>
      </c>
      <c r="AX318" s="12" t="s">
        <v>89</v>
      </c>
      <c r="AY318" s="13" t="s">
        <v>14</v>
      </c>
      <c r="AZ318" s="13" t="s">
        <v>73</v>
      </c>
      <c r="BA318" s="13" t="s">
        <v>207</v>
      </c>
      <c r="BB318" s="13" t="s">
        <v>73</v>
      </c>
      <c r="BC318" s="14">
        <v>500103</v>
      </c>
      <c r="BD318" s="14">
        <v>0</v>
      </c>
      <c r="BE318" s="13" t="s">
        <v>110</v>
      </c>
      <c r="BF318" s="18">
        <v>45303.6482221065</v>
      </c>
    </row>
    <row r="319" spans="1:58">
      <c r="A319" s="12">
        <v>45302</v>
      </c>
      <c r="B319" s="12">
        <v>45302</v>
      </c>
      <c r="C319" s="13" t="s">
        <v>76</v>
      </c>
      <c r="D319" s="13" t="s">
        <v>71</v>
      </c>
      <c r="E319" s="13" t="s">
        <v>16</v>
      </c>
      <c r="F319" s="13" t="s">
        <v>103</v>
      </c>
      <c r="G319" s="14">
        <v>2</v>
      </c>
      <c r="H319" s="14">
        <v>0</v>
      </c>
      <c r="I319" s="13" t="s">
        <v>73</v>
      </c>
      <c r="J319" s="13" t="s">
        <v>74</v>
      </c>
      <c r="K319" s="13" t="s">
        <v>75</v>
      </c>
      <c r="L319" s="12">
        <v>45302</v>
      </c>
      <c r="M319" s="13" t="s">
        <v>13</v>
      </c>
      <c r="N319" s="13" t="s">
        <v>71</v>
      </c>
      <c r="O319" s="14">
        <v>0</v>
      </c>
      <c r="P319" s="13" t="s">
        <v>197</v>
      </c>
      <c r="Q319" s="13" t="s">
        <v>272</v>
      </c>
      <c r="R319" s="14">
        <v>3</v>
      </c>
      <c r="S319" s="13" t="s">
        <v>273</v>
      </c>
      <c r="T319" s="14">
        <v>3</v>
      </c>
      <c r="U319" s="13" t="s">
        <v>103</v>
      </c>
      <c r="V319" s="13" t="s">
        <v>82</v>
      </c>
      <c r="W319" s="13" t="s">
        <v>73</v>
      </c>
      <c r="X319" s="13" t="s">
        <v>80</v>
      </c>
      <c r="Y319" s="13" t="s">
        <v>14</v>
      </c>
      <c r="Z319" s="13" t="s">
        <v>200</v>
      </c>
      <c r="AA319" s="13" t="s">
        <v>78</v>
      </c>
      <c r="AB319" s="13" t="s">
        <v>83</v>
      </c>
      <c r="AC319" s="13" t="s">
        <v>84</v>
      </c>
      <c r="AD319" s="13" t="s">
        <v>71</v>
      </c>
      <c r="AE319" s="13" t="s">
        <v>85</v>
      </c>
      <c r="AF319" s="13" t="s">
        <v>71</v>
      </c>
      <c r="AG319" s="13" t="s">
        <v>86</v>
      </c>
      <c r="AH319" s="13" t="s">
        <v>73</v>
      </c>
      <c r="AI319" s="13" t="s">
        <v>87</v>
      </c>
      <c r="AJ319" s="13" t="s">
        <v>87</v>
      </c>
      <c r="AK319" s="13" t="s">
        <v>90</v>
      </c>
      <c r="AL319" s="13" t="s">
        <v>73</v>
      </c>
      <c r="AM319" s="13" t="s">
        <v>73</v>
      </c>
      <c r="AN319" s="14">
        <v>0</v>
      </c>
      <c r="AO319" s="13" t="s">
        <v>207</v>
      </c>
      <c r="AP319" s="13" t="s">
        <v>207</v>
      </c>
      <c r="AQ319" s="13" t="s">
        <v>73</v>
      </c>
      <c r="AR319" s="13" t="s">
        <v>335</v>
      </c>
      <c r="AS319" s="13" t="s">
        <v>261</v>
      </c>
      <c r="AT319" s="13" t="s">
        <v>71</v>
      </c>
      <c r="AU319" s="13" t="s">
        <v>85</v>
      </c>
      <c r="AV319" s="13" t="s">
        <v>336</v>
      </c>
      <c r="AW319" s="17">
        <v>1.15740740740741e-5</v>
      </c>
      <c r="AX319" s="12" t="s">
        <v>89</v>
      </c>
      <c r="AY319" s="13" t="s">
        <v>14</v>
      </c>
      <c r="AZ319" s="13" t="s">
        <v>73</v>
      </c>
      <c r="BA319" s="13" t="s">
        <v>207</v>
      </c>
      <c r="BB319" s="13" t="s">
        <v>73</v>
      </c>
      <c r="BC319" s="14">
        <v>500103</v>
      </c>
      <c r="BD319" s="14">
        <v>0</v>
      </c>
      <c r="BE319" s="13" t="s">
        <v>110</v>
      </c>
      <c r="BF319" s="18">
        <v>45303.6482221065</v>
      </c>
    </row>
    <row r="320" spans="1:58">
      <c r="A320" s="12">
        <v>45302</v>
      </c>
      <c r="B320" s="12">
        <v>45302</v>
      </c>
      <c r="C320" s="13" t="s">
        <v>76</v>
      </c>
      <c r="D320" s="13" t="s">
        <v>71</v>
      </c>
      <c r="E320" s="13" t="s">
        <v>16</v>
      </c>
      <c r="F320" s="13" t="s">
        <v>105</v>
      </c>
      <c r="G320" s="14">
        <v>2</v>
      </c>
      <c r="H320" s="14">
        <v>0</v>
      </c>
      <c r="I320" s="13" t="s">
        <v>73</v>
      </c>
      <c r="J320" s="13" t="s">
        <v>74</v>
      </c>
      <c r="K320" s="13" t="s">
        <v>75</v>
      </c>
      <c r="L320" s="12">
        <v>45302</v>
      </c>
      <c r="M320" s="13" t="s">
        <v>13</v>
      </c>
      <c r="N320" s="13" t="s">
        <v>71</v>
      </c>
      <c r="O320" s="14">
        <v>0</v>
      </c>
      <c r="P320" s="13" t="s">
        <v>197</v>
      </c>
      <c r="Q320" s="13" t="s">
        <v>272</v>
      </c>
      <c r="R320" s="14">
        <v>3</v>
      </c>
      <c r="S320" s="13" t="s">
        <v>273</v>
      </c>
      <c r="T320" s="14">
        <v>3</v>
      </c>
      <c r="U320" s="13" t="s">
        <v>105</v>
      </c>
      <c r="V320" s="13" t="s">
        <v>82</v>
      </c>
      <c r="W320" s="13" t="s">
        <v>73</v>
      </c>
      <c r="X320" s="13" t="s">
        <v>80</v>
      </c>
      <c r="Y320" s="13" t="s">
        <v>14</v>
      </c>
      <c r="Z320" s="13" t="s">
        <v>200</v>
      </c>
      <c r="AA320" s="13" t="s">
        <v>78</v>
      </c>
      <c r="AB320" s="13" t="s">
        <v>83</v>
      </c>
      <c r="AC320" s="13" t="s">
        <v>84</v>
      </c>
      <c r="AD320" s="13" t="s">
        <v>71</v>
      </c>
      <c r="AE320" s="13" t="s">
        <v>85</v>
      </c>
      <c r="AF320" s="13" t="s">
        <v>71</v>
      </c>
      <c r="AG320" s="13" t="s">
        <v>86</v>
      </c>
      <c r="AH320" s="13" t="s">
        <v>73</v>
      </c>
      <c r="AI320" s="13" t="s">
        <v>87</v>
      </c>
      <c r="AJ320" s="13" t="s">
        <v>87</v>
      </c>
      <c r="AK320" s="13" t="s">
        <v>90</v>
      </c>
      <c r="AL320" s="13" t="s">
        <v>73</v>
      </c>
      <c r="AM320" s="13" t="s">
        <v>73</v>
      </c>
      <c r="AN320" s="14">
        <v>0</v>
      </c>
      <c r="AO320" s="13" t="s">
        <v>207</v>
      </c>
      <c r="AP320" s="13" t="s">
        <v>207</v>
      </c>
      <c r="AQ320" s="13" t="s">
        <v>73</v>
      </c>
      <c r="AR320" s="13" t="s">
        <v>335</v>
      </c>
      <c r="AS320" s="13" t="s">
        <v>261</v>
      </c>
      <c r="AT320" s="13" t="s">
        <v>71</v>
      </c>
      <c r="AU320" s="13" t="s">
        <v>85</v>
      </c>
      <c r="AV320" s="13" t="s">
        <v>336</v>
      </c>
      <c r="AW320" s="17">
        <v>1.15740740740741e-5</v>
      </c>
      <c r="AX320" s="12" t="s">
        <v>89</v>
      </c>
      <c r="AY320" s="13" t="s">
        <v>14</v>
      </c>
      <c r="AZ320" s="13" t="s">
        <v>73</v>
      </c>
      <c r="BA320" s="13" t="s">
        <v>207</v>
      </c>
      <c r="BB320" s="13" t="s">
        <v>73</v>
      </c>
      <c r="BC320" s="14">
        <v>500103</v>
      </c>
      <c r="BD320" s="14">
        <v>0</v>
      </c>
      <c r="BE320" s="13" t="s">
        <v>110</v>
      </c>
      <c r="BF320" s="18">
        <v>45303.6482221065</v>
      </c>
    </row>
    <row r="321" spans="1:58">
      <c r="A321" s="12">
        <v>45302</v>
      </c>
      <c r="B321" s="12">
        <v>45302</v>
      </c>
      <c r="C321" s="13" t="s">
        <v>76</v>
      </c>
      <c r="D321" s="13" t="s">
        <v>71</v>
      </c>
      <c r="E321" s="13" t="s">
        <v>16</v>
      </c>
      <c r="F321" s="13" t="s">
        <v>107</v>
      </c>
      <c r="G321" s="14">
        <v>2</v>
      </c>
      <c r="H321" s="14">
        <v>0</v>
      </c>
      <c r="I321" s="13" t="s">
        <v>88</v>
      </c>
      <c r="J321" s="13" t="s">
        <v>74</v>
      </c>
      <c r="K321" s="13" t="s">
        <v>75</v>
      </c>
      <c r="L321" s="12">
        <v>45302</v>
      </c>
      <c r="M321" s="13" t="s">
        <v>13</v>
      </c>
      <c r="N321" s="13" t="s">
        <v>71</v>
      </c>
      <c r="O321" s="14">
        <v>0</v>
      </c>
      <c r="P321" s="13" t="s">
        <v>197</v>
      </c>
      <c r="Q321" s="13" t="s">
        <v>272</v>
      </c>
      <c r="R321" s="14">
        <v>3</v>
      </c>
      <c r="S321" s="13" t="s">
        <v>273</v>
      </c>
      <c r="T321" s="14">
        <v>3</v>
      </c>
      <c r="U321" s="13" t="s">
        <v>107</v>
      </c>
      <c r="V321" s="13" t="s">
        <v>82</v>
      </c>
      <c r="W321" s="13" t="s">
        <v>73</v>
      </c>
      <c r="X321" s="13" t="s">
        <v>80</v>
      </c>
      <c r="Y321" s="13" t="s">
        <v>14</v>
      </c>
      <c r="Z321" s="13" t="s">
        <v>200</v>
      </c>
      <c r="AA321" s="13" t="s">
        <v>78</v>
      </c>
      <c r="AB321" s="13" t="s">
        <v>83</v>
      </c>
      <c r="AC321" s="13" t="s">
        <v>84</v>
      </c>
      <c r="AD321" s="13" t="s">
        <v>71</v>
      </c>
      <c r="AE321" s="13" t="s">
        <v>85</v>
      </c>
      <c r="AF321" s="13" t="s">
        <v>71</v>
      </c>
      <c r="AG321" s="13" t="s">
        <v>86</v>
      </c>
      <c r="AH321" s="13" t="s">
        <v>73</v>
      </c>
      <c r="AI321" s="13" t="s">
        <v>87</v>
      </c>
      <c r="AJ321" s="13" t="s">
        <v>87</v>
      </c>
      <c r="AK321" s="13" t="s">
        <v>90</v>
      </c>
      <c r="AL321" s="13" t="s">
        <v>73</v>
      </c>
      <c r="AM321" s="13" t="s">
        <v>73</v>
      </c>
      <c r="AN321" s="14">
        <v>0</v>
      </c>
      <c r="AO321" s="13" t="s">
        <v>207</v>
      </c>
      <c r="AP321" s="13" t="s">
        <v>207</v>
      </c>
      <c r="AQ321" s="13" t="s">
        <v>73</v>
      </c>
      <c r="AR321" s="13" t="s">
        <v>335</v>
      </c>
      <c r="AS321" s="13" t="s">
        <v>261</v>
      </c>
      <c r="AT321" s="13" t="s">
        <v>71</v>
      </c>
      <c r="AU321" s="13" t="s">
        <v>85</v>
      </c>
      <c r="AV321" s="13" t="s">
        <v>336</v>
      </c>
      <c r="AW321" s="17">
        <v>1.15740740740741e-5</v>
      </c>
      <c r="AX321" s="12" t="s">
        <v>89</v>
      </c>
      <c r="AY321" s="13" t="s">
        <v>14</v>
      </c>
      <c r="AZ321" s="13" t="s">
        <v>73</v>
      </c>
      <c r="BA321" s="13" t="s">
        <v>207</v>
      </c>
      <c r="BB321" s="13" t="s">
        <v>73</v>
      </c>
      <c r="BC321" s="14">
        <v>500103</v>
      </c>
      <c r="BD321" s="14">
        <v>0</v>
      </c>
      <c r="BE321" s="13" t="s">
        <v>110</v>
      </c>
      <c r="BF321" s="18">
        <v>45303.6482221065</v>
      </c>
    </row>
    <row r="322" spans="1:58">
      <c r="A322" s="12">
        <v>45302</v>
      </c>
      <c r="B322" s="12">
        <v>45302</v>
      </c>
      <c r="C322" s="13" t="s">
        <v>76</v>
      </c>
      <c r="D322" s="13" t="s">
        <v>71</v>
      </c>
      <c r="E322" s="13" t="s">
        <v>16</v>
      </c>
      <c r="F322" s="13" t="s">
        <v>99</v>
      </c>
      <c r="G322" s="14">
        <v>3</v>
      </c>
      <c r="H322" s="14">
        <v>0</v>
      </c>
      <c r="I322" s="13" t="s">
        <v>73</v>
      </c>
      <c r="J322" s="13" t="s">
        <v>74</v>
      </c>
      <c r="K322" s="13" t="s">
        <v>75</v>
      </c>
      <c r="L322" s="12">
        <v>45302</v>
      </c>
      <c r="M322" s="13" t="s">
        <v>13</v>
      </c>
      <c r="N322" s="13" t="s">
        <v>71</v>
      </c>
      <c r="O322" s="14">
        <v>0</v>
      </c>
      <c r="P322" s="13" t="s">
        <v>197</v>
      </c>
      <c r="Q322" s="13" t="s">
        <v>272</v>
      </c>
      <c r="R322" s="14">
        <v>3</v>
      </c>
      <c r="S322" s="13" t="s">
        <v>273</v>
      </c>
      <c r="T322" s="14">
        <v>3</v>
      </c>
      <c r="U322" s="13" t="s">
        <v>99</v>
      </c>
      <c r="V322" s="13" t="s">
        <v>82</v>
      </c>
      <c r="W322" s="13" t="s">
        <v>73</v>
      </c>
      <c r="X322" s="13" t="s">
        <v>80</v>
      </c>
      <c r="Y322" s="13" t="s">
        <v>14</v>
      </c>
      <c r="Z322" s="13" t="s">
        <v>200</v>
      </c>
      <c r="AA322" s="13" t="s">
        <v>78</v>
      </c>
      <c r="AB322" s="13" t="s">
        <v>83</v>
      </c>
      <c r="AC322" s="13" t="s">
        <v>84</v>
      </c>
      <c r="AD322" s="13" t="s">
        <v>71</v>
      </c>
      <c r="AE322" s="13" t="s">
        <v>85</v>
      </c>
      <c r="AF322" s="13" t="s">
        <v>71</v>
      </c>
      <c r="AG322" s="13" t="s">
        <v>86</v>
      </c>
      <c r="AH322" s="13" t="s">
        <v>73</v>
      </c>
      <c r="AI322" s="13" t="s">
        <v>87</v>
      </c>
      <c r="AJ322" s="13" t="s">
        <v>87</v>
      </c>
      <c r="AK322" s="13" t="s">
        <v>90</v>
      </c>
      <c r="AL322" s="13" t="s">
        <v>73</v>
      </c>
      <c r="AM322" s="13" t="s">
        <v>73</v>
      </c>
      <c r="AN322" s="14">
        <v>0</v>
      </c>
      <c r="AO322" s="13" t="s">
        <v>207</v>
      </c>
      <c r="AP322" s="13" t="s">
        <v>207</v>
      </c>
      <c r="AQ322" s="13" t="s">
        <v>73</v>
      </c>
      <c r="AR322" s="13" t="s">
        <v>335</v>
      </c>
      <c r="AS322" s="13" t="s">
        <v>261</v>
      </c>
      <c r="AT322" s="13" t="s">
        <v>71</v>
      </c>
      <c r="AU322" s="13" t="s">
        <v>85</v>
      </c>
      <c r="AV322" s="13" t="s">
        <v>336</v>
      </c>
      <c r="AW322" s="17">
        <v>1.15740740740741e-5</v>
      </c>
      <c r="AX322" s="12" t="s">
        <v>89</v>
      </c>
      <c r="AY322" s="13" t="s">
        <v>14</v>
      </c>
      <c r="AZ322" s="13" t="s">
        <v>73</v>
      </c>
      <c r="BA322" s="13" t="s">
        <v>207</v>
      </c>
      <c r="BB322" s="13" t="s">
        <v>73</v>
      </c>
      <c r="BC322" s="14">
        <v>500103</v>
      </c>
      <c r="BD322" s="14">
        <v>0</v>
      </c>
      <c r="BE322" s="13" t="s">
        <v>110</v>
      </c>
      <c r="BF322" s="18">
        <v>45303.6482221065</v>
      </c>
    </row>
    <row r="323" spans="1:58">
      <c r="A323" s="12">
        <v>45302</v>
      </c>
      <c r="B323" s="12">
        <v>45302</v>
      </c>
      <c r="C323" s="13" t="s">
        <v>76</v>
      </c>
      <c r="D323" s="13" t="s">
        <v>71</v>
      </c>
      <c r="E323" s="13" t="s">
        <v>16</v>
      </c>
      <c r="F323" s="13" t="s">
        <v>101</v>
      </c>
      <c r="G323" s="14">
        <v>3</v>
      </c>
      <c r="H323" s="14">
        <v>0</v>
      </c>
      <c r="I323" s="13" t="s">
        <v>73</v>
      </c>
      <c r="J323" s="13" t="s">
        <v>74</v>
      </c>
      <c r="K323" s="13" t="s">
        <v>75</v>
      </c>
      <c r="L323" s="12">
        <v>45302</v>
      </c>
      <c r="M323" s="13" t="s">
        <v>13</v>
      </c>
      <c r="N323" s="13" t="s">
        <v>71</v>
      </c>
      <c r="O323" s="14">
        <v>0</v>
      </c>
      <c r="P323" s="13" t="s">
        <v>197</v>
      </c>
      <c r="Q323" s="13" t="s">
        <v>272</v>
      </c>
      <c r="R323" s="14">
        <v>3</v>
      </c>
      <c r="S323" s="13" t="s">
        <v>273</v>
      </c>
      <c r="T323" s="14">
        <v>3</v>
      </c>
      <c r="U323" s="13" t="s">
        <v>101</v>
      </c>
      <c r="V323" s="13" t="s">
        <v>82</v>
      </c>
      <c r="W323" s="13" t="s">
        <v>73</v>
      </c>
      <c r="X323" s="13" t="s">
        <v>80</v>
      </c>
      <c r="Y323" s="13" t="s">
        <v>14</v>
      </c>
      <c r="Z323" s="13" t="s">
        <v>200</v>
      </c>
      <c r="AA323" s="13" t="s">
        <v>78</v>
      </c>
      <c r="AB323" s="13" t="s">
        <v>83</v>
      </c>
      <c r="AC323" s="13" t="s">
        <v>84</v>
      </c>
      <c r="AD323" s="13" t="s">
        <v>71</v>
      </c>
      <c r="AE323" s="13" t="s">
        <v>85</v>
      </c>
      <c r="AF323" s="13" t="s">
        <v>71</v>
      </c>
      <c r="AG323" s="13" t="s">
        <v>86</v>
      </c>
      <c r="AH323" s="13" t="s">
        <v>73</v>
      </c>
      <c r="AI323" s="13" t="s">
        <v>87</v>
      </c>
      <c r="AJ323" s="13" t="s">
        <v>87</v>
      </c>
      <c r="AK323" s="13" t="s">
        <v>90</v>
      </c>
      <c r="AL323" s="13" t="s">
        <v>73</v>
      </c>
      <c r="AM323" s="13" t="s">
        <v>73</v>
      </c>
      <c r="AN323" s="14">
        <v>0</v>
      </c>
      <c r="AO323" s="13" t="s">
        <v>207</v>
      </c>
      <c r="AP323" s="13" t="s">
        <v>207</v>
      </c>
      <c r="AQ323" s="13" t="s">
        <v>73</v>
      </c>
      <c r="AR323" s="13" t="s">
        <v>335</v>
      </c>
      <c r="AS323" s="13" t="s">
        <v>261</v>
      </c>
      <c r="AT323" s="13" t="s">
        <v>71</v>
      </c>
      <c r="AU323" s="13" t="s">
        <v>85</v>
      </c>
      <c r="AV323" s="13" t="s">
        <v>336</v>
      </c>
      <c r="AW323" s="17">
        <v>1.15740740740741e-5</v>
      </c>
      <c r="AX323" s="12" t="s">
        <v>89</v>
      </c>
      <c r="AY323" s="13" t="s">
        <v>14</v>
      </c>
      <c r="AZ323" s="13" t="s">
        <v>73</v>
      </c>
      <c r="BA323" s="13" t="s">
        <v>207</v>
      </c>
      <c r="BB323" s="13" t="s">
        <v>73</v>
      </c>
      <c r="BC323" s="14">
        <v>500103</v>
      </c>
      <c r="BD323" s="14">
        <v>0</v>
      </c>
      <c r="BE323" s="13" t="s">
        <v>110</v>
      </c>
      <c r="BF323" s="18">
        <v>45303.6482221065</v>
      </c>
    </row>
    <row r="324" spans="1:58">
      <c r="A324" s="33">
        <v>45302</v>
      </c>
      <c r="B324" s="33">
        <v>45302</v>
      </c>
      <c r="C324" s="19" t="s">
        <v>76</v>
      </c>
      <c r="D324" s="19" t="s">
        <v>71</v>
      </c>
      <c r="E324" s="19" t="s">
        <v>16</v>
      </c>
      <c r="F324" s="19" t="s">
        <v>91</v>
      </c>
      <c r="G324" s="21">
        <v>4</v>
      </c>
      <c r="H324" s="21">
        <v>0</v>
      </c>
      <c r="I324" s="19" t="s">
        <v>88</v>
      </c>
      <c r="J324" s="19" t="s">
        <v>74</v>
      </c>
      <c r="K324" s="19" t="s">
        <v>109</v>
      </c>
      <c r="L324" s="33">
        <v>45302</v>
      </c>
      <c r="M324" s="19" t="s">
        <v>13</v>
      </c>
      <c r="N324" s="19" t="s">
        <v>71</v>
      </c>
      <c r="O324" s="21">
        <v>0</v>
      </c>
      <c r="P324" s="19" t="s">
        <v>197</v>
      </c>
      <c r="Q324" s="19" t="s">
        <v>337</v>
      </c>
      <c r="R324" s="21">
        <v>1</v>
      </c>
      <c r="S324" s="19" t="s">
        <v>338</v>
      </c>
      <c r="T324" s="21">
        <v>0</v>
      </c>
      <c r="U324" s="19" t="s">
        <v>91</v>
      </c>
      <c r="V324" s="19" t="s">
        <v>82</v>
      </c>
      <c r="W324" s="19" t="s">
        <v>73</v>
      </c>
      <c r="X324" s="19" t="s">
        <v>80</v>
      </c>
      <c r="Y324" s="19" t="s">
        <v>14</v>
      </c>
      <c r="Z324" s="19" t="s">
        <v>200</v>
      </c>
      <c r="AA324" s="19" t="s">
        <v>78</v>
      </c>
      <c r="AB324" s="19" t="s">
        <v>83</v>
      </c>
      <c r="AC324" s="19" t="s">
        <v>93</v>
      </c>
      <c r="AD324" s="19" t="s">
        <v>71</v>
      </c>
      <c r="AE324" s="19" t="s">
        <v>85</v>
      </c>
      <c r="AF324" s="19" t="s">
        <v>71</v>
      </c>
      <c r="AG324" s="19" t="s">
        <v>86</v>
      </c>
      <c r="AH324" s="19" t="s">
        <v>73</v>
      </c>
      <c r="AI324" s="19" t="s">
        <v>87</v>
      </c>
      <c r="AJ324" s="19" t="s">
        <v>87</v>
      </c>
      <c r="AK324" s="19" t="s">
        <v>90</v>
      </c>
      <c r="AL324" s="19" t="s">
        <v>73</v>
      </c>
      <c r="AM324" s="19" t="s">
        <v>73</v>
      </c>
      <c r="AN324" s="21">
        <v>0</v>
      </c>
      <c r="AO324" s="19" t="s">
        <v>207</v>
      </c>
      <c r="AP324" s="19" t="s">
        <v>207</v>
      </c>
      <c r="AQ324" s="19" t="s">
        <v>73</v>
      </c>
      <c r="AR324" s="19" t="s">
        <v>335</v>
      </c>
      <c r="AS324" s="19" t="s">
        <v>261</v>
      </c>
      <c r="AT324" s="19" t="s">
        <v>71</v>
      </c>
      <c r="AU324" s="19" t="s">
        <v>85</v>
      </c>
      <c r="AV324" s="19" t="s">
        <v>336</v>
      </c>
      <c r="AW324" s="34">
        <v>1.15740740740741e-5</v>
      </c>
      <c r="AX324" s="33" t="s">
        <v>89</v>
      </c>
      <c r="AY324" s="19" t="s">
        <v>14</v>
      </c>
      <c r="AZ324" s="19" t="s">
        <v>73</v>
      </c>
      <c r="BA324" s="19" t="s">
        <v>207</v>
      </c>
      <c r="BB324" s="19" t="s">
        <v>73</v>
      </c>
      <c r="BC324" s="21">
        <v>500005</v>
      </c>
      <c r="BD324" s="21">
        <v>0</v>
      </c>
      <c r="BE324" s="19" t="s">
        <v>71</v>
      </c>
      <c r="BF324" s="35">
        <v>45310.4359217593</v>
      </c>
    </row>
    <row r="325" spans="1:58">
      <c r="A325" s="33">
        <v>45302</v>
      </c>
      <c r="B325" s="33">
        <v>45302</v>
      </c>
      <c r="C325" s="19" t="s">
        <v>76</v>
      </c>
      <c r="D325" s="19" t="s">
        <v>71</v>
      </c>
      <c r="E325" s="19" t="s">
        <v>16</v>
      </c>
      <c r="F325" s="19" t="s">
        <v>107</v>
      </c>
      <c r="G325" s="21">
        <v>4</v>
      </c>
      <c r="H325" s="21">
        <v>0</v>
      </c>
      <c r="I325" s="19" t="s">
        <v>88</v>
      </c>
      <c r="J325" s="19" t="s">
        <v>74</v>
      </c>
      <c r="K325" s="19" t="s">
        <v>109</v>
      </c>
      <c r="L325" s="33">
        <v>45302</v>
      </c>
      <c r="M325" s="19" t="s">
        <v>13</v>
      </c>
      <c r="N325" s="19" t="s">
        <v>71</v>
      </c>
      <c r="O325" s="21">
        <v>0</v>
      </c>
      <c r="P325" s="19" t="s">
        <v>197</v>
      </c>
      <c r="Q325" s="19" t="s">
        <v>337</v>
      </c>
      <c r="R325" s="21">
        <v>1</v>
      </c>
      <c r="S325" s="19" t="s">
        <v>338</v>
      </c>
      <c r="T325" s="21">
        <v>0</v>
      </c>
      <c r="U325" s="19" t="s">
        <v>107</v>
      </c>
      <c r="V325" s="19" t="s">
        <v>82</v>
      </c>
      <c r="W325" s="19" t="s">
        <v>73</v>
      </c>
      <c r="X325" s="19" t="s">
        <v>80</v>
      </c>
      <c r="Y325" s="19" t="s">
        <v>14</v>
      </c>
      <c r="Z325" s="19" t="s">
        <v>200</v>
      </c>
      <c r="AA325" s="19" t="s">
        <v>78</v>
      </c>
      <c r="AB325" s="19" t="s">
        <v>83</v>
      </c>
      <c r="AC325" s="19" t="s">
        <v>84</v>
      </c>
      <c r="AD325" s="19" t="s">
        <v>71</v>
      </c>
      <c r="AE325" s="19" t="s">
        <v>85</v>
      </c>
      <c r="AF325" s="19" t="s">
        <v>71</v>
      </c>
      <c r="AG325" s="19" t="s">
        <v>86</v>
      </c>
      <c r="AH325" s="19" t="s">
        <v>73</v>
      </c>
      <c r="AI325" s="19" t="s">
        <v>87</v>
      </c>
      <c r="AJ325" s="19" t="s">
        <v>87</v>
      </c>
      <c r="AK325" s="19" t="s">
        <v>90</v>
      </c>
      <c r="AL325" s="19" t="s">
        <v>73</v>
      </c>
      <c r="AM325" s="19" t="s">
        <v>73</v>
      </c>
      <c r="AN325" s="21">
        <v>0</v>
      </c>
      <c r="AO325" s="19" t="s">
        <v>207</v>
      </c>
      <c r="AP325" s="19" t="s">
        <v>207</v>
      </c>
      <c r="AQ325" s="19" t="s">
        <v>73</v>
      </c>
      <c r="AR325" s="19" t="s">
        <v>335</v>
      </c>
      <c r="AS325" s="19" t="s">
        <v>261</v>
      </c>
      <c r="AT325" s="19" t="s">
        <v>71</v>
      </c>
      <c r="AU325" s="19" t="s">
        <v>85</v>
      </c>
      <c r="AV325" s="19" t="s">
        <v>336</v>
      </c>
      <c r="AW325" s="34">
        <v>1.15740740740741e-5</v>
      </c>
      <c r="AX325" s="33" t="s">
        <v>89</v>
      </c>
      <c r="AY325" s="19" t="s">
        <v>14</v>
      </c>
      <c r="AZ325" s="19" t="s">
        <v>73</v>
      </c>
      <c r="BA325" s="19" t="s">
        <v>207</v>
      </c>
      <c r="BB325" s="19" t="s">
        <v>73</v>
      </c>
      <c r="BC325" s="21">
        <v>500005</v>
      </c>
      <c r="BD325" s="21">
        <v>0</v>
      </c>
      <c r="BE325" s="19" t="s">
        <v>71</v>
      </c>
      <c r="BF325" s="35">
        <v>45310.4359194444</v>
      </c>
    </row>
    <row r="327" spans="1:1">
      <c r="A327" t="s">
        <v>339</v>
      </c>
    </row>
  </sheetData>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DR529"/>
  <sheetViews>
    <sheetView showGridLines="0" zoomScale="85" zoomScaleNormal="85" topLeftCell="A379" workbookViewId="0">
      <selection activeCell="DR488" sqref="DR488"/>
    </sheetView>
  </sheetViews>
  <sheetFormatPr defaultColWidth="9" defaultRowHeight="13.5"/>
  <cols>
    <col min="1" max="1" width="12.625" customWidth="1"/>
    <col min="2" max="2" width="13.5" customWidth="1"/>
    <col min="10" max="10" width="11.5"/>
    <col min="12" max="12" width="12.875"/>
    <col min="13" max="13" width="11.75" customWidth="1"/>
    <col min="17" max="17" width="11.75" customWidth="1"/>
    <col min="30" max="30" width="22.375"/>
    <col min="37" max="37" width="11.5"/>
    <col min="48" max="49" width="20.125"/>
    <col min="82" max="82" width="22.375"/>
    <col min="84" max="84" width="22.875"/>
    <col min="85" max="85" width="9.125"/>
    <col min="118" max="118" width="24.875" customWidth="1"/>
    <col min="119" max="119" width="22.875"/>
  </cols>
  <sheetData>
    <row r="2" spans="1:1">
      <c r="A2" t="s">
        <v>340</v>
      </c>
    </row>
    <row r="4" spans="1:1">
      <c r="A4" t="s">
        <v>341</v>
      </c>
    </row>
    <row r="5" spans="1:1">
      <c r="A5" t="s">
        <v>342</v>
      </c>
    </row>
    <row r="6" spans="1:1">
      <c r="A6" t="s">
        <v>343</v>
      </c>
    </row>
    <row r="7" spans="1:1">
      <c r="A7" t="s">
        <v>344</v>
      </c>
    </row>
    <row r="8" spans="1:1">
      <c r="A8" t="s">
        <v>345</v>
      </c>
    </row>
    <row r="9" spans="1:1">
      <c r="A9" t="s">
        <v>346</v>
      </c>
    </row>
    <row r="10" spans="1:1">
      <c r="A10" t="s">
        <v>347</v>
      </c>
    </row>
    <row r="11" spans="1:1">
      <c r="A11" t="s">
        <v>348</v>
      </c>
    </row>
    <row r="61" spans="1:1">
      <c r="A61" t="s">
        <v>349</v>
      </c>
    </row>
    <row r="62" spans="1:1">
      <c r="A62" t="s">
        <v>2</v>
      </c>
    </row>
    <row r="63" spans="1:10">
      <c r="A63" s="11" t="s">
        <v>3</v>
      </c>
      <c r="B63" s="11" t="s">
        <v>4</v>
      </c>
      <c r="C63" s="11" t="s">
        <v>5</v>
      </c>
      <c r="D63" s="11" t="s">
        <v>6</v>
      </c>
      <c r="E63" s="11" t="s">
        <v>7</v>
      </c>
      <c r="F63" s="11" t="s">
        <v>8</v>
      </c>
      <c r="G63" s="11" t="s">
        <v>9</v>
      </c>
      <c r="H63" s="11" t="s">
        <v>10</v>
      </c>
      <c r="I63" s="11" t="s">
        <v>11</v>
      </c>
      <c r="J63" s="11" t="s">
        <v>12</v>
      </c>
    </row>
    <row r="64" spans="1:10">
      <c r="A64" s="12">
        <v>45302</v>
      </c>
      <c r="B64" s="13" t="s">
        <v>13</v>
      </c>
      <c r="C64" s="14">
        <v>1</v>
      </c>
      <c r="D64" s="13" t="s">
        <v>17</v>
      </c>
      <c r="E64" s="13" t="s">
        <v>350</v>
      </c>
      <c r="F64" s="13" t="s">
        <v>351</v>
      </c>
      <c r="G64" s="13" t="s">
        <v>16</v>
      </c>
      <c r="H64" s="14">
        <v>1</v>
      </c>
      <c r="I64" s="14">
        <v>7005</v>
      </c>
      <c r="J64" s="14">
        <v>500005</v>
      </c>
    </row>
    <row r="65" spans="1:10">
      <c r="A65" s="12">
        <v>45302</v>
      </c>
      <c r="B65" s="13" t="s">
        <v>13</v>
      </c>
      <c r="C65" s="14">
        <v>1</v>
      </c>
      <c r="D65" s="13" t="s">
        <v>17</v>
      </c>
      <c r="E65" s="13" t="s">
        <v>350</v>
      </c>
      <c r="F65" s="13" t="s">
        <v>351</v>
      </c>
      <c r="G65" s="13" t="s">
        <v>16</v>
      </c>
      <c r="H65" s="14">
        <v>1</v>
      </c>
      <c r="I65" s="14">
        <v>7005</v>
      </c>
      <c r="J65" s="14">
        <v>500005</v>
      </c>
    </row>
    <row r="66" spans="1:10">
      <c r="A66" s="12">
        <v>45302</v>
      </c>
      <c r="B66" s="13" t="s">
        <v>13</v>
      </c>
      <c r="C66" s="14">
        <v>1</v>
      </c>
      <c r="D66" s="13" t="s">
        <v>17</v>
      </c>
      <c r="E66" s="13" t="s">
        <v>350</v>
      </c>
      <c r="F66" s="13" t="s">
        <v>351</v>
      </c>
      <c r="G66" s="13" t="s">
        <v>16</v>
      </c>
      <c r="H66" s="14">
        <v>1</v>
      </c>
      <c r="I66" s="14">
        <v>7005</v>
      </c>
      <c r="J66" s="14">
        <v>500005</v>
      </c>
    </row>
    <row r="67" spans="1:10">
      <c r="A67" s="12">
        <v>45302</v>
      </c>
      <c r="B67" s="13" t="s">
        <v>13</v>
      </c>
      <c r="C67" s="14">
        <v>1</v>
      </c>
      <c r="D67" s="13" t="s">
        <v>17</v>
      </c>
      <c r="E67" s="13" t="s">
        <v>350</v>
      </c>
      <c r="F67" s="13" t="s">
        <v>351</v>
      </c>
      <c r="G67" s="13" t="s">
        <v>16</v>
      </c>
      <c r="H67" s="14">
        <v>1</v>
      </c>
      <c r="I67" s="14">
        <v>7005</v>
      </c>
      <c r="J67" s="14">
        <v>500005</v>
      </c>
    </row>
    <row r="68" spans="1:10">
      <c r="A68" s="12">
        <v>45302</v>
      </c>
      <c r="B68" s="13" t="s">
        <v>13</v>
      </c>
      <c r="C68" s="14">
        <v>1</v>
      </c>
      <c r="D68" s="13" t="s">
        <v>17</v>
      </c>
      <c r="E68" s="13" t="s">
        <v>350</v>
      </c>
      <c r="F68" s="13" t="s">
        <v>352</v>
      </c>
      <c r="G68" s="13" t="s">
        <v>16</v>
      </c>
      <c r="H68" s="14">
        <v>1</v>
      </c>
      <c r="I68" s="14">
        <v>7005</v>
      </c>
      <c r="J68" s="14">
        <v>500005</v>
      </c>
    </row>
    <row r="69" spans="1:10">
      <c r="A69" s="12">
        <v>45302</v>
      </c>
      <c r="B69" s="13" t="s">
        <v>13</v>
      </c>
      <c r="C69" s="14">
        <v>1</v>
      </c>
      <c r="D69" s="13" t="s">
        <v>17</v>
      </c>
      <c r="E69" s="13" t="s">
        <v>350</v>
      </c>
      <c r="F69" s="13" t="s">
        <v>352</v>
      </c>
      <c r="G69" s="13" t="s">
        <v>16</v>
      </c>
      <c r="H69" s="14">
        <v>1</v>
      </c>
      <c r="I69" s="14">
        <v>7005</v>
      </c>
      <c r="J69" s="14">
        <v>500005</v>
      </c>
    </row>
    <row r="70" spans="1:10">
      <c r="A70" s="12">
        <v>45302</v>
      </c>
      <c r="B70" s="13" t="s">
        <v>13</v>
      </c>
      <c r="C70" s="14">
        <v>1</v>
      </c>
      <c r="D70" s="13" t="s">
        <v>17</v>
      </c>
      <c r="E70" s="13" t="s">
        <v>350</v>
      </c>
      <c r="F70" s="13" t="s">
        <v>352</v>
      </c>
      <c r="G70" s="13" t="s">
        <v>16</v>
      </c>
      <c r="H70" s="14">
        <v>1</v>
      </c>
      <c r="I70" s="14">
        <v>7005</v>
      </c>
      <c r="J70" s="14">
        <v>500005</v>
      </c>
    </row>
    <row r="71" spans="1:10">
      <c r="A71" s="12">
        <v>45302</v>
      </c>
      <c r="B71" s="13" t="s">
        <v>13</v>
      </c>
      <c r="C71" s="14">
        <v>1</v>
      </c>
      <c r="D71" s="13" t="s">
        <v>17</v>
      </c>
      <c r="E71" s="13" t="s">
        <v>350</v>
      </c>
      <c r="F71" s="13" t="s">
        <v>351</v>
      </c>
      <c r="G71" s="13" t="s">
        <v>16</v>
      </c>
      <c r="H71" s="14">
        <v>1</v>
      </c>
      <c r="I71" s="14">
        <v>7005</v>
      </c>
      <c r="J71" s="14">
        <v>500005</v>
      </c>
    </row>
    <row r="72" spans="1:10">
      <c r="A72" s="12">
        <v>45302</v>
      </c>
      <c r="B72" s="13" t="s">
        <v>13</v>
      </c>
      <c r="C72" s="14">
        <v>1</v>
      </c>
      <c r="D72" s="13" t="s">
        <v>17</v>
      </c>
      <c r="E72" s="13" t="s">
        <v>350</v>
      </c>
      <c r="F72" s="13" t="s">
        <v>353</v>
      </c>
      <c r="G72" s="13" t="s">
        <v>16</v>
      </c>
      <c r="H72" s="14">
        <v>1</v>
      </c>
      <c r="I72" s="14">
        <v>7005</v>
      </c>
      <c r="J72" s="14">
        <v>500005</v>
      </c>
    </row>
    <row r="73" spans="1:10">
      <c r="A73" s="12">
        <v>45302</v>
      </c>
      <c r="B73" s="13" t="s">
        <v>13</v>
      </c>
      <c r="C73" s="14">
        <v>2</v>
      </c>
      <c r="D73" s="13" t="s">
        <v>17</v>
      </c>
      <c r="E73" s="13" t="s">
        <v>350</v>
      </c>
      <c r="F73" s="13" t="s">
        <v>351</v>
      </c>
      <c r="G73" s="13" t="s">
        <v>16</v>
      </c>
      <c r="H73" s="14">
        <v>1</v>
      </c>
      <c r="I73" s="14">
        <v>7005</v>
      </c>
      <c r="J73" s="14">
        <v>500005</v>
      </c>
    </row>
    <row r="74" spans="1:10">
      <c r="A74" s="12">
        <v>45302</v>
      </c>
      <c r="B74" s="13" t="s">
        <v>13</v>
      </c>
      <c r="C74" s="14">
        <v>2</v>
      </c>
      <c r="D74" s="13" t="s">
        <v>17</v>
      </c>
      <c r="E74" s="13" t="s">
        <v>350</v>
      </c>
      <c r="F74" s="13" t="s">
        <v>351</v>
      </c>
      <c r="G74" s="13" t="s">
        <v>16</v>
      </c>
      <c r="H74" s="14">
        <v>1</v>
      </c>
      <c r="I74" s="14">
        <v>7005</v>
      </c>
      <c r="J74" s="14">
        <v>500005</v>
      </c>
    </row>
    <row r="75" spans="1:10">
      <c r="A75" s="12">
        <v>45302</v>
      </c>
      <c r="B75" s="13" t="s">
        <v>13</v>
      </c>
      <c r="C75" s="14">
        <v>2</v>
      </c>
      <c r="D75" s="13" t="s">
        <v>17</v>
      </c>
      <c r="E75" s="13" t="s">
        <v>350</v>
      </c>
      <c r="F75" s="13" t="s">
        <v>353</v>
      </c>
      <c r="G75" s="13" t="s">
        <v>16</v>
      </c>
      <c r="H75" s="14">
        <v>1</v>
      </c>
      <c r="I75" s="14">
        <v>7005</v>
      </c>
      <c r="J75" s="14">
        <v>500005</v>
      </c>
    </row>
    <row r="76" spans="1:10">
      <c r="A76" s="12">
        <v>45302</v>
      </c>
      <c r="B76" s="13" t="s">
        <v>13</v>
      </c>
      <c r="C76" s="14">
        <v>2</v>
      </c>
      <c r="D76" s="13" t="s">
        <v>17</v>
      </c>
      <c r="E76" s="13" t="s">
        <v>350</v>
      </c>
      <c r="F76" s="13" t="s">
        <v>351</v>
      </c>
      <c r="G76" s="13" t="s">
        <v>16</v>
      </c>
      <c r="H76" s="14">
        <v>1</v>
      </c>
      <c r="I76" s="14">
        <v>7005</v>
      </c>
      <c r="J76" s="14">
        <v>500005</v>
      </c>
    </row>
    <row r="77" spans="1:10">
      <c r="A77" s="12">
        <v>45302</v>
      </c>
      <c r="B77" s="13" t="s">
        <v>13</v>
      </c>
      <c r="C77" s="14">
        <v>2</v>
      </c>
      <c r="D77" s="13" t="s">
        <v>17</v>
      </c>
      <c r="E77" s="13" t="s">
        <v>350</v>
      </c>
      <c r="F77" s="13" t="s">
        <v>354</v>
      </c>
      <c r="G77" s="13" t="s">
        <v>16</v>
      </c>
      <c r="H77" s="14">
        <v>1</v>
      </c>
      <c r="I77" s="14">
        <v>7013</v>
      </c>
      <c r="J77" s="14">
        <v>500103</v>
      </c>
    </row>
    <row r="78" spans="1:10">
      <c r="A78" s="12">
        <v>45302</v>
      </c>
      <c r="B78" s="13" t="s">
        <v>13</v>
      </c>
      <c r="C78" s="14">
        <v>2</v>
      </c>
      <c r="D78" s="13" t="s">
        <v>17</v>
      </c>
      <c r="E78" s="13" t="s">
        <v>350</v>
      </c>
      <c r="F78" s="13" t="s">
        <v>351</v>
      </c>
      <c r="G78" s="13" t="s">
        <v>16</v>
      </c>
      <c r="H78" s="14">
        <v>1</v>
      </c>
      <c r="I78" s="14">
        <v>7013</v>
      </c>
      <c r="J78" s="14">
        <v>500103</v>
      </c>
    </row>
    <row r="79" spans="1:10">
      <c r="A79" s="12">
        <v>45302</v>
      </c>
      <c r="B79" s="13" t="s">
        <v>13</v>
      </c>
      <c r="C79" s="14">
        <v>2</v>
      </c>
      <c r="D79" s="13" t="s">
        <v>17</v>
      </c>
      <c r="E79" s="13" t="s">
        <v>350</v>
      </c>
      <c r="F79" s="13" t="s">
        <v>351</v>
      </c>
      <c r="G79" s="13" t="s">
        <v>16</v>
      </c>
      <c r="H79" s="14">
        <v>1</v>
      </c>
      <c r="I79" s="14">
        <v>7005</v>
      </c>
      <c r="J79" s="14">
        <v>500005</v>
      </c>
    </row>
    <row r="80" spans="1:10">
      <c r="A80" s="12">
        <v>45302</v>
      </c>
      <c r="B80" s="13" t="s">
        <v>13</v>
      </c>
      <c r="C80" s="14">
        <v>3</v>
      </c>
      <c r="D80" s="13" t="s">
        <v>17</v>
      </c>
      <c r="E80" s="13" t="s">
        <v>350</v>
      </c>
      <c r="F80" s="13" t="s">
        <v>351</v>
      </c>
      <c r="G80" s="13" t="s">
        <v>16</v>
      </c>
      <c r="H80" s="14">
        <v>1</v>
      </c>
      <c r="I80" s="14">
        <v>7013</v>
      </c>
      <c r="J80" s="14">
        <v>500103</v>
      </c>
    </row>
    <row r="81" spans="1:10">
      <c r="A81" s="12">
        <v>45302</v>
      </c>
      <c r="B81" s="13" t="s">
        <v>13</v>
      </c>
      <c r="C81" s="14">
        <v>3</v>
      </c>
      <c r="D81" s="13" t="s">
        <v>17</v>
      </c>
      <c r="E81" s="13" t="s">
        <v>350</v>
      </c>
      <c r="F81" s="13" t="s">
        <v>351</v>
      </c>
      <c r="G81" s="13" t="s">
        <v>16</v>
      </c>
      <c r="H81" s="14">
        <v>1</v>
      </c>
      <c r="I81" s="14">
        <v>7013</v>
      </c>
      <c r="J81" s="14">
        <v>500103</v>
      </c>
    </row>
    <row r="82" spans="1:10">
      <c r="A82" s="12">
        <v>45302</v>
      </c>
      <c r="B82" s="13" t="s">
        <v>13</v>
      </c>
      <c r="C82" s="14">
        <v>3</v>
      </c>
      <c r="D82" s="13" t="s">
        <v>17</v>
      </c>
      <c r="E82" s="13" t="s">
        <v>350</v>
      </c>
      <c r="F82" s="13" t="s">
        <v>351</v>
      </c>
      <c r="G82" s="13" t="s">
        <v>16</v>
      </c>
      <c r="H82" s="14">
        <v>1</v>
      </c>
      <c r="I82" s="14">
        <v>7013</v>
      </c>
      <c r="J82" s="14">
        <v>500103</v>
      </c>
    </row>
    <row r="83" spans="1:10">
      <c r="A83" s="12">
        <v>45302</v>
      </c>
      <c r="B83" s="13" t="s">
        <v>13</v>
      </c>
      <c r="C83" s="14">
        <v>3</v>
      </c>
      <c r="D83" s="13" t="s">
        <v>17</v>
      </c>
      <c r="E83" s="13" t="s">
        <v>350</v>
      </c>
      <c r="F83" s="13" t="s">
        <v>351</v>
      </c>
      <c r="G83" s="13" t="s">
        <v>16</v>
      </c>
      <c r="H83" s="14">
        <v>1</v>
      </c>
      <c r="I83" s="14">
        <v>7013</v>
      </c>
      <c r="J83" s="14">
        <v>500103</v>
      </c>
    </row>
    <row r="84" spans="1:10">
      <c r="A84" s="12">
        <v>45302</v>
      </c>
      <c r="B84" s="13" t="s">
        <v>13</v>
      </c>
      <c r="C84" s="14">
        <v>3</v>
      </c>
      <c r="D84" s="13" t="s">
        <v>17</v>
      </c>
      <c r="E84" s="13" t="s">
        <v>350</v>
      </c>
      <c r="F84" s="13" t="s">
        <v>354</v>
      </c>
      <c r="G84" s="13" t="s">
        <v>16</v>
      </c>
      <c r="H84" s="14">
        <v>1</v>
      </c>
      <c r="I84" s="14">
        <v>7013</v>
      </c>
      <c r="J84" s="14">
        <v>500103</v>
      </c>
    </row>
    <row r="85" spans="1:10">
      <c r="A85" s="12">
        <v>45302</v>
      </c>
      <c r="B85" s="13" t="s">
        <v>13</v>
      </c>
      <c r="C85" s="14">
        <v>3</v>
      </c>
      <c r="D85" s="13" t="s">
        <v>17</v>
      </c>
      <c r="E85" s="13" t="s">
        <v>350</v>
      </c>
      <c r="F85" s="13" t="s">
        <v>354</v>
      </c>
      <c r="G85" s="13" t="s">
        <v>16</v>
      </c>
      <c r="H85" s="14">
        <v>1</v>
      </c>
      <c r="I85" s="14">
        <v>7013</v>
      </c>
      <c r="J85" s="14">
        <v>500103</v>
      </c>
    </row>
    <row r="86" spans="1:10">
      <c r="A86" s="12">
        <v>45302</v>
      </c>
      <c r="B86" s="13" t="s">
        <v>13</v>
      </c>
      <c r="C86" s="14">
        <v>3</v>
      </c>
      <c r="D86" s="13" t="s">
        <v>17</v>
      </c>
      <c r="E86" s="13" t="s">
        <v>350</v>
      </c>
      <c r="F86" s="13" t="s">
        <v>353</v>
      </c>
      <c r="G86" s="13" t="s">
        <v>16</v>
      </c>
      <c r="H86" s="14">
        <v>1</v>
      </c>
      <c r="I86" s="14">
        <v>7013</v>
      </c>
      <c r="J86" s="14">
        <v>500103</v>
      </c>
    </row>
    <row r="139" spans="1:1">
      <c r="A139" t="s">
        <v>24</v>
      </c>
    </row>
    <row r="140" spans="1:1">
      <c r="A140" t="s">
        <v>25</v>
      </c>
    </row>
    <row r="141" ht="27" spans="1:49">
      <c r="A141" s="11" t="s">
        <v>26</v>
      </c>
      <c r="B141" s="11" t="s">
        <v>4</v>
      </c>
      <c r="C141" s="11" t="s">
        <v>27</v>
      </c>
      <c r="D141" s="11" t="s">
        <v>28</v>
      </c>
      <c r="E141" s="11" t="s">
        <v>9</v>
      </c>
      <c r="F141" s="11" t="s">
        <v>29</v>
      </c>
      <c r="G141" s="11" t="s">
        <v>30</v>
      </c>
      <c r="H141" s="11" t="s">
        <v>31</v>
      </c>
      <c r="I141" s="11" t="s">
        <v>32</v>
      </c>
      <c r="J141" s="11" t="s">
        <v>3</v>
      </c>
      <c r="K141" s="11" t="s">
        <v>33</v>
      </c>
      <c r="L141" s="11" t="s">
        <v>34</v>
      </c>
      <c r="M141" s="11" t="s">
        <v>35</v>
      </c>
      <c r="N141" s="11" t="s">
        <v>36</v>
      </c>
      <c r="O141" s="11" t="s">
        <v>37</v>
      </c>
      <c r="P141" s="11" t="s">
        <v>38</v>
      </c>
      <c r="Q141" s="11" t="s">
        <v>39</v>
      </c>
      <c r="R141" s="11" t="s">
        <v>40</v>
      </c>
      <c r="S141" s="11" t="s">
        <v>41</v>
      </c>
      <c r="T141" s="11" t="s">
        <v>42</v>
      </c>
      <c r="U141" s="11" t="s">
        <v>43</v>
      </c>
      <c r="V141" s="11" t="s">
        <v>44</v>
      </c>
      <c r="W141" s="11" t="s">
        <v>45</v>
      </c>
      <c r="X141" s="11" t="s">
        <v>46</v>
      </c>
      <c r="Y141" s="11" t="s">
        <v>47</v>
      </c>
      <c r="Z141" s="11" t="s">
        <v>48</v>
      </c>
      <c r="AA141" s="11" t="s">
        <v>49</v>
      </c>
      <c r="AB141" s="11" t="s">
        <v>50</v>
      </c>
      <c r="AC141" s="11" t="s">
        <v>51</v>
      </c>
      <c r="AD141" s="11" t="s">
        <v>52</v>
      </c>
      <c r="AE141" s="11" t="s">
        <v>53</v>
      </c>
      <c r="AF141" s="11" t="s">
        <v>54</v>
      </c>
      <c r="AG141" s="11" t="s">
        <v>55</v>
      </c>
      <c r="AH141" s="11" t="s">
        <v>56</v>
      </c>
      <c r="AI141" s="11" t="s">
        <v>57</v>
      </c>
      <c r="AJ141" s="11" t="s">
        <v>58</v>
      </c>
      <c r="AK141" s="11" t="s">
        <v>59</v>
      </c>
      <c r="AL141" s="11" t="s">
        <v>60</v>
      </c>
      <c r="AM141" s="11" t="s">
        <v>61</v>
      </c>
      <c r="AN141" s="11" t="s">
        <v>62</v>
      </c>
      <c r="AO141" s="11" t="s">
        <v>63</v>
      </c>
      <c r="AP141" s="11" t="s">
        <v>64</v>
      </c>
      <c r="AQ141" s="11" t="s">
        <v>65</v>
      </c>
      <c r="AR141" s="11" t="s">
        <v>5</v>
      </c>
      <c r="AS141" s="11" t="s">
        <v>66</v>
      </c>
      <c r="AT141" s="11" t="s">
        <v>67</v>
      </c>
      <c r="AU141" s="11" t="s">
        <v>68</v>
      </c>
      <c r="AV141" s="11" t="s">
        <v>69</v>
      </c>
      <c r="AW141" s="11" t="s">
        <v>70</v>
      </c>
    </row>
    <row r="142" spans="1:49">
      <c r="A142" s="37">
        <v>45302</v>
      </c>
      <c r="B142" s="43" t="s">
        <v>13</v>
      </c>
      <c r="C142" s="43" t="s">
        <v>71</v>
      </c>
      <c r="D142" s="28">
        <v>0</v>
      </c>
      <c r="E142" s="43" t="s">
        <v>16</v>
      </c>
      <c r="F142" s="43" t="s">
        <v>72</v>
      </c>
      <c r="G142" s="43" t="s">
        <v>73</v>
      </c>
      <c r="H142" s="43" t="s">
        <v>74</v>
      </c>
      <c r="I142" s="43" t="s">
        <v>75</v>
      </c>
      <c r="J142" s="37">
        <v>45302</v>
      </c>
      <c r="K142" s="43" t="s">
        <v>76</v>
      </c>
      <c r="L142" s="43" t="s">
        <v>71</v>
      </c>
      <c r="M142" s="43" t="s">
        <v>77</v>
      </c>
      <c r="N142" s="43" t="s">
        <v>78</v>
      </c>
      <c r="O142" s="43" t="s">
        <v>79</v>
      </c>
      <c r="P142" s="43" t="s">
        <v>72</v>
      </c>
      <c r="Q142" s="43" t="s">
        <v>80</v>
      </c>
      <c r="R142" s="43" t="s">
        <v>81</v>
      </c>
      <c r="S142" s="43" t="s">
        <v>73</v>
      </c>
      <c r="T142" s="43" t="s">
        <v>82</v>
      </c>
      <c r="U142" s="43" t="s">
        <v>73</v>
      </c>
      <c r="V142" s="43" t="s">
        <v>73</v>
      </c>
      <c r="W142" s="43" t="s">
        <v>83</v>
      </c>
      <c r="X142" s="43" t="s">
        <v>73</v>
      </c>
      <c r="Y142" s="43" t="s">
        <v>73</v>
      </c>
      <c r="Z142" s="43" t="s">
        <v>73</v>
      </c>
      <c r="AA142" s="43" t="s">
        <v>73</v>
      </c>
      <c r="AB142" s="43" t="s">
        <v>84</v>
      </c>
      <c r="AC142" s="43" t="s">
        <v>71</v>
      </c>
      <c r="AD142" s="43" t="s">
        <v>85</v>
      </c>
      <c r="AE142" s="43" t="s">
        <v>71</v>
      </c>
      <c r="AF142" s="43" t="s">
        <v>86</v>
      </c>
      <c r="AG142" s="43" t="s">
        <v>87</v>
      </c>
      <c r="AH142" s="43" t="s">
        <v>87</v>
      </c>
      <c r="AI142" s="43" t="s">
        <v>88</v>
      </c>
      <c r="AJ142" s="43" t="s">
        <v>73</v>
      </c>
      <c r="AK142" s="37">
        <v>45302</v>
      </c>
      <c r="AL142" s="37" t="s">
        <v>89</v>
      </c>
      <c r="AM142" s="45">
        <v>1.15740740740741e-5</v>
      </c>
      <c r="AN142" s="43" t="s">
        <v>73</v>
      </c>
      <c r="AO142" s="43" t="s">
        <v>73</v>
      </c>
      <c r="AP142" s="28">
        <v>0</v>
      </c>
      <c r="AQ142" s="43" t="s">
        <v>14</v>
      </c>
      <c r="AR142" s="28">
        <v>2</v>
      </c>
      <c r="AS142" s="43" t="s">
        <v>88</v>
      </c>
      <c r="AT142" s="43" t="s">
        <v>90</v>
      </c>
      <c r="AU142" s="43" t="s">
        <v>71</v>
      </c>
      <c r="AV142" s="46">
        <v>45303.6491275463</v>
      </c>
      <c r="AW142" s="46">
        <v>45303.5436810764</v>
      </c>
    </row>
    <row r="143" spans="1:49">
      <c r="A143" s="37">
        <v>45302</v>
      </c>
      <c r="B143" s="43" t="s">
        <v>13</v>
      </c>
      <c r="C143" s="43" t="s">
        <v>71</v>
      </c>
      <c r="D143" s="28">
        <v>0</v>
      </c>
      <c r="E143" s="43" t="s">
        <v>16</v>
      </c>
      <c r="F143" s="43" t="s">
        <v>91</v>
      </c>
      <c r="G143" s="43" t="s">
        <v>88</v>
      </c>
      <c r="H143" s="43" t="s">
        <v>74</v>
      </c>
      <c r="I143" s="43" t="s">
        <v>75</v>
      </c>
      <c r="J143" s="37">
        <v>45302</v>
      </c>
      <c r="K143" s="43" t="s">
        <v>76</v>
      </c>
      <c r="L143" s="43" t="s">
        <v>71</v>
      </c>
      <c r="M143" s="43" t="s">
        <v>77</v>
      </c>
      <c r="N143" s="43" t="s">
        <v>78</v>
      </c>
      <c r="O143" s="43" t="s">
        <v>92</v>
      </c>
      <c r="P143" s="43" t="s">
        <v>91</v>
      </c>
      <c r="Q143" s="43" t="s">
        <v>80</v>
      </c>
      <c r="R143" s="43" t="s">
        <v>81</v>
      </c>
      <c r="S143" s="43" t="s">
        <v>88</v>
      </c>
      <c r="T143" s="43" t="s">
        <v>82</v>
      </c>
      <c r="U143" s="43" t="s">
        <v>73</v>
      </c>
      <c r="V143" s="43" t="s">
        <v>73</v>
      </c>
      <c r="W143" s="43" t="s">
        <v>83</v>
      </c>
      <c r="X143" s="43" t="s">
        <v>73</v>
      </c>
      <c r="Y143" s="43" t="s">
        <v>73</v>
      </c>
      <c r="Z143" s="43" t="s">
        <v>73</v>
      </c>
      <c r="AA143" s="43" t="s">
        <v>73</v>
      </c>
      <c r="AB143" s="43" t="s">
        <v>93</v>
      </c>
      <c r="AC143" s="43" t="s">
        <v>71</v>
      </c>
      <c r="AD143" s="43" t="s">
        <v>85</v>
      </c>
      <c r="AE143" s="43" t="s">
        <v>71</v>
      </c>
      <c r="AF143" s="43" t="s">
        <v>86</v>
      </c>
      <c r="AG143" s="43" t="s">
        <v>87</v>
      </c>
      <c r="AH143" s="43" t="s">
        <v>87</v>
      </c>
      <c r="AI143" s="43" t="s">
        <v>88</v>
      </c>
      <c r="AJ143" s="43" t="s">
        <v>73</v>
      </c>
      <c r="AK143" s="37">
        <v>45302</v>
      </c>
      <c r="AL143" s="37" t="s">
        <v>89</v>
      </c>
      <c r="AM143" s="45">
        <v>1.15740740740741e-5</v>
      </c>
      <c r="AN143" s="43" t="s">
        <v>73</v>
      </c>
      <c r="AO143" s="43" t="s">
        <v>73</v>
      </c>
      <c r="AP143" s="28">
        <v>0</v>
      </c>
      <c r="AQ143" s="43" t="s">
        <v>14</v>
      </c>
      <c r="AR143" s="28">
        <v>2</v>
      </c>
      <c r="AS143" s="43" t="s">
        <v>88</v>
      </c>
      <c r="AT143" s="43" t="s">
        <v>90</v>
      </c>
      <c r="AU143" s="43" t="s">
        <v>71</v>
      </c>
      <c r="AV143" s="46">
        <v>45303.6491275347</v>
      </c>
      <c r="AW143" s="46">
        <v>45303.5436811227</v>
      </c>
    </row>
    <row r="144" spans="1:49">
      <c r="A144" s="37">
        <v>45302</v>
      </c>
      <c r="B144" s="43" t="s">
        <v>13</v>
      </c>
      <c r="C144" s="43" t="s">
        <v>71</v>
      </c>
      <c r="D144" s="28">
        <v>0</v>
      </c>
      <c r="E144" s="43" t="s">
        <v>16</v>
      </c>
      <c r="F144" s="43" t="s">
        <v>94</v>
      </c>
      <c r="G144" s="43" t="s">
        <v>73</v>
      </c>
      <c r="H144" s="43" t="s">
        <v>74</v>
      </c>
      <c r="I144" s="43" t="s">
        <v>75</v>
      </c>
      <c r="J144" s="37">
        <v>45302</v>
      </c>
      <c r="K144" s="43" t="s">
        <v>76</v>
      </c>
      <c r="L144" s="43" t="s">
        <v>71</v>
      </c>
      <c r="M144" s="43" t="s">
        <v>77</v>
      </c>
      <c r="N144" s="43" t="s">
        <v>78</v>
      </c>
      <c r="O144" s="43" t="s">
        <v>95</v>
      </c>
      <c r="P144" s="43" t="s">
        <v>94</v>
      </c>
      <c r="Q144" s="43" t="s">
        <v>80</v>
      </c>
      <c r="R144" s="43" t="s">
        <v>81</v>
      </c>
      <c r="S144" s="43" t="s">
        <v>73</v>
      </c>
      <c r="T144" s="43" t="s">
        <v>82</v>
      </c>
      <c r="U144" s="43" t="s">
        <v>73</v>
      </c>
      <c r="V144" s="43" t="s">
        <v>73</v>
      </c>
      <c r="W144" s="43" t="s">
        <v>83</v>
      </c>
      <c r="X144" s="43" t="s">
        <v>73</v>
      </c>
      <c r="Y144" s="43" t="s">
        <v>73</v>
      </c>
      <c r="Z144" s="43" t="s">
        <v>73</v>
      </c>
      <c r="AA144" s="43" t="s">
        <v>73</v>
      </c>
      <c r="AB144" s="43" t="s">
        <v>96</v>
      </c>
      <c r="AC144" s="43" t="s">
        <v>71</v>
      </c>
      <c r="AD144" s="43" t="s">
        <v>85</v>
      </c>
      <c r="AE144" s="43" t="s">
        <v>71</v>
      </c>
      <c r="AF144" s="43" t="s">
        <v>86</v>
      </c>
      <c r="AG144" s="43" t="s">
        <v>87</v>
      </c>
      <c r="AH144" s="43" t="s">
        <v>87</v>
      </c>
      <c r="AI144" s="43" t="s">
        <v>88</v>
      </c>
      <c r="AJ144" s="43" t="s">
        <v>73</v>
      </c>
      <c r="AK144" s="37">
        <v>45302</v>
      </c>
      <c r="AL144" s="37" t="s">
        <v>89</v>
      </c>
      <c r="AM144" s="45">
        <v>1.15740740740741e-5</v>
      </c>
      <c r="AN144" s="43" t="s">
        <v>73</v>
      </c>
      <c r="AO144" s="43" t="s">
        <v>73</v>
      </c>
      <c r="AP144" s="28">
        <v>0</v>
      </c>
      <c r="AQ144" s="43" t="s">
        <v>14</v>
      </c>
      <c r="AR144" s="28">
        <v>2</v>
      </c>
      <c r="AS144" s="43" t="s">
        <v>88</v>
      </c>
      <c r="AT144" s="43" t="s">
        <v>90</v>
      </c>
      <c r="AU144" s="43" t="s">
        <v>71</v>
      </c>
      <c r="AV144" s="46">
        <v>45303.6491275463</v>
      </c>
      <c r="AW144" s="46">
        <v>45303.543681088</v>
      </c>
    </row>
    <row r="145" spans="1:49">
      <c r="A145" s="37">
        <v>45302</v>
      </c>
      <c r="B145" s="43" t="s">
        <v>13</v>
      </c>
      <c r="C145" s="43" t="s">
        <v>71</v>
      </c>
      <c r="D145" s="28">
        <v>0</v>
      </c>
      <c r="E145" s="43" t="s">
        <v>16</v>
      </c>
      <c r="F145" s="43" t="s">
        <v>97</v>
      </c>
      <c r="G145" s="43" t="s">
        <v>73</v>
      </c>
      <c r="H145" s="43" t="s">
        <v>74</v>
      </c>
      <c r="I145" s="43" t="s">
        <v>75</v>
      </c>
      <c r="J145" s="37">
        <v>45302</v>
      </c>
      <c r="K145" s="43" t="s">
        <v>76</v>
      </c>
      <c r="L145" s="43" t="s">
        <v>71</v>
      </c>
      <c r="M145" s="43" t="s">
        <v>77</v>
      </c>
      <c r="N145" s="43" t="s">
        <v>78</v>
      </c>
      <c r="O145" s="43" t="s">
        <v>98</v>
      </c>
      <c r="P145" s="43" t="s">
        <v>97</v>
      </c>
      <c r="Q145" s="43" t="s">
        <v>80</v>
      </c>
      <c r="R145" s="43" t="s">
        <v>81</v>
      </c>
      <c r="S145" s="43" t="s">
        <v>73</v>
      </c>
      <c r="T145" s="43" t="s">
        <v>82</v>
      </c>
      <c r="U145" s="43" t="s">
        <v>73</v>
      </c>
      <c r="V145" s="43" t="s">
        <v>73</v>
      </c>
      <c r="W145" s="43" t="s">
        <v>83</v>
      </c>
      <c r="X145" s="43" t="s">
        <v>73</v>
      </c>
      <c r="Y145" s="43" t="s">
        <v>73</v>
      </c>
      <c r="Z145" s="43" t="s">
        <v>73</v>
      </c>
      <c r="AA145" s="43" t="s">
        <v>73</v>
      </c>
      <c r="AB145" s="43" t="s">
        <v>84</v>
      </c>
      <c r="AC145" s="43" t="s">
        <v>71</v>
      </c>
      <c r="AD145" s="43" t="s">
        <v>85</v>
      </c>
      <c r="AE145" s="43" t="s">
        <v>71</v>
      </c>
      <c r="AF145" s="43" t="s">
        <v>86</v>
      </c>
      <c r="AG145" s="43" t="s">
        <v>87</v>
      </c>
      <c r="AH145" s="43" t="s">
        <v>87</v>
      </c>
      <c r="AI145" s="43" t="s">
        <v>88</v>
      </c>
      <c r="AJ145" s="43" t="s">
        <v>73</v>
      </c>
      <c r="AK145" s="37">
        <v>45302</v>
      </c>
      <c r="AL145" s="37" t="s">
        <v>89</v>
      </c>
      <c r="AM145" s="45">
        <v>1.15740740740741e-5</v>
      </c>
      <c r="AN145" s="43" t="s">
        <v>73</v>
      </c>
      <c r="AO145" s="43" t="s">
        <v>73</v>
      </c>
      <c r="AP145" s="28">
        <v>0</v>
      </c>
      <c r="AQ145" s="43" t="s">
        <v>14</v>
      </c>
      <c r="AR145" s="28">
        <v>2</v>
      </c>
      <c r="AS145" s="43" t="s">
        <v>88</v>
      </c>
      <c r="AT145" s="43" t="s">
        <v>90</v>
      </c>
      <c r="AU145" s="43" t="s">
        <v>71</v>
      </c>
      <c r="AV145" s="46">
        <v>45303.6491275579</v>
      </c>
      <c r="AW145" s="46">
        <v>45303.543681088</v>
      </c>
    </row>
    <row r="146" spans="1:49">
      <c r="A146" s="37">
        <v>45302</v>
      </c>
      <c r="B146" s="43" t="s">
        <v>13</v>
      </c>
      <c r="C146" s="43" t="s">
        <v>71</v>
      </c>
      <c r="D146" s="28">
        <v>0</v>
      </c>
      <c r="E146" s="43" t="s">
        <v>16</v>
      </c>
      <c r="F146" s="43" t="s">
        <v>99</v>
      </c>
      <c r="G146" s="43" t="s">
        <v>73</v>
      </c>
      <c r="H146" s="43" t="s">
        <v>74</v>
      </c>
      <c r="I146" s="43" t="s">
        <v>75</v>
      </c>
      <c r="J146" s="37">
        <v>45302</v>
      </c>
      <c r="K146" s="43" t="s">
        <v>76</v>
      </c>
      <c r="L146" s="43" t="s">
        <v>71</v>
      </c>
      <c r="M146" s="43" t="s">
        <v>77</v>
      </c>
      <c r="N146" s="43" t="s">
        <v>78</v>
      </c>
      <c r="O146" s="43" t="s">
        <v>100</v>
      </c>
      <c r="P146" s="43" t="s">
        <v>99</v>
      </c>
      <c r="Q146" s="43" t="s">
        <v>80</v>
      </c>
      <c r="R146" s="43" t="s">
        <v>81</v>
      </c>
      <c r="S146" s="43" t="s">
        <v>73</v>
      </c>
      <c r="T146" s="43" t="s">
        <v>82</v>
      </c>
      <c r="U146" s="43" t="s">
        <v>73</v>
      </c>
      <c r="V146" s="43" t="s">
        <v>73</v>
      </c>
      <c r="W146" s="43" t="s">
        <v>83</v>
      </c>
      <c r="X146" s="43" t="s">
        <v>73</v>
      </c>
      <c r="Y146" s="43" t="s">
        <v>73</v>
      </c>
      <c r="Z146" s="43" t="s">
        <v>73</v>
      </c>
      <c r="AA146" s="43" t="s">
        <v>73</v>
      </c>
      <c r="AB146" s="43" t="s">
        <v>84</v>
      </c>
      <c r="AC146" s="43" t="s">
        <v>71</v>
      </c>
      <c r="AD146" s="43" t="s">
        <v>85</v>
      </c>
      <c r="AE146" s="43" t="s">
        <v>71</v>
      </c>
      <c r="AF146" s="43" t="s">
        <v>86</v>
      </c>
      <c r="AG146" s="43" t="s">
        <v>87</v>
      </c>
      <c r="AH146" s="43" t="s">
        <v>87</v>
      </c>
      <c r="AI146" s="43" t="s">
        <v>88</v>
      </c>
      <c r="AJ146" s="43" t="s">
        <v>73</v>
      </c>
      <c r="AK146" s="37">
        <v>45302</v>
      </c>
      <c r="AL146" s="37" t="s">
        <v>89</v>
      </c>
      <c r="AM146" s="45">
        <v>1.15740740740741e-5</v>
      </c>
      <c r="AN146" s="43" t="s">
        <v>73</v>
      </c>
      <c r="AO146" s="43" t="s">
        <v>73</v>
      </c>
      <c r="AP146" s="28">
        <v>0</v>
      </c>
      <c r="AQ146" s="43" t="s">
        <v>14</v>
      </c>
      <c r="AR146" s="28">
        <v>3</v>
      </c>
      <c r="AS146" s="43" t="s">
        <v>88</v>
      </c>
      <c r="AT146" s="43" t="s">
        <v>90</v>
      </c>
      <c r="AU146" s="43" t="s">
        <v>71</v>
      </c>
      <c r="AV146" s="46">
        <v>45303.6452543056</v>
      </c>
      <c r="AW146" s="46">
        <v>45303.543681088</v>
      </c>
    </row>
    <row r="147" spans="1:49">
      <c r="A147" s="37">
        <v>45302</v>
      </c>
      <c r="B147" s="43" t="s">
        <v>13</v>
      </c>
      <c r="C147" s="43" t="s">
        <v>71</v>
      </c>
      <c r="D147" s="28">
        <v>0</v>
      </c>
      <c r="E147" s="43" t="s">
        <v>16</v>
      </c>
      <c r="F147" s="43" t="s">
        <v>101</v>
      </c>
      <c r="G147" s="43" t="s">
        <v>73</v>
      </c>
      <c r="H147" s="43" t="s">
        <v>74</v>
      </c>
      <c r="I147" s="43" t="s">
        <v>75</v>
      </c>
      <c r="J147" s="37">
        <v>45302</v>
      </c>
      <c r="K147" s="43" t="s">
        <v>76</v>
      </c>
      <c r="L147" s="43" t="s">
        <v>71</v>
      </c>
      <c r="M147" s="43" t="s">
        <v>77</v>
      </c>
      <c r="N147" s="43" t="s">
        <v>78</v>
      </c>
      <c r="O147" s="43" t="s">
        <v>102</v>
      </c>
      <c r="P147" s="43" t="s">
        <v>101</v>
      </c>
      <c r="Q147" s="43" t="s">
        <v>80</v>
      </c>
      <c r="R147" s="43" t="s">
        <v>81</v>
      </c>
      <c r="S147" s="43" t="s">
        <v>73</v>
      </c>
      <c r="T147" s="43" t="s">
        <v>82</v>
      </c>
      <c r="U147" s="43" t="s">
        <v>73</v>
      </c>
      <c r="V147" s="43" t="s">
        <v>73</v>
      </c>
      <c r="W147" s="43" t="s">
        <v>83</v>
      </c>
      <c r="X147" s="43" t="s">
        <v>73</v>
      </c>
      <c r="Y147" s="43" t="s">
        <v>73</v>
      </c>
      <c r="Z147" s="43" t="s">
        <v>73</v>
      </c>
      <c r="AA147" s="43" t="s">
        <v>73</v>
      </c>
      <c r="AB147" s="43" t="s">
        <v>84</v>
      </c>
      <c r="AC147" s="43" t="s">
        <v>71</v>
      </c>
      <c r="AD147" s="43" t="s">
        <v>85</v>
      </c>
      <c r="AE147" s="43" t="s">
        <v>71</v>
      </c>
      <c r="AF147" s="43" t="s">
        <v>86</v>
      </c>
      <c r="AG147" s="43" t="s">
        <v>87</v>
      </c>
      <c r="AH147" s="43" t="s">
        <v>87</v>
      </c>
      <c r="AI147" s="43" t="s">
        <v>88</v>
      </c>
      <c r="AJ147" s="43" t="s">
        <v>73</v>
      </c>
      <c r="AK147" s="37">
        <v>45302</v>
      </c>
      <c r="AL147" s="37" t="s">
        <v>89</v>
      </c>
      <c r="AM147" s="45">
        <v>1.15740740740741e-5</v>
      </c>
      <c r="AN147" s="43" t="s">
        <v>73</v>
      </c>
      <c r="AO147" s="43" t="s">
        <v>73</v>
      </c>
      <c r="AP147" s="28">
        <v>0</v>
      </c>
      <c r="AQ147" s="43" t="s">
        <v>14</v>
      </c>
      <c r="AR147" s="28">
        <v>3</v>
      </c>
      <c r="AS147" s="43" t="s">
        <v>88</v>
      </c>
      <c r="AT147" s="43" t="s">
        <v>90</v>
      </c>
      <c r="AU147" s="43" t="s">
        <v>71</v>
      </c>
      <c r="AV147" s="46">
        <v>45303.6452560648</v>
      </c>
      <c r="AW147" s="46">
        <v>45303.5436810995</v>
      </c>
    </row>
    <row r="148" spans="1:49">
      <c r="A148" s="37">
        <v>45302</v>
      </c>
      <c r="B148" s="43" t="s">
        <v>13</v>
      </c>
      <c r="C148" s="43" t="s">
        <v>71</v>
      </c>
      <c r="D148" s="28">
        <v>0</v>
      </c>
      <c r="E148" s="43" t="s">
        <v>16</v>
      </c>
      <c r="F148" s="43" t="s">
        <v>103</v>
      </c>
      <c r="G148" s="43" t="s">
        <v>73</v>
      </c>
      <c r="H148" s="43" t="s">
        <v>74</v>
      </c>
      <c r="I148" s="43" t="s">
        <v>75</v>
      </c>
      <c r="J148" s="37">
        <v>45302</v>
      </c>
      <c r="K148" s="43" t="s">
        <v>76</v>
      </c>
      <c r="L148" s="43" t="s">
        <v>71</v>
      </c>
      <c r="M148" s="43" t="s">
        <v>77</v>
      </c>
      <c r="N148" s="43" t="s">
        <v>78</v>
      </c>
      <c r="O148" s="43" t="s">
        <v>104</v>
      </c>
      <c r="P148" s="43" t="s">
        <v>103</v>
      </c>
      <c r="Q148" s="43" t="s">
        <v>80</v>
      </c>
      <c r="R148" s="43" t="s">
        <v>81</v>
      </c>
      <c r="S148" s="43" t="s">
        <v>73</v>
      </c>
      <c r="T148" s="43" t="s">
        <v>82</v>
      </c>
      <c r="U148" s="43" t="s">
        <v>73</v>
      </c>
      <c r="V148" s="43" t="s">
        <v>73</v>
      </c>
      <c r="W148" s="43" t="s">
        <v>83</v>
      </c>
      <c r="X148" s="43" t="s">
        <v>73</v>
      </c>
      <c r="Y148" s="43" t="s">
        <v>73</v>
      </c>
      <c r="Z148" s="43" t="s">
        <v>73</v>
      </c>
      <c r="AA148" s="43" t="s">
        <v>73</v>
      </c>
      <c r="AB148" s="43" t="s">
        <v>84</v>
      </c>
      <c r="AC148" s="43" t="s">
        <v>71</v>
      </c>
      <c r="AD148" s="43" t="s">
        <v>85</v>
      </c>
      <c r="AE148" s="43" t="s">
        <v>71</v>
      </c>
      <c r="AF148" s="43" t="s">
        <v>86</v>
      </c>
      <c r="AG148" s="43" t="s">
        <v>87</v>
      </c>
      <c r="AH148" s="43" t="s">
        <v>87</v>
      </c>
      <c r="AI148" s="43" t="s">
        <v>88</v>
      </c>
      <c r="AJ148" s="43" t="s">
        <v>73</v>
      </c>
      <c r="AK148" s="37">
        <v>45302</v>
      </c>
      <c r="AL148" s="37" t="s">
        <v>89</v>
      </c>
      <c r="AM148" s="45">
        <v>1.15740740740741e-5</v>
      </c>
      <c r="AN148" s="43" t="s">
        <v>73</v>
      </c>
      <c r="AO148" s="43" t="s">
        <v>73</v>
      </c>
      <c r="AP148" s="28">
        <v>0</v>
      </c>
      <c r="AQ148" s="43" t="s">
        <v>14</v>
      </c>
      <c r="AR148" s="28">
        <v>2</v>
      </c>
      <c r="AS148" s="43" t="s">
        <v>88</v>
      </c>
      <c r="AT148" s="43" t="s">
        <v>90</v>
      </c>
      <c r="AU148" s="43" t="s">
        <v>71</v>
      </c>
      <c r="AV148" s="46">
        <v>45303.6452569907</v>
      </c>
      <c r="AW148" s="46">
        <v>45303.5436810995</v>
      </c>
    </row>
    <row r="149" spans="1:49">
      <c r="A149" s="37">
        <v>45302</v>
      </c>
      <c r="B149" s="43" t="s">
        <v>13</v>
      </c>
      <c r="C149" s="43" t="s">
        <v>71</v>
      </c>
      <c r="D149" s="28">
        <v>0</v>
      </c>
      <c r="E149" s="43" t="s">
        <v>16</v>
      </c>
      <c r="F149" s="43" t="s">
        <v>105</v>
      </c>
      <c r="G149" s="43" t="s">
        <v>73</v>
      </c>
      <c r="H149" s="43" t="s">
        <v>74</v>
      </c>
      <c r="I149" s="43" t="s">
        <v>75</v>
      </c>
      <c r="J149" s="37">
        <v>45302</v>
      </c>
      <c r="K149" s="43" t="s">
        <v>76</v>
      </c>
      <c r="L149" s="43" t="s">
        <v>71</v>
      </c>
      <c r="M149" s="43" t="s">
        <v>77</v>
      </c>
      <c r="N149" s="43" t="s">
        <v>78</v>
      </c>
      <c r="O149" s="43" t="s">
        <v>106</v>
      </c>
      <c r="P149" s="43" t="s">
        <v>105</v>
      </c>
      <c r="Q149" s="43" t="s">
        <v>80</v>
      </c>
      <c r="R149" s="43" t="s">
        <v>81</v>
      </c>
      <c r="S149" s="43" t="s">
        <v>73</v>
      </c>
      <c r="T149" s="43" t="s">
        <v>82</v>
      </c>
      <c r="U149" s="43" t="s">
        <v>73</v>
      </c>
      <c r="V149" s="43" t="s">
        <v>73</v>
      </c>
      <c r="W149" s="43" t="s">
        <v>83</v>
      </c>
      <c r="X149" s="43" t="s">
        <v>73</v>
      </c>
      <c r="Y149" s="43" t="s">
        <v>73</v>
      </c>
      <c r="Z149" s="43" t="s">
        <v>73</v>
      </c>
      <c r="AA149" s="43" t="s">
        <v>73</v>
      </c>
      <c r="AB149" s="43" t="s">
        <v>84</v>
      </c>
      <c r="AC149" s="43" t="s">
        <v>71</v>
      </c>
      <c r="AD149" s="43" t="s">
        <v>85</v>
      </c>
      <c r="AE149" s="43" t="s">
        <v>71</v>
      </c>
      <c r="AF149" s="43" t="s">
        <v>86</v>
      </c>
      <c r="AG149" s="43" t="s">
        <v>87</v>
      </c>
      <c r="AH149" s="43" t="s">
        <v>87</v>
      </c>
      <c r="AI149" s="43" t="s">
        <v>88</v>
      </c>
      <c r="AJ149" s="43" t="s">
        <v>73</v>
      </c>
      <c r="AK149" s="37">
        <v>45302</v>
      </c>
      <c r="AL149" s="37" t="s">
        <v>89</v>
      </c>
      <c r="AM149" s="45">
        <v>1.15740740740741e-5</v>
      </c>
      <c r="AN149" s="43" t="s">
        <v>73</v>
      </c>
      <c r="AO149" s="43" t="s">
        <v>73</v>
      </c>
      <c r="AP149" s="28">
        <v>0</v>
      </c>
      <c r="AQ149" s="43" t="s">
        <v>14</v>
      </c>
      <c r="AR149" s="28">
        <v>2</v>
      </c>
      <c r="AS149" s="43" t="s">
        <v>88</v>
      </c>
      <c r="AT149" s="43" t="s">
        <v>90</v>
      </c>
      <c r="AU149" s="43" t="s">
        <v>71</v>
      </c>
      <c r="AV149" s="46">
        <v>45303.6452523611</v>
      </c>
      <c r="AW149" s="46">
        <v>45303.5436811111</v>
      </c>
    </row>
    <row r="150" spans="1:49">
      <c r="A150" s="37">
        <v>45302</v>
      </c>
      <c r="B150" s="43" t="s">
        <v>13</v>
      </c>
      <c r="C150" s="43" t="s">
        <v>71</v>
      </c>
      <c r="D150" s="28">
        <v>0</v>
      </c>
      <c r="E150" s="43" t="s">
        <v>16</v>
      </c>
      <c r="F150" s="43" t="s">
        <v>107</v>
      </c>
      <c r="G150" s="43" t="s">
        <v>88</v>
      </c>
      <c r="H150" s="43" t="s">
        <v>74</v>
      </c>
      <c r="I150" s="43" t="s">
        <v>75</v>
      </c>
      <c r="J150" s="37">
        <v>45302</v>
      </c>
      <c r="K150" s="43" t="s">
        <v>76</v>
      </c>
      <c r="L150" s="43" t="s">
        <v>71</v>
      </c>
      <c r="M150" s="43" t="s">
        <v>77</v>
      </c>
      <c r="N150" s="43" t="s">
        <v>78</v>
      </c>
      <c r="O150" s="43" t="s">
        <v>108</v>
      </c>
      <c r="P150" s="43" t="s">
        <v>107</v>
      </c>
      <c r="Q150" s="43" t="s">
        <v>80</v>
      </c>
      <c r="R150" s="43" t="s">
        <v>81</v>
      </c>
      <c r="S150" s="43" t="s">
        <v>88</v>
      </c>
      <c r="T150" s="43" t="s">
        <v>82</v>
      </c>
      <c r="U150" s="43" t="s">
        <v>73</v>
      </c>
      <c r="V150" s="43" t="s">
        <v>73</v>
      </c>
      <c r="W150" s="43" t="s">
        <v>83</v>
      </c>
      <c r="X150" s="43" t="s">
        <v>73</v>
      </c>
      <c r="Y150" s="43" t="s">
        <v>73</v>
      </c>
      <c r="Z150" s="43" t="s">
        <v>73</v>
      </c>
      <c r="AA150" s="43" t="s">
        <v>73</v>
      </c>
      <c r="AB150" s="43" t="s">
        <v>84</v>
      </c>
      <c r="AC150" s="43" t="s">
        <v>71</v>
      </c>
      <c r="AD150" s="43" t="s">
        <v>85</v>
      </c>
      <c r="AE150" s="43" t="s">
        <v>71</v>
      </c>
      <c r="AF150" s="43" t="s">
        <v>86</v>
      </c>
      <c r="AG150" s="43" t="s">
        <v>87</v>
      </c>
      <c r="AH150" s="43" t="s">
        <v>87</v>
      </c>
      <c r="AI150" s="43" t="s">
        <v>88</v>
      </c>
      <c r="AJ150" s="43" t="s">
        <v>73</v>
      </c>
      <c r="AK150" s="37">
        <v>45302</v>
      </c>
      <c r="AL150" s="37" t="s">
        <v>89</v>
      </c>
      <c r="AM150" s="45">
        <v>1.15740740740741e-5</v>
      </c>
      <c r="AN150" s="43" t="s">
        <v>73</v>
      </c>
      <c r="AO150" s="43" t="s">
        <v>73</v>
      </c>
      <c r="AP150" s="28">
        <v>0</v>
      </c>
      <c r="AQ150" s="43" t="s">
        <v>14</v>
      </c>
      <c r="AR150" s="28">
        <v>2</v>
      </c>
      <c r="AS150" s="43" t="s">
        <v>88</v>
      </c>
      <c r="AT150" s="43" t="s">
        <v>90</v>
      </c>
      <c r="AU150" s="43" t="s">
        <v>71</v>
      </c>
      <c r="AV150" s="46">
        <v>45303.6491275579</v>
      </c>
      <c r="AW150" s="46">
        <v>45303.5436811227</v>
      </c>
    </row>
    <row r="151" ht="27" spans="1:49">
      <c r="A151" s="11" t="s">
        <v>26</v>
      </c>
      <c r="B151" s="11" t="s">
        <v>4</v>
      </c>
      <c r="C151" s="11" t="s">
        <v>27</v>
      </c>
      <c r="D151" s="11" t="s">
        <v>28</v>
      </c>
      <c r="E151" s="11" t="s">
        <v>9</v>
      </c>
      <c r="F151" s="11" t="s">
        <v>29</v>
      </c>
      <c r="G151" s="11" t="s">
        <v>30</v>
      </c>
      <c r="H151" s="11" t="s">
        <v>31</v>
      </c>
      <c r="I151" s="11" t="s">
        <v>32</v>
      </c>
      <c r="J151" s="11" t="s">
        <v>3</v>
      </c>
      <c r="K151" s="11" t="s">
        <v>33</v>
      </c>
      <c r="L151" s="11" t="s">
        <v>34</v>
      </c>
      <c r="M151" s="11" t="s">
        <v>35</v>
      </c>
      <c r="N151" s="11" t="s">
        <v>36</v>
      </c>
      <c r="O151" s="11" t="s">
        <v>37</v>
      </c>
      <c r="P151" s="11" t="s">
        <v>38</v>
      </c>
      <c r="Q151" s="11" t="s">
        <v>39</v>
      </c>
      <c r="R151" s="11" t="s">
        <v>40</v>
      </c>
      <c r="S151" s="11" t="s">
        <v>41</v>
      </c>
      <c r="T151" s="11" t="s">
        <v>42</v>
      </c>
      <c r="U151" s="11" t="s">
        <v>43</v>
      </c>
      <c r="V151" s="11" t="s">
        <v>44</v>
      </c>
      <c r="W151" s="11" t="s">
        <v>45</v>
      </c>
      <c r="X151" s="11" t="s">
        <v>46</v>
      </c>
      <c r="Y151" s="11" t="s">
        <v>47</v>
      </c>
      <c r="Z151" s="11" t="s">
        <v>48</v>
      </c>
      <c r="AA151" s="11" t="s">
        <v>49</v>
      </c>
      <c r="AB151" s="11" t="s">
        <v>50</v>
      </c>
      <c r="AC151" s="11" t="s">
        <v>51</v>
      </c>
      <c r="AD151" s="11" t="s">
        <v>52</v>
      </c>
      <c r="AE151" s="11" t="s">
        <v>53</v>
      </c>
      <c r="AF151" s="11" t="s">
        <v>54</v>
      </c>
      <c r="AG151" s="11" t="s">
        <v>55</v>
      </c>
      <c r="AH151" s="11" t="s">
        <v>56</v>
      </c>
      <c r="AI151" s="11" t="s">
        <v>57</v>
      </c>
      <c r="AJ151" s="11" t="s">
        <v>58</v>
      </c>
      <c r="AK151" s="11" t="s">
        <v>59</v>
      </c>
      <c r="AL151" s="11" t="s">
        <v>60</v>
      </c>
      <c r="AM151" s="11" t="s">
        <v>61</v>
      </c>
      <c r="AN151" s="11" t="s">
        <v>62</v>
      </c>
      <c r="AO151" s="11" t="s">
        <v>63</v>
      </c>
      <c r="AP151" s="11" t="s">
        <v>64</v>
      </c>
      <c r="AQ151" s="11" t="s">
        <v>65</v>
      </c>
      <c r="AR151" s="11" t="s">
        <v>5</v>
      </c>
      <c r="AS151" s="11" t="s">
        <v>66</v>
      </c>
      <c r="AT151" s="11" t="s">
        <v>67</v>
      </c>
      <c r="AU151" s="11" t="s">
        <v>68</v>
      </c>
      <c r="AV151" s="11" t="s">
        <v>69</v>
      </c>
      <c r="AW151" s="11" t="s">
        <v>70</v>
      </c>
    </row>
    <row r="152" spans="1:49">
      <c r="A152" s="12">
        <v>45302</v>
      </c>
      <c r="B152" s="13" t="s">
        <v>13</v>
      </c>
      <c r="C152" s="13" t="s">
        <v>71</v>
      </c>
      <c r="D152" s="14">
        <v>0</v>
      </c>
      <c r="E152" s="13" t="s">
        <v>16</v>
      </c>
      <c r="F152" s="13" t="s">
        <v>72</v>
      </c>
      <c r="G152" s="13" t="s">
        <v>73</v>
      </c>
      <c r="H152" s="13" t="s">
        <v>74</v>
      </c>
      <c r="I152" s="13" t="s">
        <v>109</v>
      </c>
      <c r="J152" s="12">
        <v>45302</v>
      </c>
      <c r="K152" s="13" t="s">
        <v>76</v>
      </c>
      <c r="L152" s="13" t="s">
        <v>71</v>
      </c>
      <c r="M152" s="13" t="s">
        <v>77</v>
      </c>
      <c r="N152" s="13" t="s">
        <v>78</v>
      </c>
      <c r="O152" s="13" t="s">
        <v>79</v>
      </c>
      <c r="P152" s="13" t="s">
        <v>72</v>
      </c>
      <c r="Q152" s="13" t="s">
        <v>80</v>
      </c>
      <c r="R152" s="13" t="s">
        <v>81</v>
      </c>
      <c r="S152" s="13" t="s">
        <v>73</v>
      </c>
      <c r="T152" s="13" t="s">
        <v>82</v>
      </c>
      <c r="U152" s="13" t="s">
        <v>73</v>
      </c>
      <c r="V152" s="13" t="s">
        <v>73</v>
      </c>
      <c r="W152" s="13" t="s">
        <v>83</v>
      </c>
      <c r="X152" s="13" t="s">
        <v>73</v>
      </c>
      <c r="Y152" s="13" t="s">
        <v>73</v>
      </c>
      <c r="Z152" s="13" t="s">
        <v>73</v>
      </c>
      <c r="AA152" s="13" t="s">
        <v>73</v>
      </c>
      <c r="AB152" s="13" t="s">
        <v>84</v>
      </c>
      <c r="AC152" s="13" t="s">
        <v>71</v>
      </c>
      <c r="AD152" s="13" t="s">
        <v>85</v>
      </c>
      <c r="AE152" s="13" t="s">
        <v>71</v>
      </c>
      <c r="AF152" s="13" t="s">
        <v>86</v>
      </c>
      <c r="AG152" s="13" t="s">
        <v>87</v>
      </c>
      <c r="AH152" s="13" t="s">
        <v>87</v>
      </c>
      <c r="AI152" s="13" t="s">
        <v>88</v>
      </c>
      <c r="AJ152" s="13" t="s">
        <v>73</v>
      </c>
      <c r="AK152" s="12">
        <v>45302</v>
      </c>
      <c r="AL152" s="12" t="s">
        <v>89</v>
      </c>
      <c r="AM152" s="17">
        <v>1.15740740740741e-5</v>
      </c>
      <c r="AN152" s="13" t="s">
        <v>73</v>
      </c>
      <c r="AO152" s="13" t="s">
        <v>73</v>
      </c>
      <c r="AP152" s="14">
        <v>0</v>
      </c>
      <c r="AQ152" s="13" t="s">
        <v>14</v>
      </c>
      <c r="AR152" s="14">
        <v>2</v>
      </c>
      <c r="AS152" s="13" t="s">
        <v>110</v>
      </c>
      <c r="AT152" s="13" t="s">
        <v>90</v>
      </c>
      <c r="AU152" s="13" t="s">
        <v>71</v>
      </c>
      <c r="AV152" s="18">
        <v>45310.4718430903</v>
      </c>
      <c r="AW152" s="18">
        <v>45303.5436810764</v>
      </c>
    </row>
    <row r="153" spans="1:49">
      <c r="A153" s="12">
        <v>45302</v>
      </c>
      <c r="B153" s="13" t="s">
        <v>13</v>
      </c>
      <c r="C153" s="13" t="s">
        <v>71</v>
      </c>
      <c r="D153" s="14">
        <v>0</v>
      </c>
      <c r="E153" s="13" t="s">
        <v>16</v>
      </c>
      <c r="F153" s="13" t="s">
        <v>91</v>
      </c>
      <c r="G153" s="13" t="s">
        <v>88</v>
      </c>
      <c r="H153" s="13" t="s">
        <v>74</v>
      </c>
      <c r="I153" s="13" t="s">
        <v>109</v>
      </c>
      <c r="J153" s="12">
        <v>45302</v>
      </c>
      <c r="K153" s="13" t="s">
        <v>76</v>
      </c>
      <c r="L153" s="13" t="s">
        <v>71</v>
      </c>
      <c r="M153" s="13" t="s">
        <v>77</v>
      </c>
      <c r="N153" s="13" t="s">
        <v>78</v>
      </c>
      <c r="O153" s="13" t="s">
        <v>92</v>
      </c>
      <c r="P153" s="13" t="s">
        <v>91</v>
      </c>
      <c r="Q153" s="13" t="s">
        <v>80</v>
      </c>
      <c r="R153" s="13" t="s">
        <v>81</v>
      </c>
      <c r="S153" s="13" t="s">
        <v>88</v>
      </c>
      <c r="T153" s="13" t="s">
        <v>82</v>
      </c>
      <c r="U153" s="13" t="s">
        <v>73</v>
      </c>
      <c r="V153" s="13" t="s">
        <v>73</v>
      </c>
      <c r="W153" s="13" t="s">
        <v>83</v>
      </c>
      <c r="X153" s="13" t="s">
        <v>73</v>
      </c>
      <c r="Y153" s="13" t="s">
        <v>73</v>
      </c>
      <c r="Z153" s="13" t="s">
        <v>73</v>
      </c>
      <c r="AA153" s="13" t="s">
        <v>73</v>
      </c>
      <c r="AB153" s="13" t="s">
        <v>93</v>
      </c>
      <c r="AC153" s="13" t="s">
        <v>71</v>
      </c>
      <c r="AD153" s="13" t="s">
        <v>85</v>
      </c>
      <c r="AE153" s="13" t="s">
        <v>71</v>
      </c>
      <c r="AF153" s="13" t="s">
        <v>86</v>
      </c>
      <c r="AG153" s="13" t="s">
        <v>87</v>
      </c>
      <c r="AH153" s="13" t="s">
        <v>87</v>
      </c>
      <c r="AI153" s="13" t="s">
        <v>88</v>
      </c>
      <c r="AJ153" s="13" t="s">
        <v>73</v>
      </c>
      <c r="AK153" s="12">
        <v>45302</v>
      </c>
      <c r="AL153" s="12" t="s">
        <v>89</v>
      </c>
      <c r="AM153" s="17">
        <v>1.15740740740741e-5</v>
      </c>
      <c r="AN153" s="13" t="s">
        <v>73</v>
      </c>
      <c r="AO153" s="13" t="s">
        <v>73</v>
      </c>
      <c r="AP153" s="14">
        <v>0</v>
      </c>
      <c r="AQ153" s="13" t="s">
        <v>14</v>
      </c>
      <c r="AR153" s="14">
        <v>2</v>
      </c>
      <c r="AS153" s="13" t="s">
        <v>110</v>
      </c>
      <c r="AT153" s="13" t="s">
        <v>90</v>
      </c>
      <c r="AU153" s="13" t="s">
        <v>71</v>
      </c>
      <c r="AV153" s="18">
        <v>45310.4718277199</v>
      </c>
      <c r="AW153" s="18">
        <v>45303.5436811227</v>
      </c>
    </row>
    <row r="154" spans="1:49">
      <c r="A154" s="12">
        <v>45302</v>
      </c>
      <c r="B154" s="13" t="s">
        <v>13</v>
      </c>
      <c r="C154" s="13" t="s">
        <v>71</v>
      </c>
      <c r="D154" s="14">
        <v>0</v>
      </c>
      <c r="E154" s="13" t="s">
        <v>16</v>
      </c>
      <c r="F154" s="13" t="s">
        <v>94</v>
      </c>
      <c r="G154" s="13" t="s">
        <v>73</v>
      </c>
      <c r="H154" s="13" t="s">
        <v>74</v>
      </c>
      <c r="I154" s="13" t="s">
        <v>109</v>
      </c>
      <c r="J154" s="12">
        <v>45302</v>
      </c>
      <c r="K154" s="13" t="s">
        <v>76</v>
      </c>
      <c r="L154" s="13" t="s">
        <v>71</v>
      </c>
      <c r="M154" s="13" t="s">
        <v>77</v>
      </c>
      <c r="N154" s="13" t="s">
        <v>78</v>
      </c>
      <c r="O154" s="13" t="s">
        <v>95</v>
      </c>
      <c r="P154" s="13" t="s">
        <v>94</v>
      </c>
      <c r="Q154" s="13" t="s">
        <v>80</v>
      </c>
      <c r="R154" s="13" t="s">
        <v>81</v>
      </c>
      <c r="S154" s="13" t="s">
        <v>73</v>
      </c>
      <c r="T154" s="13" t="s">
        <v>82</v>
      </c>
      <c r="U154" s="13" t="s">
        <v>73</v>
      </c>
      <c r="V154" s="13" t="s">
        <v>73</v>
      </c>
      <c r="W154" s="13" t="s">
        <v>83</v>
      </c>
      <c r="X154" s="13" t="s">
        <v>73</v>
      </c>
      <c r="Y154" s="13" t="s">
        <v>73</v>
      </c>
      <c r="Z154" s="13" t="s">
        <v>73</v>
      </c>
      <c r="AA154" s="13" t="s">
        <v>73</v>
      </c>
      <c r="AB154" s="13" t="s">
        <v>96</v>
      </c>
      <c r="AC154" s="13" t="s">
        <v>71</v>
      </c>
      <c r="AD154" s="13" t="s">
        <v>85</v>
      </c>
      <c r="AE154" s="13" t="s">
        <v>71</v>
      </c>
      <c r="AF154" s="13" t="s">
        <v>86</v>
      </c>
      <c r="AG154" s="13" t="s">
        <v>87</v>
      </c>
      <c r="AH154" s="13" t="s">
        <v>87</v>
      </c>
      <c r="AI154" s="13" t="s">
        <v>88</v>
      </c>
      <c r="AJ154" s="13" t="s">
        <v>73</v>
      </c>
      <c r="AK154" s="12">
        <v>45302</v>
      </c>
      <c r="AL154" s="12" t="s">
        <v>89</v>
      </c>
      <c r="AM154" s="17">
        <v>1.15740740740741e-5</v>
      </c>
      <c r="AN154" s="13" t="s">
        <v>73</v>
      </c>
      <c r="AO154" s="13" t="s">
        <v>73</v>
      </c>
      <c r="AP154" s="14">
        <v>0</v>
      </c>
      <c r="AQ154" s="13" t="s">
        <v>14</v>
      </c>
      <c r="AR154" s="14">
        <v>2</v>
      </c>
      <c r="AS154" s="13" t="s">
        <v>110</v>
      </c>
      <c r="AT154" s="13" t="s">
        <v>90</v>
      </c>
      <c r="AU154" s="13" t="s">
        <v>71</v>
      </c>
      <c r="AV154" s="18">
        <v>45310.4718277199</v>
      </c>
      <c r="AW154" s="18">
        <v>45303.543681088</v>
      </c>
    </row>
    <row r="155" spans="1:49">
      <c r="A155" s="12">
        <v>45302</v>
      </c>
      <c r="B155" s="13" t="s">
        <v>13</v>
      </c>
      <c r="C155" s="13" t="s">
        <v>71</v>
      </c>
      <c r="D155" s="14">
        <v>0</v>
      </c>
      <c r="E155" s="13" t="s">
        <v>16</v>
      </c>
      <c r="F155" s="13" t="s">
        <v>97</v>
      </c>
      <c r="G155" s="13" t="s">
        <v>73</v>
      </c>
      <c r="H155" s="13" t="s">
        <v>74</v>
      </c>
      <c r="I155" s="13" t="s">
        <v>109</v>
      </c>
      <c r="J155" s="12">
        <v>45302</v>
      </c>
      <c r="K155" s="13" t="s">
        <v>76</v>
      </c>
      <c r="L155" s="13" t="s">
        <v>71</v>
      </c>
      <c r="M155" s="13" t="s">
        <v>77</v>
      </c>
      <c r="N155" s="13" t="s">
        <v>78</v>
      </c>
      <c r="O155" s="13" t="s">
        <v>98</v>
      </c>
      <c r="P155" s="13" t="s">
        <v>97</v>
      </c>
      <c r="Q155" s="13" t="s">
        <v>80</v>
      </c>
      <c r="R155" s="13" t="s">
        <v>81</v>
      </c>
      <c r="S155" s="13" t="s">
        <v>73</v>
      </c>
      <c r="T155" s="13" t="s">
        <v>82</v>
      </c>
      <c r="U155" s="13" t="s">
        <v>73</v>
      </c>
      <c r="V155" s="13" t="s">
        <v>73</v>
      </c>
      <c r="W155" s="13" t="s">
        <v>83</v>
      </c>
      <c r="X155" s="13" t="s">
        <v>73</v>
      </c>
      <c r="Y155" s="13" t="s">
        <v>73</v>
      </c>
      <c r="Z155" s="13" t="s">
        <v>73</v>
      </c>
      <c r="AA155" s="13" t="s">
        <v>73</v>
      </c>
      <c r="AB155" s="13" t="s">
        <v>84</v>
      </c>
      <c r="AC155" s="13" t="s">
        <v>71</v>
      </c>
      <c r="AD155" s="13" t="s">
        <v>85</v>
      </c>
      <c r="AE155" s="13" t="s">
        <v>71</v>
      </c>
      <c r="AF155" s="13" t="s">
        <v>86</v>
      </c>
      <c r="AG155" s="13" t="s">
        <v>87</v>
      </c>
      <c r="AH155" s="13" t="s">
        <v>87</v>
      </c>
      <c r="AI155" s="13" t="s">
        <v>88</v>
      </c>
      <c r="AJ155" s="13" t="s">
        <v>73</v>
      </c>
      <c r="AK155" s="12">
        <v>45302</v>
      </c>
      <c r="AL155" s="12" t="s">
        <v>89</v>
      </c>
      <c r="AM155" s="17">
        <v>1.15740740740741e-5</v>
      </c>
      <c r="AN155" s="13" t="s">
        <v>73</v>
      </c>
      <c r="AO155" s="13" t="s">
        <v>73</v>
      </c>
      <c r="AP155" s="14">
        <v>0</v>
      </c>
      <c r="AQ155" s="13" t="s">
        <v>14</v>
      </c>
      <c r="AR155" s="14">
        <v>2</v>
      </c>
      <c r="AS155" s="13" t="s">
        <v>110</v>
      </c>
      <c r="AT155" s="13" t="s">
        <v>90</v>
      </c>
      <c r="AU155" s="13" t="s">
        <v>71</v>
      </c>
      <c r="AV155" s="18">
        <v>45310.4718430903</v>
      </c>
      <c r="AW155" s="18">
        <v>45303.543681088</v>
      </c>
    </row>
    <row r="156" spans="1:49">
      <c r="A156" s="12">
        <v>45302</v>
      </c>
      <c r="B156" s="13" t="s">
        <v>13</v>
      </c>
      <c r="C156" s="13" t="s">
        <v>71</v>
      </c>
      <c r="D156" s="14">
        <v>0</v>
      </c>
      <c r="E156" s="13" t="s">
        <v>16</v>
      </c>
      <c r="F156" s="13" t="s">
        <v>99</v>
      </c>
      <c r="G156" s="13" t="s">
        <v>73</v>
      </c>
      <c r="H156" s="13" t="s">
        <v>74</v>
      </c>
      <c r="I156" s="13" t="s">
        <v>109</v>
      </c>
      <c r="J156" s="12">
        <v>45302</v>
      </c>
      <c r="K156" s="13" t="s">
        <v>76</v>
      </c>
      <c r="L156" s="13" t="s">
        <v>71</v>
      </c>
      <c r="M156" s="13" t="s">
        <v>77</v>
      </c>
      <c r="N156" s="13" t="s">
        <v>78</v>
      </c>
      <c r="O156" s="13" t="s">
        <v>100</v>
      </c>
      <c r="P156" s="13" t="s">
        <v>99</v>
      </c>
      <c r="Q156" s="13" t="s">
        <v>80</v>
      </c>
      <c r="R156" s="13" t="s">
        <v>81</v>
      </c>
      <c r="S156" s="13" t="s">
        <v>73</v>
      </c>
      <c r="T156" s="13" t="s">
        <v>82</v>
      </c>
      <c r="U156" s="13" t="s">
        <v>73</v>
      </c>
      <c r="V156" s="13" t="s">
        <v>73</v>
      </c>
      <c r="W156" s="13" t="s">
        <v>83</v>
      </c>
      <c r="X156" s="13" t="s">
        <v>73</v>
      </c>
      <c r="Y156" s="13" t="s">
        <v>73</v>
      </c>
      <c r="Z156" s="13" t="s">
        <v>73</v>
      </c>
      <c r="AA156" s="13" t="s">
        <v>73</v>
      </c>
      <c r="AB156" s="13" t="s">
        <v>84</v>
      </c>
      <c r="AC156" s="13" t="s">
        <v>71</v>
      </c>
      <c r="AD156" s="13" t="s">
        <v>85</v>
      </c>
      <c r="AE156" s="13" t="s">
        <v>71</v>
      </c>
      <c r="AF156" s="13" t="s">
        <v>86</v>
      </c>
      <c r="AG156" s="13" t="s">
        <v>87</v>
      </c>
      <c r="AH156" s="13" t="s">
        <v>87</v>
      </c>
      <c r="AI156" s="13" t="s">
        <v>88</v>
      </c>
      <c r="AJ156" s="13" t="s">
        <v>73</v>
      </c>
      <c r="AK156" s="12">
        <v>45302</v>
      </c>
      <c r="AL156" s="12" t="s">
        <v>89</v>
      </c>
      <c r="AM156" s="17">
        <v>1.15740740740741e-5</v>
      </c>
      <c r="AN156" s="13" t="s">
        <v>73</v>
      </c>
      <c r="AO156" s="13" t="s">
        <v>73</v>
      </c>
      <c r="AP156" s="14">
        <v>0</v>
      </c>
      <c r="AQ156" s="13" t="s">
        <v>14</v>
      </c>
      <c r="AR156" s="14">
        <v>2</v>
      </c>
      <c r="AS156" s="13" t="s">
        <v>110</v>
      </c>
      <c r="AT156" s="13" t="s">
        <v>90</v>
      </c>
      <c r="AU156" s="13" t="s">
        <v>71</v>
      </c>
      <c r="AV156" s="18">
        <v>45310.4718781829</v>
      </c>
      <c r="AW156" s="18">
        <v>45303.543681088</v>
      </c>
    </row>
    <row r="157" spans="1:49">
      <c r="A157" s="12">
        <v>45302</v>
      </c>
      <c r="B157" s="13" t="s">
        <v>13</v>
      </c>
      <c r="C157" s="13" t="s">
        <v>71</v>
      </c>
      <c r="D157" s="14">
        <v>0</v>
      </c>
      <c r="E157" s="13" t="s">
        <v>16</v>
      </c>
      <c r="F157" s="13" t="s">
        <v>101</v>
      </c>
      <c r="G157" s="13" t="s">
        <v>73</v>
      </c>
      <c r="H157" s="13" t="s">
        <v>74</v>
      </c>
      <c r="I157" s="13" t="s">
        <v>109</v>
      </c>
      <c r="J157" s="12">
        <v>45302</v>
      </c>
      <c r="K157" s="13" t="s">
        <v>76</v>
      </c>
      <c r="L157" s="13" t="s">
        <v>71</v>
      </c>
      <c r="M157" s="13" t="s">
        <v>77</v>
      </c>
      <c r="N157" s="13" t="s">
        <v>78</v>
      </c>
      <c r="O157" s="13" t="s">
        <v>102</v>
      </c>
      <c r="P157" s="13" t="s">
        <v>101</v>
      </c>
      <c r="Q157" s="13" t="s">
        <v>80</v>
      </c>
      <c r="R157" s="13" t="s">
        <v>81</v>
      </c>
      <c r="S157" s="13" t="s">
        <v>73</v>
      </c>
      <c r="T157" s="13" t="s">
        <v>82</v>
      </c>
      <c r="U157" s="13" t="s">
        <v>73</v>
      </c>
      <c r="V157" s="13" t="s">
        <v>73</v>
      </c>
      <c r="W157" s="13" t="s">
        <v>83</v>
      </c>
      <c r="X157" s="13" t="s">
        <v>73</v>
      </c>
      <c r="Y157" s="13" t="s">
        <v>73</v>
      </c>
      <c r="Z157" s="13" t="s">
        <v>73</v>
      </c>
      <c r="AA157" s="13" t="s">
        <v>73</v>
      </c>
      <c r="AB157" s="13" t="s">
        <v>84</v>
      </c>
      <c r="AC157" s="13" t="s">
        <v>71</v>
      </c>
      <c r="AD157" s="13" t="s">
        <v>85</v>
      </c>
      <c r="AE157" s="13" t="s">
        <v>71</v>
      </c>
      <c r="AF157" s="13" t="s">
        <v>86</v>
      </c>
      <c r="AG157" s="13" t="s">
        <v>87</v>
      </c>
      <c r="AH157" s="13" t="s">
        <v>87</v>
      </c>
      <c r="AI157" s="13" t="s">
        <v>88</v>
      </c>
      <c r="AJ157" s="13" t="s">
        <v>73</v>
      </c>
      <c r="AK157" s="12">
        <v>45302</v>
      </c>
      <c r="AL157" s="12" t="s">
        <v>89</v>
      </c>
      <c r="AM157" s="17">
        <v>1.15740740740741e-5</v>
      </c>
      <c r="AN157" s="13" t="s">
        <v>73</v>
      </c>
      <c r="AO157" s="13" t="s">
        <v>73</v>
      </c>
      <c r="AP157" s="14">
        <v>0</v>
      </c>
      <c r="AQ157" s="13" t="s">
        <v>14</v>
      </c>
      <c r="AR157" s="14">
        <v>2</v>
      </c>
      <c r="AS157" s="13" t="s">
        <v>110</v>
      </c>
      <c r="AT157" s="13" t="s">
        <v>90</v>
      </c>
      <c r="AU157" s="13" t="s">
        <v>71</v>
      </c>
      <c r="AV157" s="18">
        <v>45310.4718781829</v>
      </c>
      <c r="AW157" s="18">
        <v>45303.5436810995</v>
      </c>
    </row>
    <row r="158" spans="1:49">
      <c r="A158" s="12">
        <v>45302</v>
      </c>
      <c r="B158" s="13" t="s">
        <v>13</v>
      </c>
      <c r="C158" s="13" t="s">
        <v>71</v>
      </c>
      <c r="D158" s="14">
        <v>0</v>
      </c>
      <c r="E158" s="13" t="s">
        <v>16</v>
      </c>
      <c r="F158" s="13" t="s">
        <v>103</v>
      </c>
      <c r="G158" s="13" t="s">
        <v>73</v>
      </c>
      <c r="H158" s="13" t="s">
        <v>74</v>
      </c>
      <c r="I158" s="13" t="s">
        <v>109</v>
      </c>
      <c r="J158" s="12">
        <v>45302</v>
      </c>
      <c r="K158" s="13" t="s">
        <v>76</v>
      </c>
      <c r="L158" s="13" t="s">
        <v>71</v>
      </c>
      <c r="M158" s="13" t="s">
        <v>77</v>
      </c>
      <c r="N158" s="13" t="s">
        <v>78</v>
      </c>
      <c r="O158" s="13" t="s">
        <v>104</v>
      </c>
      <c r="P158" s="13" t="s">
        <v>103</v>
      </c>
      <c r="Q158" s="13" t="s">
        <v>80</v>
      </c>
      <c r="R158" s="13" t="s">
        <v>81</v>
      </c>
      <c r="S158" s="13" t="s">
        <v>73</v>
      </c>
      <c r="T158" s="13" t="s">
        <v>82</v>
      </c>
      <c r="U158" s="13" t="s">
        <v>73</v>
      </c>
      <c r="V158" s="13" t="s">
        <v>73</v>
      </c>
      <c r="W158" s="13" t="s">
        <v>83</v>
      </c>
      <c r="X158" s="13" t="s">
        <v>73</v>
      </c>
      <c r="Y158" s="13" t="s">
        <v>73</v>
      </c>
      <c r="Z158" s="13" t="s">
        <v>73</v>
      </c>
      <c r="AA158" s="13" t="s">
        <v>73</v>
      </c>
      <c r="AB158" s="13" t="s">
        <v>84</v>
      </c>
      <c r="AC158" s="13" t="s">
        <v>71</v>
      </c>
      <c r="AD158" s="13" t="s">
        <v>85</v>
      </c>
      <c r="AE158" s="13" t="s">
        <v>71</v>
      </c>
      <c r="AF158" s="13" t="s">
        <v>86</v>
      </c>
      <c r="AG158" s="13" t="s">
        <v>87</v>
      </c>
      <c r="AH158" s="13" t="s">
        <v>87</v>
      </c>
      <c r="AI158" s="13" t="s">
        <v>88</v>
      </c>
      <c r="AJ158" s="13" t="s">
        <v>73</v>
      </c>
      <c r="AK158" s="12">
        <v>45302</v>
      </c>
      <c r="AL158" s="12" t="s">
        <v>89</v>
      </c>
      <c r="AM158" s="17">
        <v>1.15740740740741e-5</v>
      </c>
      <c r="AN158" s="13" t="s">
        <v>73</v>
      </c>
      <c r="AO158" s="13" t="s">
        <v>73</v>
      </c>
      <c r="AP158" s="14">
        <v>0</v>
      </c>
      <c r="AQ158" s="13" t="s">
        <v>14</v>
      </c>
      <c r="AR158" s="14">
        <v>2</v>
      </c>
      <c r="AS158" s="13" t="s">
        <v>110</v>
      </c>
      <c r="AT158" s="13" t="s">
        <v>90</v>
      </c>
      <c r="AU158" s="13" t="s">
        <v>71</v>
      </c>
      <c r="AV158" s="18">
        <v>45310.4718781829</v>
      </c>
      <c r="AW158" s="18">
        <v>45303.5436810995</v>
      </c>
    </row>
    <row r="159" spans="1:49">
      <c r="A159" s="12">
        <v>45302</v>
      </c>
      <c r="B159" s="13" t="s">
        <v>13</v>
      </c>
      <c r="C159" s="13" t="s">
        <v>71</v>
      </c>
      <c r="D159" s="14">
        <v>0</v>
      </c>
      <c r="E159" s="13" t="s">
        <v>16</v>
      </c>
      <c r="F159" s="13" t="s">
        <v>105</v>
      </c>
      <c r="G159" s="13" t="s">
        <v>73</v>
      </c>
      <c r="H159" s="13" t="s">
        <v>74</v>
      </c>
      <c r="I159" s="13" t="s">
        <v>109</v>
      </c>
      <c r="J159" s="12">
        <v>45302</v>
      </c>
      <c r="K159" s="13" t="s">
        <v>76</v>
      </c>
      <c r="L159" s="13" t="s">
        <v>71</v>
      </c>
      <c r="M159" s="13" t="s">
        <v>77</v>
      </c>
      <c r="N159" s="13" t="s">
        <v>78</v>
      </c>
      <c r="O159" s="13" t="s">
        <v>106</v>
      </c>
      <c r="P159" s="13" t="s">
        <v>105</v>
      </c>
      <c r="Q159" s="13" t="s">
        <v>80</v>
      </c>
      <c r="R159" s="13" t="s">
        <v>81</v>
      </c>
      <c r="S159" s="13" t="s">
        <v>73</v>
      </c>
      <c r="T159" s="13" t="s">
        <v>82</v>
      </c>
      <c r="U159" s="13" t="s">
        <v>73</v>
      </c>
      <c r="V159" s="13" t="s">
        <v>73</v>
      </c>
      <c r="W159" s="13" t="s">
        <v>83</v>
      </c>
      <c r="X159" s="13" t="s">
        <v>73</v>
      </c>
      <c r="Y159" s="13" t="s">
        <v>73</v>
      </c>
      <c r="Z159" s="13" t="s">
        <v>73</v>
      </c>
      <c r="AA159" s="13" t="s">
        <v>73</v>
      </c>
      <c r="AB159" s="13" t="s">
        <v>84</v>
      </c>
      <c r="AC159" s="13" t="s">
        <v>71</v>
      </c>
      <c r="AD159" s="13" t="s">
        <v>85</v>
      </c>
      <c r="AE159" s="13" t="s">
        <v>71</v>
      </c>
      <c r="AF159" s="13" t="s">
        <v>86</v>
      </c>
      <c r="AG159" s="13" t="s">
        <v>87</v>
      </c>
      <c r="AH159" s="13" t="s">
        <v>87</v>
      </c>
      <c r="AI159" s="13" t="s">
        <v>88</v>
      </c>
      <c r="AJ159" s="13" t="s">
        <v>73</v>
      </c>
      <c r="AK159" s="12">
        <v>45302</v>
      </c>
      <c r="AL159" s="12" t="s">
        <v>89</v>
      </c>
      <c r="AM159" s="17">
        <v>1.15740740740741e-5</v>
      </c>
      <c r="AN159" s="13" t="s">
        <v>73</v>
      </c>
      <c r="AO159" s="13" t="s">
        <v>73</v>
      </c>
      <c r="AP159" s="14">
        <v>0</v>
      </c>
      <c r="AQ159" s="13" t="s">
        <v>14</v>
      </c>
      <c r="AR159" s="14">
        <v>2</v>
      </c>
      <c r="AS159" s="13" t="s">
        <v>110</v>
      </c>
      <c r="AT159" s="13" t="s">
        <v>90</v>
      </c>
      <c r="AU159" s="13" t="s">
        <v>71</v>
      </c>
      <c r="AV159" s="18">
        <v>45310.4719073727</v>
      </c>
      <c r="AW159" s="18">
        <v>45303.5436811111</v>
      </c>
    </row>
    <row r="160" spans="1:49">
      <c r="A160" s="12">
        <v>45302</v>
      </c>
      <c r="B160" s="13" t="s">
        <v>13</v>
      </c>
      <c r="C160" s="13" t="s">
        <v>71</v>
      </c>
      <c r="D160" s="14">
        <v>0</v>
      </c>
      <c r="E160" s="13" t="s">
        <v>16</v>
      </c>
      <c r="F160" s="13" t="s">
        <v>107</v>
      </c>
      <c r="G160" s="13" t="s">
        <v>88</v>
      </c>
      <c r="H160" s="13" t="s">
        <v>74</v>
      </c>
      <c r="I160" s="13" t="s">
        <v>109</v>
      </c>
      <c r="J160" s="12">
        <v>45302</v>
      </c>
      <c r="K160" s="13" t="s">
        <v>76</v>
      </c>
      <c r="L160" s="13" t="s">
        <v>71</v>
      </c>
      <c r="M160" s="13" t="s">
        <v>77</v>
      </c>
      <c r="N160" s="13" t="s">
        <v>78</v>
      </c>
      <c r="O160" s="13" t="s">
        <v>108</v>
      </c>
      <c r="P160" s="13" t="s">
        <v>107</v>
      </c>
      <c r="Q160" s="13" t="s">
        <v>80</v>
      </c>
      <c r="R160" s="13" t="s">
        <v>81</v>
      </c>
      <c r="S160" s="13" t="s">
        <v>88</v>
      </c>
      <c r="T160" s="13" t="s">
        <v>82</v>
      </c>
      <c r="U160" s="13" t="s">
        <v>73</v>
      </c>
      <c r="V160" s="13" t="s">
        <v>73</v>
      </c>
      <c r="W160" s="13" t="s">
        <v>83</v>
      </c>
      <c r="X160" s="13" t="s">
        <v>73</v>
      </c>
      <c r="Y160" s="13" t="s">
        <v>73</v>
      </c>
      <c r="Z160" s="13" t="s">
        <v>73</v>
      </c>
      <c r="AA160" s="13" t="s">
        <v>73</v>
      </c>
      <c r="AB160" s="13" t="s">
        <v>84</v>
      </c>
      <c r="AC160" s="13" t="s">
        <v>71</v>
      </c>
      <c r="AD160" s="13" t="s">
        <v>85</v>
      </c>
      <c r="AE160" s="13" t="s">
        <v>71</v>
      </c>
      <c r="AF160" s="13" t="s">
        <v>86</v>
      </c>
      <c r="AG160" s="13" t="s">
        <v>87</v>
      </c>
      <c r="AH160" s="13" t="s">
        <v>87</v>
      </c>
      <c r="AI160" s="13" t="s">
        <v>88</v>
      </c>
      <c r="AJ160" s="13" t="s">
        <v>73</v>
      </c>
      <c r="AK160" s="12">
        <v>45302</v>
      </c>
      <c r="AL160" s="12" t="s">
        <v>89</v>
      </c>
      <c r="AM160" s="17">
        <v>1.15740740740741e-5</v>
      </c>
      <c r="AN160" s="13" t="s">
        <v>73</v>
      </c>
      <c r="AO160" s="13" t="s">
        <v>73</v>
      </c>
      <c r="AP160" s="14">
        <v>0</v>
      </c>
      <c r="AQ160" s="13" t="s">
        <v>14</v>
      </c>
      <c r="AR160" s="14">
        <v>2</v>
      </c>
      <c r="AS160" s="13" t="s">
        <v>110</v>
      </c>
      <c r="AT160" s="13" t="s">
        <v>90</v>
      </c>
      <c r="AU160" s="13" t="s">
        <v>71</v>
      </c>
      <c r="AV160" s="18">
        <v>45310.4718277199</v>
      </c>
      <c r="AW160" s="18">
        <v>45303.5436811227</v>
      </c>
    </row>
    <row r="161" spans="1:49">
      <c r="A161" s="44" t="str">
        <f t="shared" ref="A161:AW161" si="0">IF(A142&lt;&gt;A152,"×","")</f>
        <v/>
      </c>
      <c r="B161" s="44" t="str">
        <f t="shared" si="0"/>
        <v/>
      </c>
      <c r="C161" s="44" t="str">
        <f t="shared" si="0"/>
        <v/>
      </c>
      <c r="D161" s="44" t="str">
        <f t="shared" si="0"/>
        <v/>
      </c>
      <c r="E161" s="44" t="str">
        <f t="shared" si="0"/>
        <v/>
      </c>
      <c r="F161" s="44" t="str">
        <f t="shared" si="0"/>
        <v/>
      </c>
      <c r="G161" s="44" t="str">
        <f t="shared" si="0"/>
        <v/>
      </c>
      <c r="H161" s="44" t="str">
        <f t="shared" si="0"/>
        <v/>
      </c>
      <c r="I161" s="44" t="str">
        <f t="shared" si="0"/>
        <v>×</v>
      </c>
      <c r="J161" s="44" t="str">
        <f t="shared" si="0"/>
        <v/>
      </c>
      <c r="K161" s="44" t="str">
        <f t="shared" si="0"/>
        <v/>
      </c>
      <c r="L161" s="44" t="str">
        <f t="shared" si="0"/>
        <v/>
      </c>
      <c r="M161" s="44" t="str">
        <f t="shared" si="0"/>
        <v/>
      </c>
      <c r="N161" s="44" t="str">
        <f t="shared" si="0"/>
        <v/>
      </c>
      <c r="O161" s="44" t="str">
        <f t="shared" si="0"/>
        <v/>
      </c>
      <c r="P161" s="44" t="str">
        <f t="shared" si="0"/>
        <v/>
      </c>
      <c r="Q161" s="44" t="str">
        <f t="shared" si="0"/>
        <v/>
      </c>
      <c r="R161" s="44" t="str">
        <f t="shared" si="0"/>
        <v/>
      </c>
      <c r="S161" s="44" t="str">
        <f t="shared" si="0"/>
        <v/>
      </c>
      <c r="T161" s="44" t="str">
        <f t="shared" si="0"/>
        <v/>
      </c>
      <c r="U161" s="44" t="str">
        <f t="shared" si="0"/>
        <v/>
      </c>
      <c r="V161" s="44" t="str">
        <f t="shared" si="0"/>
        <v/>
      </c>
      <c r="W161" s="44" t="str">
        <f t="shared" si="0"/>
        <v/>
      </c>
      <c r="X161" s="44" t="str">
        <f t="shared" si="0"/>
        <v/>
      </c>
      <c r="Y161" s="44" t="str">
        <f t="shared" si="0"/>
        <v/>
      </c>
      <c r="Z161" s="44" t="str">
        <f t="shared" si="0"/>
        <v/>
      </c>
      <c r="AA161" s="44" t="str">
        <f t="shared" si="0"/>
        <v/>
      </c>
      <c r="AB161" s="44" t="str">
        <f t="shared" si="0"/>
        <v/>
      </c>
      <c r="AC161" s="44" t="str">
        <f t="shared" si="0"/>
        <v/>
      </c>
      <c r="AD161" s="44" t="str">
        <f t="shared" si="0"/>
        <v/>
      </c>
      <c r="AE161" s="44" t="str">
        <f t="shared" si="0"/>
        <v/>
      </c>
      <c r="AF161" s="44" t="str">
        <f t="shared" si="0"/>
        <v/>
      </c>
      <c r="AG161" s="44" t="str">
        <f t="shared" si="0"/>
        <v/>
      </c>
      <c r="AH161" s="44" t="str">
        <f t="shared" si="0"/>
        <v/>
      </c>
      <c r="AI161" s="44" t="str">
        <f t="shared" si="0"/>
        <v/>
      </c>
      <c r="AJ161" s="44" t="str">
        <f t="shared" si="0"/>
        <v/>
      </c>
      <c r="AK161" s="44" t="str">
        <f t="shared" si="0"/>
        <v/>
      </c>
      <c r="AL161" s="44" t="str">
        <f t="shared" si="0"/>
        <v/>
      </c>
      <c r="AM161" s="44" t="str">
        <f t="shared" si="0"/>
        <v/>
      </c>
      <c r="AN161" s="44" t="str">
        <f t="shared" si="0"/>
        <v/>
      </c>
      <c r="AO161" s="44" t="str">
        <f t="shared" si="0"/>
        <v/>
      </c>
      <c r="AP161" s="44" t="str">
        <f t="shared" si="0"/>
        <v/>
      </c>
      <c r="AQ161" s="44" t="str">
        <f t="shared" si="0"/>
        <v/>
      </c>
      <c r="AR161" s="44" t="str">
        <f t="shared" si="0"/>
        <v/>
      </c>
      <c r="AS161" s="44" t="str">
        <f t="shared" si="0"/>
        <v>×</v>
      </c>
      <c r="AT161" s="44" t="str">
        <f t="shared" si="0"/>
        <v/>
      </c>
      <c r="AU161" s="44" t="str">
        <f t="shared" si="0"/>
        <v/>
      </c>
      <c r="AV161" s="44" t="str">
        <f t="shared" si="0"/>
        <v>×</v>
      </c>
      <c r="AW161" s="44" t="str">
        <f t="shared" si="0"/>
        <v/>
      </c>
    </row>
    <row r="162" spans="1:49">
      <c r="A162" s="44" t="str">
        <f t="shared" ref="A162:AW162" si="1">IF(A143&lt;&gt;A153,"×","")</f>
        <v/>
      </c>
      <c r="B162" s="44" t="str">
        <f t="shared" si="1"/>
        <v/>
      </c>
      <c r="C162" s="44" t="str">
        <f t="shared" si="1"/>
        <v/>
      </c>
      <c r="D162" s="44" t="str">
        <f t="shared" si="1"/>
        <v/>
      </c>
      <c r="E162" s="44" t="str">
        <f t="shared" si="1"/>
        <v/>
      </c>
      <c r="F162" s="44" t="str">
        <f t="shared" si="1"/>
        <v/>
      </c>
      <c r="G162" s="44" t="str">
        <f t="shared" si="1"/>
        <v/>
      </c>
      <c r="H162" s="44" t="str">
        <f t="shared" si="1"/>
        <v/>
      </c>
      <c r="I162" s="44" t="str">
        <f t="shared" si="1"/>
        <v>×</v>
      </c>
      <c r="J162" s="44" t="str">
        <f t="shared" si="1"/>
        <v/>
      </c>
      <c r="K162" s="44" t="str">
        <f t="shared" si="1"/>
        <v/>
      </c>
      <c r="L162" s="44" t="str">
        <f t="shared" si="1"/>
        <v/>
      </c>
      <c r="M162" s="44" t="str">
        <f t="shared" si="1"/>
        <v/>
      </c>
      <c r="N162" s="44" t="str">
        <f t="shared" si="1"/>
        <v/>
      </c>
      <c r="O162" s="44" t="str">
        <f t="shared" si="1"/>
        <v/>
      </c>
      <c r="P162" s="44" t="str">
        <f t="shared" si="1"/>
        <v/>
      </c>
      <c r="Q162" s="44" t="str">
        <f t="shared" si="1"/>
        <v/>
      </c>
      <c r="R162" s="44" t="str">
        <f t="shared" si="1"/>
        <v/>
      </c>
      <c r="S162" s="44" t="str">
        <f t="shared" si="1"/>
        <v/>
      </c>
      <c r="T162" s="44" t="str">
        <f t="shared" si="1"/>
        <v/>
      </c>
      <c r="U162" s="44" t="str">
        <f t="shared" si="1"/>
        <v/>
      </c>
      <c r="V162" s="44" t="str">
        <f t="shared" si="1"/>
        <v/>
      </c>
      <c r="W162" s="44" t="str">
        <f t="shared" si="1"/>
        <v/>
      </c>
      <c r="X162" s="44" t="str">
        <f t="shared" si="1"/>
        <v/>
      </c>
      <c r="Y162" s="44" t="str">
        <f t="shared" si="1"/>
        <v/>
      </c>
      <c r="Z162" s="44" t="str">
        <f t="shared" si="1"/>
        <v/>
      </c>
      <c r="AA162" s="44" t="str">
        <f t="shared" si="1"/>
        <v/>
      </c>
      <c r="AB162" s="44" t="str">
        <f t="shared" si="1"/>
        <v/>
      </c>
      <c r="AC162" s="44" t="str">
        <f t="shared" si="1"/>
        <v/>
      </c>
      <c r="AD162" s="44" t="str">
        <f t="shared" si="1"/>
        <v/>
      </c>
      <c r="AE162" s="44" t="str">
        <f t="shared" si="1"/>
        <v/>
      </c>
      <c r="AF162" s="44" t="str">
        <f t="shared" si="1"/>
        <v/>
      </c>
      <c r="AG162" s="44" t="str">
        <f t="shared" si="1"/>
        <v/>
      </c>
      <c r="AH162" s="44" t="str">
        <f t="shared" si="1"/>
        <v/>
      </c>
      <c r="AI162" s="44" t="str">
        <f t="shared" si="1"/>
        <v/>
      </c>
      <c r="AJ162" s="44" t="str">
        <f t="shared" si="1"/>
        <v/>
      </c>
      <c r="AK162" s="44" t="str">
        <f t="shared" si="1"/>
        <v/>
      </c>
      <c r="AL162" s="44" t="str">
        <f t="shared" si="1"/>
        <v/>
      </c>
      <c r="AM162" s="44" t="str">
        <f t="shared" si="1"/>
        <v/>
      </c>
      <c r="AN162" s="44" t="str">
        <f t="shared" si="1"/>
        <v/>
      </c>
      <c r="AO162" s="44" t="str">
        <f t="shared" si="1"/>
        <v/>
      </c>
      <c r="AP162" s="44" t="str">
        <f t="shared" si="1"/>
        <v/>
      </c>
      <c r="AQ162" s="44" t="str">
        <f t="shared" si="1"/>
        <v/>
      </c>
      <c r="AR162" s="44" t="str">
        <f t="shared" si="1"/>
        <v/>
      </c>
      <c r="AS162" s="44" t="str">
        <f t="shared" si="1"/>
        <v>×</v>
      </c>
      <c r="AT162" s="44" t="str">
        <f t="shared" si="1"/>
        <v/>
      </c>
      <c r="AU162" s="44" t="str">
        <f t="shared" si="1"/>
        <v/>
      </c>
      <c r="AV162" s="44" t="str">
        <f t="shared" si="1"/>
        <v>×</v>
      </c>
      <c r="AW162" s="44" t="str">
        <f t="shared" si="1"/>
        <v/>
      </c>
    </row>
    <row r="163" spans="1:49">
      <c r="A163" s="44" t="str">
        <f t="shared" ref="A163:AW163" si="2">IF(A144&lt;&gt;A154,"×","")</f>
        <v/>
      </c>
      <c r="B163" s="44" t="str">
        <f t="shared" si="2"/>
        <v/>
      </c>
      <c r="C163" s="44" t="str">
        <f t="shared" si="2"/>
        <v/>
      </c>
      <c r="D163" s="44" t="str">
        <f t="shared" si="2"/>
        <v/>
      </c>
      <c r="E163" s="44" t="str">
        <f t="shared" si="2"/>
        <v/>
      </c>
      <c r="F163" s="44" t="str">
        <f t="shared" si="2"/>
        <v/>
      </c>
      <c r="G163" s="44" t="str">
        <f t="shared" si="2"/>
        <v/>
      </c>
      <c r="H163" s="44" t="str">
        <f t="shared" si="2"/>
        <v/>
      </c>
      <c r="I163" s="44" t="str">
        <f t="shared" si="2"/>
        <v>×</v>
      </c>
      <c r="J163" s="44" t="str">
        <f t="shared" si="2"/>
        <v/>
      </c>
      <c r="K163" s="44" t="str">
        <f t="shared" si="2"/>
        <v/>
      </c>
      <c r="L163" s="44" t="str">
        <f t="shared" si="2"/>
        <v/>
      </c>
      <c r="M163" s="44" t="str">
        <f t="shared" si="2"/>
        <v/>
      </c>
      <c r="N163" s="44" t="str">
        <f t="shared" si="2"/>
        <v/>
      </c>
      <c r="O163" s="44" t="str">
        <f t="shared" si="2"/>
        <v/>
      </c>
      <c r="P163" s="44" t="str">
        <f t="shared" si="2"/>
        <v/>
      </c>
      <c r="Q163" s="44" t="str">
        <f t="shared" si="2"/>
        <v/>
      </c>
      <c r="R163" s="44" t="str">
        <f t="shared" si="2"/>
        <v/>
      </c>
      <c r="S163" s="44" t="str">
        <f t="shared" si="2"/>
        <v/>
      </c>
      <c r="T163" s="44" t="str">
        <f t="shared" si="2"/>
        <v/>
      </c>
      <c r="U163" s="44" t="str">
        <f t="shared" si="2"/>
        <v/>
      </c>
      <c r="V163" s="44" t="str">
        <f t="shared" si="2"/>
        <v/>
      </c>
      <c r="W163" s="44" t="str">
        <f t="shared" si="2"/>
        <v/>
      </c>
      <c r="X163" s="44" t="str">
        <f t="shared" si="2"/>
        <v/>
      </c>
      <c r="Y163" s="44" t="str">
        <f t="shared" si="2"/>
        <v/>
      </c>
      <c r="Z163" s="44" t="str">
        <f t="shared" si="2"/>
        <v/>
      </c>
      <c r="AA163" s="44" t="str">
        <f t="shared" si="2"/>
        <v/>
      </c>
      <c r="AB163" s="44" t="str">
        <f t="shared" si="2"/>
        <v/>
      </c>
      <c r="AC163" s="44" t="str">
        <f t="shared" si="2"/>
        <v/>
      </c>
      <c r="AD163" s="44" t="str">
        <f t="shared" si="2"/>
        <v/>
      </c>
      <c r="AE163" s="44" t="str">
        <f t="shared" si="2"/>
        <v/>
      </c>
      <c r="AF163" s="44" t="str">
        <f t="shared" si="2"/>
        <v/>
      </c>
      <c r="AG163" s="44" t="str">
        <f t="shared" si="2"/>
        <v/>
      </c>
      <c r="AH163" s="44" t="str">
        <f t="shared" si="2"/>
        <v/>
      </c>
      <c r="AI163" s="44" t="str">
        <f t="shared" si="2"/>
        <v/>
      </c>
      <c r="AJ163" s="44" t="str">
        <f t="shared" si="2"/>
        <v/>
      </c>
      <c r="AK163" s="44" t="str">
        <f t="shared" si="2"/>
        <v/>
      </c>
      <c r="AL163" s="44" t="str">
        <f t="shared" si="2"/>
        <v/>
      </c>
      <c r="AM163" s="44" t="str">
        <f t="shared" si="2"/>
        <v/>
      </c>
      <c r="AN163" s="44" t="str">
        <f t="shared" si="2"/>
        <v/>
      </c>
      <c r="AO163" s="44" t="str">
        <f t="shared" si="2"/>
        <v/>
      </c>
      <c r="AP163" s="44" t="str">
        <f t="shared" si="2"/>
        <v/>
      </c>
      <c r="AQ163" s="44" t="str">
        <f t="shared" si="2"/>
        <v/>
      </c>
      <c r="AR163" s="44" t="str">
        <f t="shared" si="2"/>
        <v/>
      </c>
      <c r="AS163" s="44" t="str">
        <f t="shared" si="2"/>
        <v>×</v>
      </c>
      <c r="AT163" s="44" t="str">
        <f t="shared" si="2"/>
        <v/>
      </c>
      <c r="AU163" s="44" t="str">
        <f t="shared" si="2"/>
        <v/>
      </c>
      <c r="AV163" s="44" t="str">
        <f t="shared" si="2"/>
        <v>×</v>
      </c>
      <c r="AW163" s="44" t="str">
        <f t="shared" si="2"/>
        <v/>
      </c>
    </row>
    <row r="164" spans="1:49">
      <c r="A164" s="44" t="str">
        <f t="shared" ref="A164:AW164" si="3">IF(A145&lt;&gt;A155,"×","")</f>
        <v/>
      </c>
      <c r="B164" s="44" t="str">
        <f t="shared" si="3"/>
        <v/>
      </c>
      <c r="C164" s="44" t="str">
        <f t="shared" si="3"/>
        <v/>
      </c>
      <c r="D164" s="44" t="str">
        <f t="shared" si="3"/>
        <v/>
      </c>
      <c r="E164" s="44" t="str">
        <f t="shared" si="3"/>
        <v/>
      </c>
      <c r="F164" s="44" t="str">
        <f t="shared" si="3"/>
        <v/>
      </c>
      <c r="G164" s="44" t="str">
        <f t="shared" si="3"/>
        <v/>
      </c>
      <c r="H164" s="44" t="str">
        <f t="shared" si="3"/>
        <v/>
      </c>
      <c r="I164" s="44" t="str">
        <f t="shared" si="3"/>
        <v>×</v>
      </c>
      <c r="J164" s="44" t="str">
        <f t="shared" si="3"/>
        <v/>
      </c>
      <c r="K164" s="44" t="str">
        <f t="shared" si="3"/>
        <v/>
      </c>
      <c r="L164" s="44" t="str">
        <f t="shared" si="3"/>
        <v/>
      </c>
      <c r="M164" s="44" t="str">
        <f t="shared" si="3"/>
        <v/>
      </c>
      <c r="N164" s="44" t="str">
        <f t="shared" si="3"/>
        <v/>
      </c>
      <c r="O164" s="44" t="str">
        <f t="shared" si="3"/>
        <v/>
      </c>
      <c r="P164" s="44" t="str">
        <f t="shared" si="3"/>
        <v/>
      </c>
      <c r="Q164" s="44" t="str">
        <f t="shared" si="3"/>
        <v/>
      </c>
      <c r="R164" s="44" t="str">
        <f t="shared" si="3"/>
        <v/>
      </c>
      <c r="S164" s="44" t="str">
        <f t="shared" si="3"/>
        <v/>
      </c>
      <c r="T164" s="44" t="str">
        <f t="shared" si="3"/>
        <v/>
      </c>
      <c r="U164" s="44" t="str">
        <f t="shared" si="3"/>
        <v/>
      </c>
      <c r="V164" s="44" t="str">
        <f t="shared" si="3"/>
        <v/>
      </c>
      <c r="W164" s="44" t="str">
        <f t="shared" si="3"/>
        <v/>
      </c>
      <c r="X164" s="44" t="str">
        <f t="shared" si="3"/>
        <v/>
      </c>
      <c r="Y164" s="44" t="str">
        <f t="shared" si="3"/>
        <v/>
      </c>
      <c r="Z164" s="44" t="str">
        <f t="shared" si="3"/>
        <v/>
      </c>
      <c r="AA164" s="44" t="str">
        <f t="shared" si="3"/>
        <v/>
      </c>
      <c r="AB164" s="44" t="str">
        <f t="shared" si="3"/>
        <v/>
      </c>
      <c r="AC164" s="44" t="str">
        <f t="shared" si="3"/>
        <v/>
      </c>
      <c r="AD164" s="44" t="str">
        <f t="shared" si="3"/>
        <v/>
      </c>
      <c r="AE164" s="44" t="str">
        <f t="shared" si="3"/>
        <v/>
      </c>
      <c r="AF164" s="44" t="str">
        <f t="shared" si="3"/>
        <v/>
      </c>
      <c r="AG164" s="44" t="str">
        <f t="shared" si="3"/>
        <v/>
      </c>
      <c r="AH164" s="44" t="str">
        <f t="shared" si="3"/>
        <v/>
      </c>
      <c r="AI164" s="44" t="str">
        <f t="shared" si="3"/>
        <v/>
      </c>
      <c r="AJ164" s="44" t="str">
        <f t="shared" si="3"/>
        <v/>
      </c>
      <c r="AK164" s="44" t="str">
        <f t="shared" si="3"/>
        <v/>
      </c>
      <c r="AL164" s="44" t="str">
        <f t="shared" si="3"/>
        <v/>
      </c>
      <c r="AM164" s="44" t="str">
        <f t="shared" si="3"/>
        <v/>
      </c>
      <c r="AN164" s="44" t="str">
        <f t="shared" si="3"/>
        <v/>
      </c>
      <c r="AO164" s="44" t="str">
        <f t="shared" si="3"/>
        <v/>
      </c>
      <c r="AP164" s="44" t="str">
        <f t="shared" si="3"/>
        <v/>
      </c>
      <c r="AQ164" s="44" t="str">
        <f t="shared" si="3"/>
        <v/>
      </c>
      <c r="AR164" s="44" t="str">
        <f t="shared" si="3"/>
        <v/>
      </c>
      <c r="AS164" s="44" t="str">
        <f t="shared" si="3"/>
        <v>×</v>
      </c>
      <c r="AT164" s="44" t="str">
        <f t="shared" si="3"/>
        <v/>
      </c>
      <c r="AU164" s="44" t="str">
        <f t="shared" si="3"/>
        <v/>
      </c>
      <c r="AV164" s="44" t="str">
        <f t="shared" si="3"/>
        <v>×</v>
      </c>
      <c r="AW164" s="44" t="str">
        <f t="shared" si="3"/>
        <v/>
      </c>
    </row>
    <row r="165" spans="1:49">
      <c r="A165" s="44" t="str">
        <f t="shared" ref="A165:AW165" si="4">IF(A146&lt;&gt;A156,"×","")</f>
        <v/>
      </c>
      <c r="B165" s="44" t="str">
        <f t="shared" si="4"/>
        <v/>
      </c>
      <c r="C165" s="44" t="str">
        <f t="shared" si="4"/>
        <v/>
      </c>
      <c r="D165" s="44" t="str">
        <f t="shared" si="4"/>
        <v/>
      </c>
      <c r="E165" s="44" t="str">
        <f t="shared" si="4"/>
        <v/>
      </c>
      <c r="F165" s="44" t="str">
        <f t="shared" si="4"/>
        <v/>
      </c>
      <c r="G165" s="44" t="str">
        <f t="shared" si="4"/>
        <v/>
      </c>
      <c r="H165" s="44" t="str">
        <f t="shared" si="4"/>
        <v/>
      </c>
      <c r="I165" s="44" t="str">
        <f t="shared" si="4"/>
        <v>×</v>
      </c>
      <c r="J165" s="44" t="str">
        <f t="shared" si="4"/>
        <v/>
      </c>
      <c r="K165" s="44" t="str">
        <f t="shared" si="4"/>
        <v/>
      </c>
      <c r="L165" s="44" t="str">
        <f t="shared" si="4"/>
        <v/>
      </c>
      <c r="M165" s="44" t="str">
        <f t="shared" si="4"/>
        <v/>
      </c>
      <c r="N165" s="44" t="str">
        <f t="shared" si="4"/>
        <v/>
      </c>
      <c r="O165" s="44" t="str">
        <f t="shared" si="4"/>
        <v/>
      </c>
      <c r="P165" s="44" t="str">
        <f t="shared" si="4"/>
        <v/>
      </c>
      <c r="Q165" s="44" t="str">
        <f t="shared" si="4"/>
        <v/>
      </c>
      <c r="R165" s="44" t="str">
        <f t="shared" si="4"/>
        <v/>
      </c>
      <c r="S165" s="44" t="str">
        <f t="shared" si="4"/>
        <v/>
      </c>
      <c r="T165" s="44" t="str">
        <f t="shared" si="4"/>
        <v/>
      </c>
      <c r="U165" s="44" t="str">
        <f t="shared" si="4"/>
        <v/>
      </c>
      <c r="V165" s="44" t="str">
        <f t="shared" si="4"/>
        <v/>
      </c>
      <c r="W165" s="44" t="str">
        <f t="shared" si="4"/>
        <v/>
      </c>
      <c r="X165" s="44" t="str">
        <f t="shared" si="4"/>
        <v/>
      </c>
      <c r="Y165" s="44" t="str">
        <f t="shared" si="4"/>
        <v/>
      </c>
      <c r="Z165" s="44" t="str">
        <f t="shared" si="4"/>
        <v/>
      </c>
      <c r="AA165" s="44" t="str">
        <f t="shared" si="4"/>
        <v/>
      </c>
      <c r="AB165" s="44" t="str">
        <f t="shared" si="4"/>
        <v/>
      </c>
      <c r="AC165" s="44" t="str">
        <f t="shared" si="4"/>
        <v/>
      </c>
      <c r="AD165" s="44" t="str">
        <f t="shared" si="4"/>
        <v/>
      </c>
      <c r="AE165" s="44" t="str">
        <f t="shared" si="4"/>
        <v/>
      </c>
      <c r="AF165" s="44" t="str">
        <f t="shared" si="4"/>
        <v/>
      </c>
      <c r="AG165" s="44" t="str">
        <f t="shared" si="4"/>
        <v/>
      </c>
      <c r="AH165" s="44" t="str">
        <f t="shared" si="4"/>
        <v/>
      </c>
      <c r="AI165" s="44" t="str">
        <f t="shared" si="4"/>
        <v/>
      </c>
      <c r="AJ165" s="44" t="str">
        <f t="shared" si="4"/>
        <v/>
      </c>
      <c r="AK165" s="44" t="str">
        <f t="shared" si="4"/>
        <v/>
      </c>
      <c r="AL165" s="44" t="str">
        <f t="shared" si="4"/>
        <v/>
      </c>
      <c r="AM165" s="44" t="str">
        <f t="shared" si="4"/>
        <v/>
      </c>
      <c r="AN165" s="44" t="str">
        <f t="shared" si="4"/>
        <v/>
      </c>
      <c r="AO165" s="44" t="str">
        <f t="shared" si="4"/>
        <v/>
      </c>
      <c r="AP165" s="44" t="str">
        <f t="shared" si="4"/>
        <v/>
      </c>
      <c r="AQ165" s="44" t="str">
        <f t="shared" si="4"/>
        <v/>
      </c>
      <c r="AR165" s="44" t="str">
        <f t="shared" si="4"/>
        <v>×</v>
      </c>
      <c r="AS165" s="44" t="str">
        <f t="shared" si="4"/>
        <v>×</v>
      </c>
      <c r="AT165" s="44" t="str">
        <f t="shared" si="4"/>
        <v/>
      </c>
      <c r="AU165" s="44" t="str">
        <f t="shared" si="4"/>
        <v/>
      </c>
      <c r="AV165" s="44" t="str">
        <f t="shared" si="4"/>
        <v>×</v>
      </c>
      <c r="AW165" s="44" t="str">
        <f t="shared" si="4"/>
        <v/>
      </c>
    </row>
    <row r="166" spans="1:49">
      <c r="A166" s="44" t="str">
        <f t="shared" ref="A166:AW166" si="5">IF(A147&lt;&gt;A157,"×","")</f>
        <v/>
      </c>
      <c r="B166" s="44" t="str">
        <f t="shared" si="5"/>
        <v/>
      </c>
      <c r="C166" s="44" t="str">
        <f t="shared" si="5"/>
        <v/>
      </c>
      <c r="D166" s="44" t="str">
        <f t="shared" si="5"/>
        <v/>
      </c>
      <c r="E166" s="44" t="str">
        <f t="shared" si="5"/>
        <v/>
      </c>
      <c r="F166" s="44" t="str">
        <f t="shared" si="5"/>
        <v/>
      </c>
      <c r="G166" s="44" t="str">
        <f t="shared" si="5"/>
        <v/>
      </c>
      <c r="H166" s="44" t="str">
        <f t="shared" si="5"/>
        <v/>
      </c>
      <c r="I166" s="44" t="str">
        <f t="shared" si="5"/>
        <v>×</v>
      </c>
      <c r="J166" s="44" t="str">
        <f t="shared" si="5"/>
        <v/>
      </c>
      <c r="K166" s="44" t="str">
        <f t="shared" si="5"/>
        <v/>
      </c>
      <c r="L166" s="44" t="str">
        <f t="shared" si="5"/>
        <v/>
      </c>
      <c r="M166" s="44" t="str">
        <f t="shared" si="5"/>
        <v/>
      </c>
      <c r="N166" s="44" t="str">
        <f t="shared" si="5"/>
        <v/>
      </c>
      <c r="O166" s="44" t="str">
        <f t="shared" si="5"/>
        <v/>
      </c>
      <c r="P166" s="44" t="str">
        <f t="shared" si="5"/>
        <v/>
      </c>
      <c r="Q166" s="44" t="str">
        <f t="shared" si="5"/>
        <v/>
      </c>
      <c r="R166" s="44" t="str">
        <f t="shared" si="5"/>
        <v/>
      </c>
      <c r="S166" s="44" t="str">
        <f t="shared" si="5"/>
        <v/>
      </c>
      <c r="T166" s="44" t="str">
        <f t="shared" si="5"/>
        <v/>
      </c>
      <c r="U166" s="44" t="str">
        <f t="shared" si="5"/>
        <v/>
      </c>
      <c r="V166" s="44" t="str">
        <f t="shared" si="5"/>
        <v/>
      </c>
      <c r="W166" s="44" t="str">
        <f t="shared" si="5"/>
        <v/>
      </c>
      <c r="X166" s="44" t="str">
        <f t="shared" si="5"/>
        <v/>
      </c>
      <c r="Y166" s="44" t="str">
        <f t="shared" si="5"/>
        <v/>
      </c>
      <c r="Z166" s="44" t="str">
        <f t="shared" si="5"/>
        <v/>
      </c>
      <c r="AA166" s="44" t="str">
        <f t="shared" si="5"/>
        <v/>
      </c>
      <c r="AB166" s="44" t="str">
        <f t="shared" si="5"/>
        <v/>
      </c>
      <c r="AC166" s="44" t="str">
        <f t="shared" si="5"/>
        <v/>
      </c>
      <c r="AD166" s="44" t="str">
        <f t="shared" si="5"/>
        <v/>
      </c>
      <c r="AE166" s="44" t="str">
        <f t="shared" si="5"/>
        <v/>
      </c>
      <c r="AF166" s="44" t="str">
        <f t="shared" si="5"/>
        <v/>
      </c>
      <c r="AG166" s="44" t="str">
        <f t="shared" si="5"/>
        <v/>
      </c>
      <c r="AH166" s="44" t="str">
        <f t="shared" si="5"/>
        <v/>
      </c>
      <c r="AI166" s="44" t="str">
        <f t="shared" si="5"/>
        <v/>
      </c>
      <c r="AJ166" s="44" t="str">
        <f t="shared" si="5"/>
        <v/>
      </c>
      <c r="AK166" s="44" t="str">
        <f t="shared" si="5"/>
        <v/>
      </c>
      <c r="AL166" s="44" t="str">
        <f t="shared" si="5"/>
        <v/>
      </c>
      <c r="AM166" s="44" t="str">
        <f t="shared" si="5"/>
        <v/>
      </c>
      <c r="AN166" s="44" t="str">
        <f t="shared" si="5"/>
        <v/>
      </c>
      <c r="AO166" s="44" t="str">
        <f t="shared" si="5"/>
        <v/>
      </c>
      <c r="AP166" s="44" t="str">
        <f t="shared" si="5"/>
        <v/>
      </c>
      <c r="AQ166" s="44" t="str">
        <f t="shared" si="5"/>
        <v/>
      </c>
      <c r="AR166" s="44" t="str">
        <f t="shared" si="5"/>
        <v>×</v>
      </c>
      <c r="AS166" s="44" t="str">
        <f t="shared" si="5"/>
        <v>×</v>
      </c>
      <c r="AT166" s="44" t="str">
        <f t="shared" si="5"/>
        <v/>
      </c>
      <c r="AU166" s="44" t="str">
        <f t="shared" si="5"/>
        <v/>
      </c>
      <c r="AV166" s="44" t="str">
        <f t="shared" si="5"/>
        <v>×</v>
      </c>
      <c r="AW166" s="44" t="str">
        <f t="shared" si="5"/>
        <v/>
      </c>
    </row>
    <row r="167" spans="1:49">
      <c r="A167" s="44" t="str">
        <f t="shared" ref="A167:AW167" si="6">IF(A148&lt;&gt;A158,"×","")</f>
        <v/>
      </c>
      <c r="B167" s="44" t="str">
        <f t="shared" si="6"/>
        <v/>
      </c>
      <c r="C167" s="44" t="str">
        <f t="shared" si="6"/>
        <v/>
      </c>
      <c r="D167" s="44" t="str">
        <f t="shared" si="6"/>
        <v/>
      </c>
      <c r="E167" s="44" t="str">
        <f t="shared" si="6"/>
        <v/>
      </c>
      <c r="F167" s="44" t="str">
        <f t="shared" si="6"/>
        <v/>
      </c>
      <c r="G167" s="44" t="str">
        <f t="shared" si="6"/>
        <v/>
      </c>
      <c r="H167" s="44" t="str">
        <f t="shared" si="6"/>
        <v/>
      </c>
      <c r="I167" s="44" t="str">
        <f t="shared" si="6"/>
        <v>×</v>
      </c>
      <c r="J167" s="44" t="str">
        <f t="shared" si="6"/>
        <v/>
      </c>
      <c r="K167" s="44" t="str">
        <f t="shared" si="6"/>
        <v/>
      </c>
      <c r="L167" s="44" t="str">
        <f t="shared" si="6"/>
        <v/>
      </c>
      <c r="M167" s="44" t="str">
        <f t="shared" si="6"/>
        <v/>
      </c>
      <c r="N167" s="44" t="str">
        <f t="shared" si="6"/>
        <v/>
      </c>
      <c r="O167" s="44" t="str">
        <f t="shared" si="6"/>
        <v/>
      </c>
      <c r="P167" s="44" t="str">
        <f t="shared" si="6"/>
        <v/>
      </c>
      <c r="Q167" s="44" t="str">
        <f t="shared" si="6"/>
        <v/>
      </c>
      <c r="R167" s="44" t="str">
        <f t="shared" si="6"/>
        <v/>
      </c>
      <c r="S167" s="44" t="str">
        <f t="shared" si="6"/>
        <v/>
      </c>
      <c r="T167" s="44" t="str">
        <f t="shared" si="6"/>
        <v/>
      </c>
      <c r="U167" s="44" t="str">
        <f t="shared" si="6"/>
        <v/>
      </c>
      <c r="V167" s="44" t="str">
        <f t="shared" si="6"/>
        <v/>
      </c>
      <c r="W167" s="44" t="str">
        <f t="shared" si="6"/>
        <v/>
      </c>
      <c r="X167" s="44" t="str">
        <f t="shared" si="6"/>
        <v/>
      </c>
      <c r="Y167" s="44" t="str">
        <f t="shared" si="6"/>
        <v/>
      </c>
      <c r="Z167" s="44" t="str">
        <f t="shared" si="6"/>
        <v/>
      </c>
      <c r="AA167" s="44" t="str">
        <f t="shared" si="6"/>
        <v/>
      </c>
      <c r="AB167" s="44" t="str">
        <f t="shared" si="6"/>
        <v/>
      </c>
      <c r="AC167" s="44" t="str">
        <f t="shared" si="6"/>
        <v/>
      </c>
      <c r="AD167" s="44" t="str">
        <f t="shared" si="6"/>
        <v/>
      </c>
      <c r="AE167" s="44" t="str">
        <f t="shared" si="6"/>
        <v/>
      </c>
      <c r="AF167" s="44" t="str">
        <f t="shared" si="6"/>
        <v/>
      </c>
      <c r="AG167" s="44" t="str">
        <f t="shared" si="6"/>
        <v/>
      </c>
      <c r="AH167" s="44" t="str">
        <f t="shared" si="6"/>
        <v/>
      </c>
      <c r="AI167" s="44" t="str">
        <f t="shared" si="6"/>
        <v/>
      </c>
      <c r="AJ167" s="44" t="str">
        <f t="shared" si="6"/>
        <v/>
      </c>
      <c r="AK167" s="44" t="str">
        <f t="shared" si="6"/>
        <v/>
      </c>
      <c r="AL167" s="44" t="str">
        <f t="shared" si="6"/>
        <v/>
      </c>
      <c r="AM167" s="44" t="str">
        <f t="shared" si="6"/>
        <v/>
      </c>
      <c r="AN167" s="44" t="str">
        <f t="shared" si="6"/>
        <v/>
      </c>
      <c r="AO167" s="44" t="str">
        <f t="shared" si="6"/>
        <v/>
      </c>
      <c r="AP167" s="44" t="str">
        <f t="shared" si="6"/>
        <v/>
      </c>
      <c r="AQ167" s="44" t="str">
        <f t="shared" si="6"/>
        <v/>
      </c>
      <c r="AR167" s="44" t="str">
        <f t="shared" si="6"/>
        <v/>
      </c>
      <c r="AS167" s="44" t="str">
        <f t="shared" si="6"/>
        <v>×</v>
      </c>
      <c r="AT167" s="44" t="str">
        <f t="shared" si="6"/>
        <v/>
      </c>
      <c r="AU167" s="44" t="str">
        <f t="shared" si="6"/>
        <v/>
      </c>
      <c r="AV167" s="44" t="str">
        <f t="shared" si="6"/>
        <v>×</v>
      </c>
      <c r="AW167" s="44" t="str">
        <f t="shared" si="6"/>
        <v/>
      </c>
    </row>
    <row r="168" spans="1:49">
      <c r="A168" s="44" t="str">
        <f t="shared" ref="A168:AW168" si="7">IF(A149&lt;&gt;A159,"×","")</f>
        <v/>
      </c>
      <c r="B168" s="44" t="str">
        <f t="shared" si="7"/>
        <v/>
      </c>
      <c r="C168" s="44" t="str">
        <f t="shared" si="7"/>
        <v/>
      </c>
      <c r="D168" s="44" t="str">
        <f t="shared" si="7"/>
        <v/>
      </c>
      <c r="E168" s="44" t="str">
        <f t="shared" si="7"/>
        <v/>
      </c>
      <c r="F168" s="44" t="str">
        <f t="shared" si="7"/>
        <v/>
      </c>
      <c r="G168" s="44" t="str">
        <f t="shared" si="7"/>
        <v/>
      </c>
      <c r="H168" s="44" t="str">
        <f t="shared" si="7"/>
        <v/>
      </c>
      <c r="I168" s="44" t="str">
        <f t="shared" si="7"/>
        <v>×</v>
      </c>
      <c r="J168" s="44" t="str">
        <f t="shared" si="7"/>
        <v/>
      </c>
      <c r="K168" s="44" t="str">
        <f t="shared" si="7"/>
        <v/>
      </c>
      <c r="L168" s="44" t="str">
        <f t="shared" si="7"/>
        <v/>
      </c>
      <c r="M168" s="44" t="str">
        <f t="shared" si="7"/>
        <v/>
      </c>
      <c r="N168" s="44" t="str">
        <f t="shared" si="7"/>
        <v/>
      </c>
      <c r="O168" s="44" t="str">
        <f t="shared" si="7"/>
        <v/>
      </c>
      <c r="P168" s="44" t="str">
        <f t="shared" si="7"/>
        <v/>
      </c>
      <c r="Q168" s="44" t="str">
        <f t="shared" si="7"/>
        <v/>
      </c>
      <c r="R168" s="44" t="str">
        <f t="shared" si="7"/>
        <v/>
      </c>
      <c r="S168" s="44" t="str">
        <f t="shared" si="7"/>
        <v/>
      </c>
      <c r="T168" s="44" t="str">
        <f t="shared" si="7"/>
        <v/>
      </c>
      <c r="U168" s="44" t="str">
        <f t="shared" si="7"/>
        <v/>
      </c>
      <c r="V168" s="44" t="str">
        <f t="shared" si="7"/>
        <v/>
      </c>
      <c r="W168" s="44" t="str">
        <f t="shared" si="7"/>
        <v/>
      </c>
      <c r="X168" s="44" t="str">
        <f t="shared" si="7"/>
        <v/>
      </c>
      <c r="Y168" s="44" t="str">
        <f t="shared" si="7"/>
        <v/>
      </c>
      <c r="Z168" s="44" t="str">
        <f t="shared" si="7"/>
        <v/>
      </c>
      <c r="AA168" s="44" t="str">
        <f t="shared" si="7"/>
        <v/>
      </c>
      <c r="AB168" s="44" t="str">
        <f t="shared" si="7"/>
        <v/>
      </c>
      <c r="AC168" s="44" t="str">
        <f t="shared" si="7"/>
        <v/>
      </c>
      <c r="AD168" s="44" t="str">
        <f t="shared" si="7"/>
        <v/>
      </c>
      <c r="AE168" s="44" t="str">
        <f t="shared" si="7"/>
        <v/>
      </c>
      <c r="AF168" s="44" t="str">
        <f t="shared" si="7"/>
        <v/>
      </c>
      <c r="AG168" s="44" t="str">
        <f t="shared" si="7"/>
        <v/>
      </c>
      <c r="AH168" s="44" t="str">
        <f t="shared" si="7"/>
        <v/>
      </c>
      <c r="AI168" s="44" t="str">
        <f t="shared" si="7"/>
        <v/>
      </c>
      <c r="AJ168" s="44" t="str">
        <f t="shared" si="7"/>
        <v/>
      </c>
      <c r="AK168" s="44" t="str">
        <f t="shared" si="7"/>
        <v/>
      </c>
      <c r="AL168" s="44" t="str">
        <f t="shared" si="7"/>
        <v/>
      </c>
      <c r="AM168" s="44" t="str">
        <f t="shared" si="7"/>
        <v/>
      </c>
      <c r="AN168" s="44" t="str">
        <f t="shared" si="7"/>
        <v/>
      </c>
      <c r="AO168" s="44" t="str">
        <f t="shared" si="7"/>
        <v/>
      </c>
      <c r="AP168" s="44" t="str">
        <f t="shared" si="7"/>
        <v/>
      </c>
      <c r="AQ168" s="44" t="str">
        <f t="shared" si="7"/>
        <v/>
      </c>
      <c r="AR168" s="44" t="str">
        <f t="shared" si="7"/>
        <v/>
      </c>
      <c r="AS168" s="44" t="str">
        <f t="shared" si="7"/>
        <v>×</v>
      </c>
      <c r="AT168" s="44" t="str">
        <f t="shared" si="7"/>
        <v/>
      </c>
      <c r="AU168" s="44" t="str">
        <f t="shared" si="7"/>
        <v/>
      </c>
      <c r="AV168" s="44" t="str">
        <f t="shared" si="7"/>
        <v>×</v>
      </c>
      <c r="AW168" s="44" t="str">
        <f t="shared" si="7"/>
        <v/>
      </c>
    </row>
    <row r="169" spans="1:49">
      <c r="A169" s="44" t="str">
        <f t="shared" ref="A169:AW169" si="8">IF(A150&lt;&gt;A160,"×","")</f>
        <v/>
      </c>
      <c r="B169" s="44" t="str">
        <f t="shared" si="8"/>
        <v/>
      </c>
      <c r="C169" s="44" t="str">
        <f t="shared" si="8"/>
        <v/>
      </c>
      <c r="D169" s="44" t="str">
        <f t="shared" si="8"/>
        <v/>
      </c>
      <c r="E169" s="44" t="str">
        <f t="shared" si="8"/>
        <v/>
      </c>
      <c r="F169" s="44" t="str">
        <f t="shared" si="8"/>
        <v/>
      </c>
      <c r="G169" s="44" t="str">
        <f t="shared" si="8"/>
        <v/>
      </c>
      <c r="H169" s="44" t="str">
        <f t="shared" si="8"/>
        <v/>
      </c>
      <c r="I169" s="44" t="str">
        <f t="shared" si="8"/>
        <v>×</v>
      </c>
      <c r="J169" s="44" t="str">
        <f t="shared" si="8"/>
        <v/>
      </c>
      <c r="K169" s="44" t="str">
        <f t="shared" si="8"/>
        <v/>
      </c>
      <c r="L169" s="44" t="str">
        <f t="shared" si="8"/>
        <v/>
      </c>
      <c r="M169" s="44" t="str">
        <f t="shared" si="8"/>
        <v/>
      </c>
      <c r="N169" s="44" t="str">
        <f t="shared" si="8"/>
        <v/>
      </c>
      <c r="O169" s="44" t="str">
        <f t="shared" si="8"/>
        <v/>
      </c>
      <c r="P169" s="44" t="str">
        <f t="shared" si="8"/>
        <v/>
      </c>
      <c r="Q169" s="44" t="str">
        <f t="shared" si="8"/>
        <v/>
      </c>
      <c r="R169" s="44" t="str">
        <f t="shared" si="8"/>
        <v/>
      </c>
      <c r="S169" s="44" t="str">
        <f t="shared" si="8"/>
        <v/>
      </c>
      <c r="T169" s="44" t="str">
        <f t="shared" si="8"/>
        <v/>
      </c>
      <c r="U169" s="44" t="str">
        <f t="shared" si="8"/>
        <v/>
      </c>
      <c r="V169" s="44" t="str">
        <f t="shared" si="8"/>
        <v/>
      </c>
      <c r="W169" s="44" t="str">
        <f t="shared" si="8"/>
        <v/>
      </c>
      <c r="X169" s="44" t="str">
        <f t="shared" si="8"/>
        <v/>
      </c>
      <c r="Y169" s="44" t="str">
        <f t="shared" si="8"/>
        <v/>
      </c>
      <c r="Z169" s="44" t="str">
        <f t="shared" si="8"/>
        <v/>
      </c>
      <c r="AA169" s="44" t="str">
        <f t="shared" si="8"/>
        <v/>
      </c>
      <c r="AB169" s="44" t="str">
        <f t="shared" si="8"/>
        <v/>
      </c>
      <c r="AC169" s="44" t="str">
        <f t="shared" si="8"/>
        <v/>
      </c>
      <c r="AD169" s="44" t="str">
        <f t="shared" si="8"/>
        <v/>
      </c>
      <c r="AE169" s="44" t="str">
        <f t="shared" si="8"/>
        <v/>
      </c>
      <c r="AF169" s="44" t="str">
        <f t="shared" si="8"/>
        <v/>
      </c>
      <c r="AG169" s="44" t="str">
        <f t="shared" si="8"/>
        <v/>
      </c>
      <c r="AH169" s="44" t="str">
        <f t="shared" si="8"/>
        <v/>
      </c>
      <c r="AI169" s="44" t="str">
        <f t="shared" si="8"/>
        <v/>
      </c>
      <c r="AJ169" s="44" t="str">
        <f t="shared" si="8"/>
        <v/>
      </c>
      <c r="AK169" s="44" t="str">
        <f t="shared" si="8"/>
        <v/>
      </c>
      <c r="AL169" s="44" t="str">
        <f t="shared" si="8"/>
        <v/>
      </c>
      <c r="AM169" s="44" t="str">
        <f t="shared" si="8"/>
        <v/>
      </c>
      <c r="AN169" s="44" t="str">
        <f t="shared" si="8"/>
        <v/>
      </c>
      <c r="AO169" s="44" t="str">
        <f t="shared" si="8"/>
        <v/>
      </c>
      <c r="AP169" s="44" t="str">
        <f t="shared" si="8"/>
        <v/>
      </c>
      <c r="AQ169" s="44" t="str">
        <f t="shared" si="8"/>
        <v/>
      </c>
      <c r="AR169" s="44" t="str">
        <f t="shared" si="8"/>
        <v/>
      </c>
      <c r="AS169" s="44" t="str">
        <f t="shared" si="8"/>
        <v>×</v>
      </c>
      <c r="AT169" s="44" t="str">
        <f t="shared" si="8"/>
        <v/>
      </c>
      <c r="AU169" s="44" t="str">
        <f t="shared" si="8"/>
        <v/>
      </c>
      <c r="AV169" s="44" t="str">
        <f t="shared" si="8"/>
        <v>×</v>
      </c>
      <c r="AW169" s="44" t="str">
        <f t="shared" si="8"/>
        <v/>
      </c>
    </row>
    <row r="173" spans="1:1">
      <c r="A173" t="s">
        <v>112</v>
      </c>
    </row>
    <row r="174" ht="27" spans="1:120">
      <c r="A174" s="11" t="s">
        <v>113</v>
      </c>
      <c r="B174" s="11" t="s">
        <v>3</v>
      </c>
      <c r="C174" s="11" t="s">
        <v>33</v>
      </c>
      <c r="D174" s="11" t="s">
        <v>34</v>
      </c>
      <c r="E174" s="11" t="s">
        <v>9</v>
      </c>
      <c r="F174" s="11" t="s">
        <v>29</v>
      </c>
      <c r="G174" s="11" t="s">
        <v>5</v>
      </c>
      <c r="H174" s="11" t="s">
        <v>114</v>
      </c>
      <c r="I174" s="11" t="s">
        <v>30</v>
      </c>
      <c r="J174" s="11" t="s">
        <v>31</v>
      </c>
      <c r="K174" s="11" t="s">
        <v>32</v>
      </c>
      <c r="L174" s="11" t="s">
        <v>26</v>
      </c>
      <c r="M174" s="11" t="s">
        <v>4</v>
      </c>
      <c r="N174" s="11" t="s">
        <v>27</v>
      </c>
      <c r="O174" s="11" t="s">
        <v>28</v>
      </c>
      <c r="P174" s="11" t="s">
        <v>115</v>
      </c>
      <c r="Q174" s="11" t="s">
        <v>116</v>
      </c>
      <c r="R174" s="11" t="s">
        <v>117</v>
      </c>
      <c r="S174" s="11" t="s">
        <v>118</v>
      </c>
      <c r="T174" s="11" t="s">
        <v>119</v>
      </c>
      <c r="U174" s="11" t="s">
        <v>38</v>
      </c>
      <c r="V174" s="11" t="s">
        <v>42</v>
      </c>
      <c r="W174" s="11" t="s">
        <v>44</v>
      </c>
      <c r="X174" s="11" t="s">
        <v>39</v>
      </c>
      <c r="Y174" s="11" t="s">
        <v>6</v>
      </c>
      <c r="Z174" s="11" t="s">
        <v>7</v>
      </c>
      <c r="AA174" s="11" t="s">
        <v>8</v>
      </c>
      <c r="AB174" s="11" t="s">
        <v>11</v>
      </c>
      <c r="AC174" s="11" t="s">
        <v>120</v>
      </c>
      <c r="AD174" s="11" t="s">
        <v>121</v>
      </c>
      <c r="AE174" s="11" t="s">
        <v>122</v>
      </c>
      <c r="AF174" s="11" t="s">
        <v>123</v>
      </c>
      <c r="AG174" s="11" t="s">
        <v>124</v>
      </c>
      <c r="AH174" s="11" t="s">
        <v>45</v>
      </c>
      <c r="AI174" s="11" t="s">
        <v>50</v>
      </c>
      <c r="AJ174" s="11" t="s">
        <v>51</v>
      </c>
      <c r="AK174" s="11" t="s">
        <v>52</v>
      </c>
      <c r="AL174" s="11" t="s">
        <v>53</v>
      </c>
      <c r="AM174" s="11" t="s">
        <v>54</v>
      </c>
      <c r="AN174" s="11" t="s">
        <v>46</v>
      </c>
      <c r="AO174" s="11" t="s">
        <v>55</v>
      </c>
      <c r="AP174" s="11" t="s">
        <v>56</v>
      </c>
      <c r="AQ174" s="11" t="s">
        <v>125</v>
      </c>
      <c r="AR174" s="11" t="s">
        <v>126</v>
      </c>
      <c r="AS174" s="11" t="s">
        <v>63</v>
      </c>
      <c r="AT174" s="11" t="s">
        <v>64</v>
      </c>
      <c r="AU174" s="11" t="s">
        <v>127</v>
      </c>
      <c r="AV174" s="11" t="s">
        <v>128</v>
      </c>
      <c r="AW174" s="11" t="s">
        <v>129</v>
      </c>
      <c r="AX174" s="11" t="s">
        <v>130</v>
      </c>
      <c r="AY174" s="11" t="s">
        <v>131</v>
      </c>
      <c r="AZ174" s="11" t="s">
        <v>132</v>
      </c>
      <c r="BA174" s="11" t="s">
        <v>133</v>
      </c>
      <c r="BB174" s="11" t="s">
        <v>134</v>
      </c>
      <c r="BC174" s="11" t="s">
        <v>135</v>
      </c>
      <c r="BD174" s="11" t="s">
        <v>136</v>
      </c>
      <c r="BE174" s="11" t="s">
        <v>137</v>
      </c>
      <c r="BF174" s="11" t="s">
        <v>138</v>
      </c>
      <c r="BG174" s="11" t="s">
        <v>139</v>
      </c>
      <c r="BH174" s="11" t="s">
        <v>140</v>
      </c>
      <c r="BI174" s="11" t="s">
        <v>141</v>
      </c>
      <c r="BJ174" s="11" t="s">
        <v>142</v>
      </c>
      <c r="BK174" s="11" t="s">
        <v>143</v>
      </c>
      <c r="BL174" s="11" t="s">
        <v>144</v>
      </c>
      <c r="BM174" s="11" t="s">
        <v>145</v>
      </c>
      <c r="BN174" s="11" t="s">
        <v>146</v>
      </c>
      <c r="BO174" s="11" t="s">
        <v>147</v>
      </c>
      <c r="BP174" s="11" t="s">
        <v>148</v>
      </c>
      <c r="BQ174" s="11" t="s">
        <v>149</v>
      </c>
      <c r="BR174" s="11" t="s">
        <v>150</v>
      </c>
      <c r="BS174" s="11" t="s">
        <v>151</v>
      </c>
      <c r="BT174" s="11" t="s">
        <v>152</v>
      </c>
      <c r="BU174" s="11" t="s">
        <v>153</v>
      </c>
      <c r="BV174" s="11" t="s">
        <v>154</v>
      </c>
      <c r="BW174" s="11" t="s">
        <v>155</v>
      </c>
      <c r="BX174" s="11" t="s">
        <v>10</v>
      </c>
      <c r="BY174" s="11" t="s">
        <v>12</v>
      </c>
      <c r="BZ174" s="11" t="s">
        <v>156</v>
      </c>
      <c r="CA174" s="11" t="s">
        <v>157</v>
      </c>
      <c r="CB174" s="11" t="s">
        <v>158</v>
      </c>
      <c r="CC174" s="11" t="s">
        <v>159</v>
      </c>
      <c r="CD174" s="11" t="s">
        <v>160</v>
      </c>
      <c r="CE174" s="11" t="s">
        <v>161</v>
      </c>
      <c r="CF174" s="11" t="s">
        <v>162</v>
      </c>
      <c r="CG174" s="11" t="s">
        <v>163</v>
      </c>
      <c r="CH174" s="11" t="s">
        <v>164</v>
      </c>
      <c r="CI174" s="11" t="s">
        <v>165</v>
      </c>
      <c r="CJ174" s="11" t="s">
        <v>166</v>
      </c>
      <c r="CK174" s="11" t="s">
        <v>167</v>
      </c>
      <c r="CL174" s="11" t="s">
        <v>168</v>
      </c>
      <c r="CM174" s="11" t="s">
        <v>169</v>
      </c>
      <c r="CN174" s="11" t="s">
        <v>170</v>
      </c>
      <c r="CO174" s="11" t="s">
        <v>171</v>
      </c>
      <c r="CP174" s="11" t="s">
        <v>172</v>
      </c>
      <c r="CQ174" s="11" t="s">
        <v>173</v>
      </c>
      <c r="CR174" s="11" t="s">
        <v>174</v>
      </c>
      <c r="CS174" s="11" t="s">
        <v>175</v>
      </c>
      <c r="CT174" s="11" t="s">
        <v>176</v>
      </c>
      <c r="CU174" s="11" t="s">
        <v>177</v>
      </c>
      <c r="CV174" s="11" t="s">
        <v>178</v>
      </c>
      <c r="CW174" s="11" t="s">
        <v>179</v>
      </c>
      <c r="CX174" s="11" t="s">
        <v>180</v>
      </c>
      <c r="CY174" s="11" t="s">
        <v>181</v>
      </c>
      <c r="CZ174" s="11" t="s">
        <v>182</v>
      </c>
      <c r="DA174" s="11" t="s">
        <v>183</v>
      </c>
      <c r="DB174" s="11" t="s">
        <v>184</v>
      </c>
      <c r="DC174" s="11" t="s">
        <v>185</v>
      </c>
      <c r="DD174" s="11" t="s">
        <v>186</v>
      </c>
      <c r="DE174" s="11" t="s">
        <v>187</v>
      </c>
      <c r="DF174" s="11" t="s">
        <v>188</v>
      </c>
      <c r="DG174" s="11" t="s">
        <v>189</v>
      </c>
      <c r="DH174" s="11" t="s">
        <v>190</v>
      </c>
      <c r="DI174" s="11" t="s">
        <v>191</v>
      </c>
      <c r="DJ174" s="11" t="s">
        <v>192</v>
      </c>
      <c r="DK174" s="11" t="s">
        <v>193</v>
      </c>
      <c r="DL174" s="11" t="s">
        <v>194</v>
      </c>
      <c r="DM174" s="11" t="s">
        <v>195</v>
      </c>
      <c r="DN174" s="11" t="s">
        <v>69</v>
      </c>
      <c r="DO174" s="11" t="s">
        <v>70</v>
      </c>
      <c r="DP174" s="11" t="s">
        <v>196</v>
      </c>
    </row>
    <row r="175" spans="1:120">
      <c r="A175" s="12">
        <v>45302</v>
      </c>
      <c r="B175" s="12">
        <v>45302</v>
      </c>
      <c r="C175" s="13" t="s">
        <v>76</v>
      </c>
      <c r="D175" s="13" t="s">
        <v>71</v>
      </c>
      <c r="E175" s="13" t="s">
        <v>16</v>
      </c>
      <c r="F175" s="13" t="s">
        <v>72</v>
      </c>
      <c r="G175" s="14">
        <v>1</v>
      </c>
      <c r="H175" s="14">
        <v>0</v>
      </c>
      <c r="I175" s="13" t="s">
        <v>73</v>
      </c>
      <c r="J175" s="13" t="s">
        <v>74</v>
      </c>
      <c r="K175" s="13" t="s">
        <v>74</v>
      </c>
      <c r="L175" s="12">
        <v>45302</v>
      </c>
      <c r="M175" s="13" t="s">
        <v>13</v>
      </c>
      <c r="N175" s="13" t="s">
        <v>71</v>
      </c>
      <c r="O175" s="14">
        <v>0</v>
      </c>
      <c r="P175" s="13" t="s">
        <v>197</v>
      </c>
      <c r="Q175" s="13" t="s">
        <v>198</v>
      </c>
      <c r="R175" s="14">
        <v>5</v>
      </c>
      <c r="S175" s="13" t="s">
        <v>199</v>
      </c>
      <c r="T175" s="14">
        <v>5</v>
      </c>
      <c r="U175" s="13" t="s">
        <v>72</v>
      </c>
      <c r="V175" s="13" t="s">
        <v>82</v>
      </c>
      <c r="W175" s="13" t="s">
        <v>73</v>
      </c>
      <c r="X175" s="13" t="s">
        <v>80</v>
      </c>
      <c r="Y175" s="13" t="s">
        <v>17</v>
      </c>
      <c r="Z175" s="13" t="s">
        <v>350</v>
      </c>
      <c r="AA175" s="13" t="s">
        <v>351</v>
      </c>
      <c r="AB175" s="14">
        <v>7005</v>
      </c>
      <c r="AC175" s="13" t="s">
        <v>87</v>
      </c>
      <c r="AD175" s="20">
        <v>45303.6278703704</v>
      </c>
      <c r="AE175" s="13" t="s">
        <v>213</v>
      </c>
      <c r="AF175" s="13" t="s">
        <v>201</v>
      </c>
      <c r="AG175" s="13" t="s">
        <v>78</v>
      </c>
      <c r="AH175" s="13" t="s">
        <v>83</v>
      </c>
      <c r="AI175" s="13" t="s">
        <v>84</v>
      </c>
      <c r="AJ175" s="13" t="s">
        <v>71</v>
      </c>
      <c r="AK175" s="13" t="s">
        <v>85</v>
      </c>
      <c r="AL175" s="13" t="s">
        <v>71</v>
      </c>
      <c r="AM175" s="13" t="s">
        <v>86</v>
      </c>
      <c r="AN175" s="13" t="s">
        <v>73</v>
      </c>
      <c r="AO175" s="13" t="s">
        <v>87</v>
      </c>
      <c r="AP175" s="13" t="s">
        <v>87</v>
      </c>
      <c r="AQ175" s="13" t="s">
        <v>90</v>
      </c>
      <c r="AR175" s="13" t="s">
        <v>73</v>
      </c>
      <c r="AS175" s="13" t="s">
        <v>73</v>
      </c>
      <c r="AT175" s="14">
        <v>0</v>
      </c>
      <c r="AU175" s="13" t="s">
        <v>71</v>
      </c>
      <c r="AV175" s="13" t="s">
        <v>71</v>
      </c>
      <c r="AW175" s="13" t="s">
        <v>71</v>
      </c>
      <c r="AX175" s="13" t="s">
        <v>214</v>
      </c>
      <c r="AY175" s="13" t="s">
        <v>215</v>
      </c>
      <c r="AZ175" s="13" t="s">
        <v>205</v>
      </c>
      <c r="BA175" s="13" t="s">
        <v>87</v>
      </c>
      <c r="BB175" s="13" t="s">
        <v>85</v>
      </c>
      <c r="BC175" s="13" t="s">
        <v>216</v>
      </c>
      <c r="BD175" s="13" t="s">
        <v>85</v>
      </c>
      <c r="BE175" s="13" t="s">
        <v>207</v>
      </c>
      <c r="BF175" s="13" t="s">
        <v>207</v>
      </c>
      <c r="BG175" s="13" t="s">
        <v>110</v>
      </c>
      <c r="BH175" s="13" t="s">
        <v>110</v>
      </c>
      <c r="BI175" s="13" t="s">
        <v>73</v>
      </c>
      <c r="BJ175" s="13" t="s">
        <v>73</v>
      </c>
      <c r="BK175" s="13" t="s">
        <v>73</v>
      </c>
      <c r="BL175" s="13" t="s">
        <v>208</v>
      </c>
      <c r="BM175" s="13" t="s">
        <v>208</v>
      </c>
      <c r="BN175" s="13" t="s">
        <v>208</v>
      </c>
      <c r="BO175" s="13" t="s">
        <v>71</v>
      </c>
      <c r="BP175" s="13" t="s">
        <v>71</v>
      </c>
      <c r="BQ175" s="13" t="s">
        <v>71</v>
      </c>
      <c r="BR175" s="13" t="s">
        <v>218</v>
      </c>
      <c r="BS175" s="13" t="s">
        <v>85</v>
      </c>
      <c r="BT175" s="13" t="s">
        <v>218</v>
      </c>
      <c r="BU175" s="13" t="s">
        <v>85</v>
      </c>
      <c r="BV175" s="13" t="s">
        <v>218</v>
      </c>
      <c r="BW175" s="13" t="s">
        <v>85</v>
      </c>
      <c r="BX175" s="14">
        <v>1</v>
      </c>
      <c r="BY175" s="14">
        <v>500005</v>
      </c>
      <c r="BZ175" s="14">
        <v>0</v>
      </c>
      <c r="CA175" s="14">
        <v>3</v>
      </c>
      <c r="CB175" s="14">
        <v>4</v>
      </c>
      <c r="CC175" s="13" t="s">
        <v>261</v>
      </c>
      <c r="CD175" s="20">
        <v>45310.462650463</v>
      </c>
      <c r="CE175" s="12" t="s">
        <v>89</v>
      </c>
      <c r="CF175" s="18">
        <v>45310.4637901505</v>
      </c>
      <c r="CG175" s="17">
        <v>0.463784722222222</v>
      </c>
      <c r="CH175" s="12" t="s">
        <v>89</v>
      </c>
      <c r="CI175" s="13" t="s">
        <v>14</v>
      </c>
      <c r="CJ175" s="13" t="s">
        <v>73</v>
      </c>
      <c r="CK175" s="13" t="s">
        <v>73</v>
      </c>
      <c r="CL175" s="13" t="s">
        <v>110</v>
      </c>
      <c r="CM175" s="13" t="s">
        <v>71</v>
      </c>
      <c r="CN175" s="13" t="s">
        <v>71</v>
      </c>
      <c r="CO175" s="13" t="s">
        <v>110</v>
      </c>
      <c r="CP175" s="19" t="s">
        <v>266</v>
      </c>
      <c r="CQ175" s="13" t="s">
        <v>220</v>
      </c>
      <c r="CR175" s="13" t="s">
        <v>110</v>
      </c>
      <c r="CS175" s="13" t="s">
        <v>88</v>
      </c>
      <c r="CT175" s="13" t="s">
        <v>73</v>
      </c>
      <c r="CU175" s="13" t="s">
        <v>110</v>
      </c>
      <c r="CV175" s="13" t="s">
        <v>73</v>
      </c>
      <c r="CW175" s="13" t="s">
        <v>73</v>
      </c>
      <c r="CX175" s="13" t="s">
        <v>110</v>
      </c>
      <c r="CY175" s="13" t="s">
        <v>73</v>
      </c>
      <c r="CZ175" s="13" t="s">
        <v>73</v>
      </c>
      <c r="DA175" s="13" t="s">
        <v>110</v>
      </c>
      <c r="DB175" s="13" t="s">
        <v>73</v>
      </c>
      <c r="DC175" s="13" t="s">
        <v>73</v>
      </c>
      <c r="DD175" s="13" t="s">
        <v>73</v>
      </c>
      <c r="DE175" s="13" t="s">
        <v>73</v>
      </c>
      <c r="DF175" s="13" t="s">
        <v>110</v>
      </c>
      <c r="DG175" s="13" t="s">
        <v>73</v>
      </c>
      <c r="DH175" s="13" t="s">
        <v>110</v>
      </c>
      <c r="DI175" s="13" t="s">
        <v>110</v>
      </c>
      <c r="DJ175" s="13" t="s">
        <v>110</v>
      </c>
      <c r="DK175" s="13" t="s">
        <v>85</v>
      </c>
      <c r="DL175" s="13" t="s">
        <v>85</v>
      </c>
      <c r="DM175" s="13" t="s">
        <v>85</v>
      </c>
      <c r="DN175" s="18">
        <v>45310.4718439236</v>
      </c>
      <c r="DO175" s="18">
        <v>45310.4637901505</v>
      </c>
      <c r="DP175" s="13" t="s">
        <v>221</v>
      </c>
    </row>
    <row r="176" spans="1:120">
      <c r="A176" s="12">
        <v>45302</v>
      </c>
      <c r="B176" s="12">
        <v>45302</v>
      </c>
      <c r="C176" s="13" t="s">
        <v>76</v>
      </c>
      <c r="D176" s="13" t="s">
        <v>71</v>
      </c>
      <c r="E176" s="13" t="s">
        <v>16</v>
      </c>
      <c r="F176" s="13" t="s">
        <v>91</v>
      </c>
      <c r="G176" s="14">
        <v>1</v>
      </c>
      <c r="H176" s="14">
        <v>0</v>
      </c>
      <c r="I176" s="13" t="s">
        <v>88</v>
      </c>
      <c r="J176" s="13" t="s">
        <v>74</v>
      </c>
      <c r="K176" s="13" t="s">
        <v>74</v>
      </c>
      <c r="L176" s="12">
        <v>45302</v>
      </c>
      <c r="M176" s="13" t="s">
        <v>13</v>
      </c>
      <c r="N176" s="13" t="s">
        <v>71</v>
      </c>
      <c r="O176" s="14">
        <v>0</v>
      </c>
      <c r="P176" s="13" t="s">
        <v>197</v>
      </c>
      <c r="Q176" s="13" t="s">
        <v>198</v>
      </c>
      <c r="R176" s="14">
        <v>5</v>
      </c>
      <c r="S176" s="13" t="s">
        <v>199</v>
      </c>
      <c r="T176" s="14">
        <v>5</v>
      </c>
      <c r="U176" s="13" t="s">
        <v>91</v>
      </c>
      <c r="V176" s="13" t="s">
        <v>82</v>
      </c>
      <c r="W176" s="13" t="s">
        <v>73</v>
      </c>
      <c r="X176" s="13" t="s">
        <v>80</v>
      </c>
      <c r="Y176" s="13" t="s">
        <v>17</v>
      </c>
      <c r="Z176" s="13" t="s">
        <v>350</v>
      </c>
      <c r="AA176" s="13" t="s">
        <v>351</v>
      </c>
      <c r="AB176" s="14">
        <v>7005</v>
      </c>
      <c r="AC176" s="13" t="s">
        <v>87</v>
      </c>
      <c r="AD176" s="20">
        <v>45303.6278703704</v>
      </c>
      <c r="AE176" s="13" t="s">
        <v>222</v>
      </c>
      <c r="AF176" s="13" t="s">
        <v>201</v>
      </c>
      <c r="AG176" s="13" t="s">
        <v>78</v>
      </c>
      <c r="AH176" s="13" t="s">
        <v>83</v>
      </c>
      <c r="AI176" s="13" t="s">
        <v>93</v>
      </c>
      <c r="AJ176" s="13" t="s">
        <v>71</v>
      </c>
      <c r="AK176" s="13" t="s">
        <v>85</v>
      </c>
      <c r="AL176" s="13" t="s">
        <v>71</v>
      </c>
      <c r="AM176" s="13" t="s">
        <v>86</v>
      </c>
      <c r="AN176" s="13" t="s">
        <v>73</v>
      </c>
      <c r="AO176" s="13" t="s">
        <v>87</v>
      </c>
      <c r="AP176" s="13" t="s">
        <v>87</v>
      </c>
      <c r="AQ176" s="13" t="s">
        <v>90</v>
      </c>
      <c r="AR176" s="13" t="s">
        <v>73</v>
      </c>
      <c r="AS176" s="13" t="s">
        <v>73</v>
      </c>
      <c r="AT176" s="14">
        <v>0</v>
      </c>
      <c r="AU176" s="13" t="s">
        <v>71</v>
      </c>
      <c r="AV176" s="13" t="s">
        <v>71</v>
      </c>
      <c r="AW176" s="13" t="s">
        <v>71</v>
      </c>
      <c r="AX176" s="13" t="s">
        <v>223</v>
      </c>
      <c r="AY176" s="13" t="s">
        <v>224</v>
      </c>
      <c r="AZ176" s="13" t="s">
        <v>205</v>
      </c>
      <c r="BA176" s="13" t="s">
        <v>87</v>
      </c>
      <c r="BB176" s="13" t="s">
        <v>85</v>
      </c>
      <c r="BC176" s="13" t="s">
        <v>225</v>
      </c>
      <c r="BD176" s="13" t="s">
        <v>85</v>
      </c>
      <c r="BE176" s="13" t="s">
        <v>207</v>
      </c>
      <c r="BF176" s="13" t="s">
        <v>207</v>
      </c>
      <c r="BG176" s="13" t="s">
        <v>110</v>
      </c>
      <c r="BH176" s="13" t="s">
        <v>73</v>
      </c>
      <c r="BI176" s="13" t="s">
        <v>73</v>
      </c>
      <c r="BJ176" s="13" t="s">
        <v>73</v>
      </c>
      <c r="BK176" s="13" t="s">
        <v>73</v>
      </c>
      <c r="BL176" s="13" t="s">
        <v>208</v>
      </c>
      <c r="BM176" s="13" t="s">
        <v>208</v>
      </c>
      <c r="BN176" s="13" t="s">
        <v>208</v>
      </c>
      <c r="BO176" s="13" t="s">
        <v>71</v>
      </c>
      <c r="BP176" s="13" t="s">
        <v>71</v>
      </c>
      <c r="BQ176" s="13" t="s">
        <v>71</v>
      </c>
      <c r="BR176" s="13" t="s">
        <v>218</v>
      </c>
      <c r="BS176" s="13" t="s">
        <v>85</v>
      </c>
      <c r="BT176" s="13" t="s">
        <v>218</v>
      </c>
      <c r="BU176" s="13" t="s">
        <v>85</v>
      </c>
      <c r="BV176" s="13" t="s">
        <v>218</v>
      </c>
      <c r="BW176" s="13" t="s">
        <v>85</v>
      </c>
      <c r="BX176" s="14">
        <v>1</v>
      </c>
      <c r="BY176" s="14">
        <v>500005</v>
      </c>
      <c r="BZ176" s="14">
        <v>0</v>
      </c>
      <c r="CA176" s="14">
        <v>1</v>
      </c>
      <c r="CB176" s="14">
        <v>4</v>
      </c>
      <c r="CC176" s="13" t="s">
        <v>261</v>
      </c>
      <c r="CD176" s="20">
        <v>45310.462650463</v>
      </c>
      <c r="CE176" s="12" t="s">
        <v>89</v>
      </c>
      <c r="CF176" s="18">
        <v>45310.4637901505</v>
      </c>
      <c r="CG176" s="17">
        <v>0.463784722222222</v>
      </c>
      <c r="CH176" s="12" t="s">
        <v>89</v>
      </c>
      <c r="CI176" s="13" t="s">
        <v>14</v>
      </c>
      <c r="CJ176" s="13" t="s">
        <v>73</v>
      </c>
      <c r="CK176" s="13" t="s">
        <v>73</v>
      </c>
      <c r="CL176" s="13" t="s">
        <v>110</v>
      </c>
      <c r="CM176" s="13" t="s">
        <v>71</v>
      </c>
      <c r="CN176" s="13" t="s">
        <v>71</v>
      </c>
      <c r="CO176" s="13" t="s">
        <v>110</v>
      </c>
      <c r="CP176" s="19" t="s">
        <v>266</v>
      </c>
      <c r="CQ176" s="13" t="s">
        <v>110</v>
      </c>
      <c r="CR176" s="13" t="s">
        <v>73</v>
      </c>
      <c r="CS176" s="13" t="s">
        <v>88</v>
      </c>
      <c r="CT176" s="13" t="s">
        <v>73</v>
      </c>
      <c r="CU176" s="13" t="s">
        <v>110</v>
      </c>
      <c r="CV176" s="13" t="s">
        <v>73</v>
      </c>
      <c r="CW176" s="13" t="s">
        <v>73</v>
      </c>
      <c r="CX176" s="13" t="s">
        <v>110</v>
      </c>
      <c r="CY176" s="13" t="s">
        <v>73</v>
      </c>
      <c r="CZ176" s="13" t="s">
        <v>73</v>
      </c>
      <c r="DA176" s="13" t="s">
        <v>110</v>
      </c>
      <c r="DB176" s="13" t="s">
        <v>73</v>
      </c>
      <c r="DC176" s="13" t="s">
        <v>73</v>
      </c>
      <c r="DD176" s="13" t="s">
        <v>73</v>
      </c>
      <c r="DE176" s="13" t="s">
        <v>73</v>
      </c>
      <c r="DF176" s="13" t="s">
        <v>110</v>
      </c>
      <c r="DG176" s="13" t="s">
        <v>73</v>
      </c>
      <c r="DH176" s="13" t="s">
        <v>110</v>
      </c>
      <c r="DI176" s="13" t="s">
        <v>110</v>
      </c>
      <c r="DJ176" s="13" t="s">
        <v>110</v>
      </c>
      <c r="DK176" s="13" t="s">
        <v>85</v>
      </c>
      <c r="DL176" s="13" t="s">
        <v>85</v>
      </c>
      <c r="DM176" s="13" t="s">
        <v>85</v>
      </c>
      <c r="DN176" s="18">
        <v>45310.4718287384</v>
      </c>
      <c r="DO176" s="18">
        <v>45310.4637901505</v>
      </c>
      <c r="DP176" s="13" t="s">
        <v>226</v>
      </c>
    </row>
    <row r="177" spans="1:120">
      <c r="A177" s="12">
        <v>45302</v>
      </c>
      <c r="B177" s="12">
        <v>45302</v>
      </c>
      <c r="C177" s="13" t="s">
        <v>76</v>
      </c>
      <c r="D177" s="13" t="s">
        <v>71</v>
      </c>
      <c r="E177" s="13" t="s">
        <v>16</v>
      </c>
      <c r="F177" s="13" t="s">
        <v>94</v>
      </c>
      <c r="G177" s="14">
        <v>1</v>
      </c>
      <c r="H177" s="14">
        <v>0</v>
      </c>
      <c r="I177" s="13" t="s">
        <v>73</v>
      </c>
      <c r="J177" s="13" t="s">
        <v>74</v>
      </c>
      <c r="K177" s="13" t="s">
        <v>74</v>
      </c>
      <c r="L177" s="12">
        <v>45302</v>
      </c>
      <c r="M177" s="13" t="s">
        <v>13</v>
      </c>
      <c r="N177" s="13" t="s">
        <v>71</v>
      </c>
      <c r="O177" s="14">
        <v>0</v>
      </c>
      <c r="P177" s="13" t="s">
        <v>197</v>
      </c>
      <c r="Q177" s="13" t="s">
        <v>198</v>
      </c>
      <c r="R177" s="14">
        <v>5</v>
      </c>
      <c r="S177" s="13" t="s">
        <v>199</v>
      </c>
      <c r="T177" s="14">
        <v>5</v>
      </c>
      <c r="U177" s="13" t="s">
        <v>94</v>
      </c>
      <c r="V177" s="13" t="s">
        <v>82</v>
      </c>
      <c r="W177" s="13" t="s">
        <v>73</v>
      </c>
      <c r="X177" s="13" t="s">
        <v>80</v>
      </c>
      <c r="Y177" s="13" t="s">
        <v>17</v>
      </c>
      <c r="Z177" s="13" t="s">
        <v>350</v>
      </c>
      <c r="AA177" s="13" t="s">
        <v>351</v>
      </c>
      <c r="AB177" s="14">
        <v>7005</v>
      </c>
      <c r="AC177" s="13" t="s">
        <v>87</v>
      </c>
      <c r="AD177" s="20">
        <v>45303.6278703704</v>
      </c>
      <c r="AE177" s="13" t="s">
        <v>227</v>
      </c>
      <c r="AF177" s="13" t="s">
        <v>201</v>
      </c>
      <c r="AG177" s="13" t="s">
        <v>78</v>
      </c>
      <c r="AH177" s="13" t="s">
        <v>83</v>
      </c>
      <c r="AI177" s="13" t="s">
        <v>96</v>
      </c>
      <c r="AJ177" s="13" t="s">
        <v>71</v>
      </c>
      <c r="AK177" s="13" t="s">
        <v>85</v>
      </c>
      <c r="AL177" s="13" t="s">
        <v>71</v>
      </c>
      <c r="AM177" s="13" t="s">
        <v>86</v>
      </c>
      <c r="AN177" s="13" t="s">
        <v>73</v>
      </c>
      <c r="AO177" s="13" t="s">
        <v>87</v>
      </c>
      <c r="AP177" s="13" t="s">
        <v>87</v>
      </c>
      <c r="AQ177" s="13" t="s">
        <v>90</v>
      </c>
      <c r="AR177" s="13" t="s">
        <v>73</v>
      </c>
      <c r="AS177" s="13" t="s">
        <v>73</v>
      </c>
      <c r="AT177" s="14">
        <v>0</v>
      </c>
      <c r="AU177" s="13" t="s">
        <v>71</v>
      </c>
      <c r="AV177" s="13" t="s">
        <v>71</v>
      </c>
      <c r="AW177" s="13" t="s">
        <v>71</v>
      </c>
      <c r="AX177" s="13" t="s">
        <v>228</v>
      </c>
      <c r="AY177" s="13" t="s">
        <v>229</v>
      </c>
      <c r="AZ177" s="13" t="s">
        <v>205</v>
      </c>
      <c r="BA177" s="13" t="s">
        <v>87</v>
      </c>
      <c r="BB177" s="13" t="s">
        <v>85</v>
      </c>
      <c r="BC177" s="13" t="s">
        <v>230</v>
      </c>
      <c r="BD177" s="13" t="s">
        <v>85</v>
      </c>
      <c r="BE177" s="13" t="s">
        <v>207</v>
      </c>
      <c r="BF177" s="13" t="s">
        <v>207</v>
      </c>
      <c r="BG177" s="13" t="s">
        <v>110</v>
      </c>
      <c r="BH177" s="13" t="s">
        <v>73</v>
      </c>
      <c r="BI177" s="13" t="s">
        <v>73</v>
      </c>
      <c r="BJ177" s="13" t="s">
        <v>73</v>
      </c>
      <c r="BK177" s="13" t="s">
        <v>73</v>
      </c>
      <c r="BL177" s="13" t="s">
        <v>208</v>
      </c>
      <c r="BM177" s="13" t="s">
        <v>208</v>
      </c>
      <c r="BN177" s="13" t="s">
        <v>208</v>
      </c>
      <c r="BO177" s="13" t="s">
        <v>71</v>
      </c>
      <c r="BP177" s="13" t="s">
        <v>71</v>
      </c>
      <c r="BQ177" s="13" t="s">
        <v>71</v>
      </c>
      <c r="BR177" s="13" t="s">
        <v>218</v>
      </c>
      <c r="BS177" s="13" t="s">
        <v>85</v>
      </c>
      <c r="BT177" s="13" t="s">
        <v>218</v>
      </c>
      <c r="BU177" s="13" t="s">
        <v>85</v>
      </c>
      <c r="BV177" s="13" t="s">
        <v>218</v>
      </c>
      <c r="BW177" s="13" t="s">
        <v>85</v>
      </c>
      <c r="BX177" s="14">
        <v>1</v>
      </c>
      <c r="BY177" s="14">
        <v>500005</v>
      </c>
      <c r="BZ177" s="14">
        <v>0</v>
      </c>
      <c r="CA177" s="14">
        <v>2</v>
      </c>
      <c r="CB177" s="14">
        <v>13</v>
      </c>
      <c r="CC177" s="13" t="s">
        <v>261</v>
      </c>
      <c r="CD177" s="20">
        <v>45310.462650463</v>
      </c>
      <c r="CE177" s="12" t="s">
        <v>89</v>
      </c>
      <c r="CF177" s="18">
        <v>45310.463790162</v>
      </c>
      <c r="CG177" s="17">
        <v>0.463784722222222</v>
      </c>
      <c r="CH177" s="12" t="s">
        <v>89</v>
      </c>
      <c r="CI177" s="13" t="s">
        <v>14</v>
      </c>
      <c r="CJ177" s="13" t="s">
        <v>73</v>
      </c>
      <c r="CK177" s="13" t="s">
        <v>73</v>
      </c>
      <c r="CL177" s="13" t="s">
        <v>110</v>
      </c>
      <c r="CM177" s="13" t="s">
        <v>71</v>
      </c>
      <c r="CN177" s="13" t="s">
        <v>71</v>
      </c>
      <c r="CO177" s="13" t="s">
        <v>110</v>
      </c>
      <c r="CP177" s="19" t="s">
        <v>266</v>
      </c>
      <c r="CQ177" s="13" t="s">
        <v>220</v>
      </c>
      <c r="CR177" s="13" t="s">
        <v>73</v>
      </c>
      <c r="CS177" s="13" t="s">
        <v>88</v>
      </c>
      <c r="CT177" s="13" t="s">
        <v>73</v>
      </c>
      <c r="CU177" s="13" t="s">
        <v>110</v>
      </c>
      <c r="CV177" s="13" t="s">
        <v>73</v>
      </c>
      <c r="CW177" s="13" t="s">
        <v>73</v>
      </c>
      <c r="CX177" s="13" t="s">
        <v>110</v>
      </c>
      <c r="CY177" s="13" t="s">
        <v>73</v>
      </c>
      <c r="CZ177" s="13" t="s">
        <v>73</v>
      </c>
      <c r="DA177" s="13" t="s">
        <v>110</v>
      </c>
      <c r="DB177" s="13" t="s">
        <v>73</v>
      </c>
      <c r="DC177" s="13" t="s">
        <v>73</v>
      </c>
      <c r="DD177" s="13" t="s">
        <v>73</v>
      </c>
      <c r="DE177" s="13" t="s">
        <v>73</v>
      </c>
      <c r="DF177" s="13" t="s">
        <v>110</v>
      </c>
      <c r="DG177" s="13" t="s">
        <v>73</v>
      </c>
      <c r="DH177" s="13" t="s">
        <v>110</v>
      </c>
      <c r="DI177" s="13" t="s">
        <v>110</v>
      </c>
      <c r="DJ177" s="13" t="s">
        <v>110</v>
      </c>
      <c r="DK177" s="13" t="s">
        <v>85</v>
      </c>
      <c r="DL177" s="13" t="s">
        <v>85</v>
      </c>
      <c r="DM177" s="13" t="s">
        <v>85</v>
      </c>
      <c r="DN177" s="18">
        <v>45310.4718287384</v>
      </c>
      <c r="DO177" s="18">
        <v>45310.463790162</v>
      </c>
      <c r="DP177" s="13" t="s">
        <v>231</v>
      </c>
    </row>
    <row r="178" spans="1:120">
      <c r="A178" s="12">
        <v>45302</v>
      </c>
      <c r="B178" s="12">
        <v>45302</v>
      </c>
      <c r="C178" s="13" t="s">
        <v>76</v>
      </c>
      <c r="D178" s="13" t="s">
        <v>71</v>
      </c>
      <c r="E178" s="13" t="s">
        <v>16</v>
      </c>
      <c r="F178" s="13" t="s">
        <v>97</v>
      </c>
      <c r="G178" s="14">
        <v>1</v>
      </c>
      <c r="H178" s="14">
        <v>0</v>
      </c>
      <c r="I178" s="13" t="s">
        <v>73</v>
      </c>
      <c r="J178" s="13" t="s">
        <v>74</v>
      </c>
      <c r="K178" s="13" t="s">
        <v>74</v>
      </c>
      <c r="L178" s="12">
        <v>45302</v>
      </c>
      <c r="M178" s="13" t="s">
        <v>13</v>
      </c>
      <c r="N178" s="13" t="s">
        <v>71</v>
      </c>
      <c r="O178" s="14">
        <v>0</v>
      </c>
      <c r="P178" s="13" t="s">
        <v>197</v>
      </c>
      <c r="Q178" s="13" t="s">
        <v>198</v>
      </c>
      <c r="R178" s="14">
        <v>5</v>
      </c>
      <c r="S178" s="13" t="s">
        <v>199</v>
      </c>
      <c r="T178" s="14">
        <v>5</v>
      </c>
      <c r="U178" s="13" t="s">
        <v>97</v>
      </c>
      <c r="V178" s="13" t="s">
        <v>82</v>
      </c>
      <c r="W178" s="13" t="s">
        <v>73</v>
      </c>
      <c r="X178" s="13" t="s">
        <v>80</v>
      </c>
      <c r="Y178" s="13" t="s">
        <v>17</v>
      </c>
      <c r="Z178" s="13" t="s">
        <v>350</v>
      </c>
      <c r="AA178" s="13" t="s">
        <v>351</v>
      </c>
      <c r="AB178" s="14">
        <v>7005</v>
      </c>
      <c r="AC178" s="13" t="s">
        <v>87</v>
      </c>
      <c r="AD178" s="20">
        <v>45303.6278703704</v>
      </c>
      <c r="AE178" s="13" t="s">
        <v>232</v>
      </c>
      <c r="AF178" s="13" t="s">
        <v>201</v>
      </c>
      <c r="AG178" s="13" t="s">
        <v>78</v>
      </c>
      <c r="AH178" s="13" t="s">
        <v>83</v>
      </c>
      <c r="AI178" s="13" t="s">
        <v>84</v>
      </c>
      <c r="AJ178" s="13" t="s">
        <v>71</v>
      </c>
      <c r="AK178" s="13" t="s">
        <v>85</v>
      </c>
      <c r="AL178" s="13" t="s">
        <v>71</v>
      </c>
      <c r="AM178" s="13" t="s">
        <v>86</v>
      </c>
      <c r="AN178" s="13" t="s">
        <v>73</v>
      </c>
      <c r="AO178" s="13" t="s">
        <v>87</v>
      </c>
      <c r="AP178" s="13" t="s">
        <v>87</v>
      </c>
      <c r="AQ178" s="13" t="s">
        <v>90</v>
      </c>
      <c r="AR178" s="13" t="s">
        <v>73</v>
      </c>
      <c r="AS178" s="13" t="s">
        <v>73</v>
      </c>
      <c r="AT178" s="14">
        <v>0</v>
      </c>
      <c r="AU178" s="13" t="s">
        <v>71</v>
      </c>
      <c r="AV178" s="13" t="s">
        <v>71</v>
      </c>
      <c r="AW178" s="13" t="s">
        <v>71</v>
      </c>
      <c r="AX178" s="13" t="s">
        <v>233</v>
      </c>
      <c r="AY178" s="13" t="s">
        <v>234</v>
      </c>
      <c r="AZ178" s="13" t="s">
        <v>205</v>
      </c>
      <c r="BA178" s="13" t="s">
        <v>87</v>
      </c>
      <c r="BB178" s="13" t="s">
        <v>85</v>
      </c>
      <c r="BC178" s="13" t="s">
        <v>235</v>
      </c>
      <c r="BD178" s="13" t="s">
        <v>85</v>
      </c>
      <c r="BE178" s="13" t="s">
        <v>207</v>
      </c>
      <c r="BF178" s="13" t="s">
        <v>207</v>
      </c>
      <c r="BG178" s="13" t="s">
        <v>110</v>
      </c>
      <c r="BH178" s="13" t="s">
        <v>73</v>
      </c>
      <c r="BI178" s="13" t="s">
        <v>73</v>
      </c>
      <c r="BJ178" s="13" t="s">
        <v>73</v>
      </c>
      <c r="BK178" s="13" t="s">
        <v>73</v>
      </c>
      <c r="BL178" s="13" t="s">
        <v>208</v>
      </c>
      <c r="BM178" s="13" t="s">
        <v>208</v>
      </c>
      <c r="BN178" s="13" t="s">
        <v>208</v>
      </c>
      <c r="BO178" s="13" t="s">
        <v>71</v>
      </c>
      <c r="BP178" s="13" t="s">
        <v>71</v>
      </c>
      <c r="BQ178" s="13" t="s">
        <v>71</v>
      </c>
      <c r="BR178" s="13" t="s">
        <v>218</v>
      </c>
      <c r="BS178" s="13" t="s">
        <v>85</v>
      </c>
      <c r="BT178" s="13" t="s">
        <v>218</v>
      </c>
      <c r="BU178" s="13" t="s">
        <v>85</v>
      </c>
      <c r="BV178" s="13" t="s">
        <v>218</v>
      </c>
      <c r="BW178" s="13" t="s">
        <v>85</v>
      </c>
      <c r="BX178" s="14">
        <v>1</v>
      </c>
      <c r="BY178" s="14">
        <v>500005</v>
      </c>
      <c r="BZ178" s="14">
        <v>0</v>
      </c>
      <c r="CA178" s="14">
        <v>3</v>
      </c>
      <c r="CB178" s="14">
        <v>4</v>
      </c>
      <c r="CC178" s="13" t="s">
        <v>261</v>
      </c>
      <c r="CD178" s="20">
        <v>45310.462650463</v>
      </c>
      <c r="CE178" s="12" t="s">
        <v>89</v>
      </c>
      <c r="CF178" s="18">
        <v>45310.463790162</v>
      </c>
      <c r="CG178" s="17">
        <v>0.463784722222222</v>
      </c>
      <c r="CH178" s="12" t="s">
        <v>89</v>
      </c>
      <c r="CI178" s="13" t="s">
        <v>14</v>
      </c>
      <c r="CJ178" s="13" t="s">
        <v>73</v>
      </c>
      <c r="CK178" s="13" t="s">
        <v>73</v>
      </c>
      <c r="CL178" s="13" t="s">
        <v>110</v>
      </c>
      <c r="CM178" s="13" t="s">
        <v>71</v>
      </c>
      <c r="CN178" s="13" t="s">
        <v>71</v>
      </c>
      <c r="CO178" s="13" t="s">
        <v>110</v>
      </c>
      <c r="CP178" s="19" t="s">
        <v>266</v>
      </c>
      <c r="CQ178" s="13" t="s">
        <v>220</v>
      </c>
      <c r="CR178" s="13" t="s">
        <v>110</v>
      </c>
      <c r="CS178" s="13" t="s">
        <v>88</v>
      </c>
      <c r="CT178" s="13" t="s">
        <v>73</v>
      </c>
      <c r="CU178" s="13" t="s">
        <v>110</v>
      </c>
      <c r="CV178" s="13" t="s">
        <v>73</v>
      </c>
      <c r="CW178" s="13" t="s">
        <v>73</v>
      </c>
      <c r="CX178" s="13" t="s">
        <v>110</v>
      </c>
      <c r="CY178" s="13" t="s">
        <v>73</v>
      </c>
      <c r="CZ178" s="13" t="s">
        <v>73</v>
      </c>
      <c r="DA178" s="13" t="s">
        <v>110</v>
      </c>
      <c r="DB178" s="13" t="s">
        <v>73</v>
      </c>
      <c r="DC178" s="13" t="s">
        <v>73</v>
      </c>
      <c r="DD178" s="13" t="s">
        <v>73</v>
      </c>
      <c r="DE178" s="13" t="s">
        <v>73</v>
      </c>
      <c r="DF178" s="13" t="s">
        <v>110</v>
      </c>
      <c r="DG178" s="13" t="s">
        <v>73</v>
      </c>
      <c r="DH178" s="13" t="s">
        <v>110</v>
      </c>
      <c r="DI178" s="13" t="s">
        <v>110</v>
      </c>
      <c r="DJ178" s="13" t="s">
        <v>110</v>
      </c>
      <c r="DK178" s="13" t="s">
        <v>85</v>
      </c>
      <c r="DL178" s="13" t="s">
        <v>85</v>
      </c>
      <c r="DM178" s="13" t="s">
        <v>85</v>
      </c>
      <c r="DN178" s="18">
        <v>45310.4718439236</v>
      </c>
      <c r="DO178" s="18">
        <v>45310.463790162</v>
      </c>
      <c r="DP178" s="13" t="s">
        <v>236</v>
      </c>
    </row>
    <row r="179" spans="1:120">
      <c r="A179" s="12">
        <v>45302</v>
      </c>
      <c r="B179" s="12">
        <v>45302</v>
      </c>
      <c r="C179" s="13" t="s">
        <v>76</v>
      </c>
      <c r="D179" s="13" t="s">
        <v>71</v>
      </c>
      <c r="E179" s="13" t="s">
        <v>16</v>
      </c>
      <c r="F179" s="13" t="s">
        <v>99</v>
      </c>
      <c r="G179" s="14">
        <v>1</v>
      </c>
      <c r="H179" s="14">
        <v>0</v>
      </c>
      <c r="I179" s="13" t="s">
        <v>73</v>
      </c>
      <c r="J179" s="13" t="s">
        <v>74</v>
      </c>
      <c r="K179" s="13" t="s">
        <v>74</v>
      </c>
      <c r="L179" s="12">
        <v>45302</v>
      </c>
      <c r="M179" s="13" t="s">
        <v>13</v>
      </c>
      <c r="N179" s="13" t="s">
        <v>71</v>
      </c>
      <c r="O179" s="14">
        <v>0</v>
      </c>
      <c r="P179" s="13" t="s">
        <v>197</v>
      </c>
      <c r="Q179" s="13" t="s">
        <v>198</v>
      </c>
      <c r="R179" s="14">
        <v>5</v>
      </c>
      <c r="S179" s="13" t="s">
        <v>199</v>
      </c>
      <c r="T179" s="14">
        <v>5</v>
      </c>
      <c r="U179" s="13" t="s">
        <v>99</v>
      </c>
      <c r="V179" s="13" t="s">
        <v>82</v>
      </c>
      <c r="W179" s="13" t="s">
        <v>73</v>
      </c>
      <c r="X179" s="13" t="s">
        <v>80</v>
      </c>
      <c r="Y179" s="13" t="s">
        <v>17</v>
      </c>
      <c r="Z179" s="13" t="s">
        <v>350</v>
      </c>
      <c r="AA179" s="13" t="s">
        <v>352</v>
      </c>
      <c r="AB179" s="14">
        <v>7005</v>
      </c>
      <c r="AC179" s="13" t="s">
        <v>237</v>
      </c>
      <c r="AD179" s="20">
        <v>45303.6259375</v>
      </c>
      <c r="AE179" s="13" t="s">
        <v>238</v>
      </c>
      <c r="AF179" s="13" t="s">
        <v>201</v>
      </c>
      <c r="AG179" s="13" t="s">
        <v>78</v>
      </c>
      <c r="AH179" s="13" t="s">
        <v>83</v>
      </c>
      <c r="AI179" s="13" t="s">
        <v>84</v>
      </c>
      <c r="AJ179" s="13" t="s">
        <v>71</v>
      </c>
      <c r="AK179" s="13" t="s">
        <v>85</v>
      </c>
      <c r="AL179" s="13" t="s">
        <v>71</v>
      </c>
      <c r="AM179" s="13" t="s">
        <v>86</v>
      </c>
      <c r="AN179" s="13" t="s">
        <v>73</v>
      </c>
      <c r="AO179" s="13" t="s">
        <v>87</v>
      </c>
      <c r="AP179" s="13" t="s">
        <v>87</v>
      </c>
      <c r="AQ179" s="13" t="s">
        <v>90</v>
      </c>
      <c r="AR179" s="13" t="s">
        <v>73</v>
      </c>
      <c r="AS179" s="13" t="s">
        <v>73</v>
      </c>
      <c r="AT179" s="14">
        <v>0</v>
      </c>
      <c r="AU179" s="13" t="s">
        <v>71</v>
      </c>
      <c r="AV179" s="13" t="s">
        <v>71</v>
      </c>
      <c r="AW179" s="13" t="s">
        <v>71</v>
      </c>
      <c r="AX179" s="13" t="s">
        <v>239</v>
      </c>
      <c r="AY179" s="13" t="s">
        <v>240</v>
      </c>
      <c r="AZ179" s="13" t="s">
        <v>205</v>
      </c>
      <c r="BA179" s="13" t="s">
        <v>87</v>
      </c>
      <c r="BB179" s="13" t="s">
        <v>85</v>
      </c>
      <c r="BC179" s="13" t="s">
        <v>241</v>
      </c>
      <c r="BD179" s="13" t="s">
        <v>85</v>
      </c>
      <c r="BE179" s="13" t="s">
        <v>207</v>
      </c>
      <c r="BF179" s="13" t="s">
        <v>207</v>
      </c>
      <c r="BG179" s="13" t="s">
        <v>110</v>
      </c>
      <c r="BH179" s="13" t="s">
        <v>110</v>
      </c>
      <c r="BI179" s="13" t="s">
        <v>73</v>
      </c>
      <c r="BJ179" s="13" t="s">
        <v>73</v>
      </c>
      <c r="BK179" s="13" t="s">
        <v>73</v>
      </c>
      <c r="BL179" s="13" t="s">
        <v>208</v>
      </c>
      <c r="BM179" s="13" t="s">
        <v>208</v>
      </c>
      <c r="BN179" s="13" t="s">
        <v>208</v>
      </c>
      <c r="BO179" s="13" t="s">
        <v>71</v>
      </c>
      <c r="BP179" s="13" t="s">
        <v>71</v>
      </c>
      <c r="BQ179" s="13" t="s">
        <v>71</v>
      </c>
      <c r="BR179" s="13" t="s">
        <v>218</v>
      </c>
      <c r="BS179" s="13" t="s">
        <v>85</v>
      </c>
      <c r="BT179" s="13" t="s">
        <v>218</v>
      </c>
      <c r="BU179" s="13" t="s">
        <v>85</v>
      </c>
      <c r="BV179" s="13" t="s">
        <v>218</v>
      </c>
      <c r="BW179" s="13" t="s">
        <v>85</v>
      </c>
      <c r="BX179" s="14">
        <v>1</v>
      </c>
      <c r="BY179" s="14">
        <v>500005</v>
      </c>
      <c r="BZ179" s="14">
        <v>0</v>
      </c>
      <c r="CA179" s="14">
        <v>1</v>
      </c>
      <c r="CB179" s="14">
        <v>2</v>
      </c>
      <c r="CC179" s="13" t="s">
        <v>261</v>
      </c>
      <c r="CD179" s="20">
        <v>45310.4625810185</v>
      </c>
      <c r="CE179" s="12" t="s">
        <v>89</v>
      </c>
      <c r="CF179" s="18">
        <v>45310.4637862037</v>
      </c>
      <c r="CG179" s="17">
        <v>0.463784722222222</v>
      </c>
      <c r="CH179" s="12" t="s">
        <v>89</v>
      </c>
      <c r="CI179" s="13" t="s">
        <v>14</v>
      </c>
      <c r="CJ179" s="13" t="s">
        <v>73</v>
      </c>
      <c r="CK179" s="13" t="s">
        <v>73</v>
      </c>
      <c r="CL179" s="13" t="s">
        <v>110</v>
      </c>
      <c r="CM179" s="13" t="s">
        <v>71</v>
      </c>
      <c r="CN179" s="13" t="s">
        <v>71</v>
      </c>
      <c r="CO179" s="13" t="s">
        <v>110</v>
      </c>
      <c r="CP179" s="19" t="s">
        <v>266</v>
      </c>
      <c r="CQ179" s="13" t="s">
        <v>220</v>
      </c>
      <c r="CR179" s="13" t="s">
        <v>73</v>
      </c>
      <c r="CS179" s="13" t="s">
        <v>88</v>
      </c>
      <c r="CT179" s="13" t="s">
        <v>73</v>
      </c>
      <c r="CU179" s="13" t="s">
        <v>110</v>
      </c>
      <c r="CV179" s="13" t="s">
        <v>73</v>
      </c>
      <c r="CW179" s="13" t="s">
        <v>73</v>
      </c>
      <c r="CX179" s="13" t="s">
        <v>110</v>
      </c>
      <c r="CY179" s="13" t="s">
        <v>73</v>
      </c>
      <c r="CZ179" s="13" t="s">
        <v>73</v>
      </c>
      <c r="DA179" s="13" t="s">
        <v>88</v>
      </c>
      <c r="DB179" s="13" t="s">
        <v>73</v>
      </c>
      <c r="DC179" s="13" t="s">
        <v>73</v>
      </c>
      <c r="DD179" s="13" t="s">
        <v>73</v>
      </c>
      <c r="DE179" s="13" t="s">
        <v>73</v>
      </c>
      <c r="DF179" s="13" t="s">
        <v>110</v>
      </c>
      <c r="DG179" s="13" t="s">
        <v>73</v>
      </c>
      <c r="DH179" s="13" t="s">
        <v>110</v>
      </c>
      <c r="DI179" s="13" t="s">
        <v>110</v>
      </c>
      <c r="DJ179" s="13" t="s">
        <v>110</v>
      </c>
      <c r="DK179" s="13" t="s">
        <v>242</v>
      </c>
      <c r="DL179" s="13" t="s">
        <v>85</v>
      </c>
      <c r="DM179" s="13" t="s">
        <v>85</v>
      </c>
      <c r="DN179" s="18">
        <v>45310.4718791088</v>
      </c>
      <c r="DO179" s="18">
        <v>45310.4637862037</v>
      </c>
      <c r="DP179" s="13" t="s">
        <v>243</v>
      </c>
    </row>
    <row r="180" spans="1:120">
      <c r="A180" s="12">
        <v>45302</v>
      </c>
      <c r="B180" s="12">
        <v>45302</v>
      </c>
      <c r="C180" s="13" t="s">
        <v>76</v>
      </c>
      <c r="D180" s="13" t="s">
        <v>71</v>
      </c>
      <c r="E180" s="13" t="s">
        <v>16</v>
      </c>
      <c r="F180" s="13" t="s">
        <v>101</v>
      </c>
      <c r="G180" s="14">
        <v>1</v>
      </c>
      <c r="H180" s="14">
        <v>0</v>
      </c>
      <c r="I180" s="13" t="s">
        <v>73</v>
      </c>
      <c r="J180" s="13" t="s">
        <v>74</v>
      </c>
      <c r="K180" s="13" t="s">
        <v>74</v>
      </c>
      <c r="L180" s="12">
        <v>45302</v>
      </c>
      <c r="M180" s="13" t="s">
        <v>13</v>
      </c>
      <c r="N180" s="13" t="s">
        <v>71</v>
      </c>
      <c r="O180" s="14">
        <v>0</v>
      </c>
      <c r="P180" s="13" t="s">
        <v>197</v>
      </c>
      <c r="Q180" s="13" t="s">
        <v>198</v>
      </c>
      <c r="R180" s="14">
        <v>5</v>
      </c>
      <c r="S180" s="13" t="s">
        <v>199</v>
      </c>
      <c r="T180" s="14">
        <v>5</v>
      </c>
      <c r="U180" s="13" t="s">
        <v>101</v>
      </c>
      <c r="V180" s="13" t="s">
        <v>82</v>
      </c>
      <c r="W180" s="13" t="s">
        <v>73</v>
      </c>
      <c r="X180" s="13" t="s">
        <v>80</v>
      </c>
      <c r="Y180" s="13" t="s">
        <v>17</v>
      </c>
      <c r="Z180" s="13" t="s">
        <v>350</v>
      </c>
      <c r="AA180" s="13" t="s">
        <v>352</v>
      </c>
      <c r="AB180" s="14">
        <v>7005</v>
      </c>
      <c r="AC180" s="13" t="s">
        <v>244</v>
      </c>
      <c r="AD180" s="20">
        <v>45303.6259375</v>
      </c>
      <c r="AE180" s="13" t="s">
        <v>245</v>
      </c>
      <c r="AF180" s="13" t="s">
        <v>201</v>
      </c>
      <c r="AG180" s="13" t="s">
        <v>78</v>
      </c>
      <c r="AH180" s="13" t="s">
        <v>83</v>
      </c>
      <c r="AI180" s="13" t="s">
        <v>84</v>
      </c>
      <c r="AJ180" s="13" t="s">
        <v>71</v>
      </c>
      <c r="AK180" s="13" t="s">
        <v>85</v>
      </c>
      <c r="AL180" s="13" t="s">
        <v>71</v>
      </c>
      <c r="AM180" s="13" t="s">
        <v>86</v>
      </c>
      <c r="AN180" s="13" t="s">
        <v>73</v>
      </c>
      <c r="AO180" s="13" t="s">
        <v>87</v>
      </c>
      <c r="AP180" s="13" t="s">
        <v>87</v>
      </c>
      <c r="AQ180" s="13" t="s">
        <v>90</v>
      </c>
      <c r="AR180" s="13" t="s">
        <v>73</v>
      </c>
      <c r="AS180" s="13" t="s">
        <v>73</v>
      </c>
      <c r="AT180" s="14">
        <v>0</v>
      </c>
      <c r="AU180" s="13" t="s">
        <v>71</v>
      </c>
      <c r="AV180" s="13" t="s">
        <v>71</v>
      </c>
      <c r="AW180" s="13" t="s">
        <v>71</v>
      </c>
      <c r="AX180" s="13" t="s">
        <v>246</v>
      </c>
      <c r="AY180" s="13" t="s">
        <v>247</v>
      </c>
      <c r="AZ180" s="13" t="s">
        <v>205</v>
      </c>
      <c r="BA180" s="13" t="s">
        <v>87</v>
      </c>
      <c r="BB180" s="13" t="s">
        <v>85</v>
      </c>
      <c r="BC180" s="13" t="s">
        <v>248</v>
      </c>
      <c r="BD180" s="13" t="s">
        <v>85</v>
      </c>
      <c r="BE180" s="13" t="s">
        <v>207</v>
      </c>
      <c r="BF180" s="13" t="s">
        <v>207</v>
      </c>
      <c r="BG180" s="13" t="s">
        <v>110</v>
      </c>
      <c r="BH180" s="13" t="s">
        <v>110</v>
      </c>
      <c r="BI180" s="13" t="s">
        <v>73</v>
      </c>
      <c r="BJ180" s="13" t="s">
        <v>73</v>
      </c>
      <c r="BK180" s="13" t="s">
        <v>73</v>
      </c>
      <c r="BL180" s="13" t="s">
        <v>208</v>
      </c>
      <c r="BM180" s="13" t="s">
        <v>208</v>
      </c>
      <c r="BN180" s="13" t="s">
        <v>208</v>
      </c>
      <c r="BO180" s="13" t="s">
        <v>71</v>
      </c>
      <c r="BP180" s="13" t="s">
        <v>71</v>
      </c>
      <c r="BQ180" s="13" t="s">
        <v>71</v>
      </c>
      <c r="BR180" s="13" t="s">
        <v>218</v>
      </c>
      <c r="BS180" s="13" t="s">
        <v>85</v>
      </c>
      <c r="BT180" s="13" t="s">
        <v>218</v>
      </c>
      <c r="BU180" s="13" t="s">
        <v>85</v>
      </c>
      <c r="BV180" s="13" t="s">
        <v>218</v>
      </c>
      <c r="BW180" s="13" t="s">
        <v>85</v>
      </c>
      <c r="BX180" s="14">
        <v>1</v>
      </c>
      <c r="BY180" s="14">
        <v>500005</v>
      </c>
      <c r="BZ180" s="14">
        <v>0</v>
      </c>
      <c r="CA180" s="14">
        <v>1</v>
      </c>
      <c r="CB180" s="14">
        <v>2</v>
      </c>
      <c r="CC180" s="13" t="s">
        <v>261</v>
      </c>
      <c r="CD180" s="20">
        <v>45310.4625810185</v>
      </c>
      <c r="CE180" s="12" t="s">
        <v>89</v>
      </c>
      <c r="CF180" s="18">
        <v>45310.463786875</v>
      </c>
      <c r="CG180" s="17">
        <v>0.463784722222222</v>
      </c>
      <c r="CH180" s="12" t="s">
        <v>89</v>
      </c>
      <c r="CI180" s="13" t="s">
        <v>14</v>
      </c>
      <c r="CJ180" s="13" t="s">
        <v>73</v>
      </c>
      <c r="CK180" s="13" t="s">
        <v>73</v>
      </c>
      <c r="CL180" s="13" t="s">
        <v>110</v>
      </c>
      <c r="CM180" s="13" t="s">
        <v>71</v>
      </c>
      <c r="CN180" s="13" t="s">
        <v>71</v>
      </c>
      <c r="CO180" s="13" t="s">
        <v>110</v>
      </c>
      <c r="CP180" s="19" t="s">
        <v>266</v>
      </c>
      <c r="CQ180" s="13" t="s">
        <v>220</v>
      </c>
      <c r="CR180" s="13" t="s">
        <v>73</v>
      </c>
      <c r="CS180" s="13" t="s">
        <v>88</v>
      </c>
      <c r="CT180" s="13" t="s">
        <v>73</v>
      </c>
      <c r="CU180" s="13" t="s">
        <v>110</v>
      </c>
      <c r="CV180" s="13" t="s">
        <v>73</v>
      </c>
      <c r="CW180" s="13" t="s">
        <v>73</v>
      </c>
      <c r="CX180" s="13" t="s">
        <v>110</v>
      </c>
      <c r="CY180" s="13" t="s">
        <v>73</v>
      </c>
      <c r="CZ180" s="13" t="s">
        <v>73</v>
      </c>
      <c r="DA180" s="13" t="s">
        <v>88</v>
      </c>
      <c r="DB180" s="13" t="s">
        <v>73</v>
      </c>
      <c r="DC180" s="13" t="s">
        <v>73</v>
      </c>
      <c r="DD180" s="13" t="s">
        <v>73</v>
      </c>
      <c r="DE180" s="13" t="s">
        <v>73</v>
      </c>
      <c r="DF180" s="13" t="s">
        <v>110</v>
      </c>
      <c r="DG180" s="13" t="s">
        <v>73</v>
      </c>
      <c r="DH180" s="13" t="s">
        <v>110</v>
      </c>
      <c r="DI180" s="13" t="s">
        <v>110</v>
      </c>
      <c r="DJ180" s="13" t="s">
        <v>110</v>
      </c>
      <c r="DK180" s="13" t="s">
        <v>242</v>
      </c>
      <c r="DL180" s="13" t="s">
        <v>85</v>
      </c>
      <c r="DM180" s="13" t="s">
        <v>85</v>
      </c>
      <c r="DN180" s="18">
        <v>45310.4718791088</v>
      </c>
      <c r="DO180" s="18">
        <v>45310.463786875</v>
      </c>
      <c r="DP180" s="13" t="s">
        <v>249</v>
      </c>
    </row>
    <row r="181" spans="1:120">
      <c r="A181" s="12">
        <v>45302</v>
      </c>
      <c r="B181" s="12">
        <v>45302</v>
      </c>
      <c r="C181" s="13" t="s">
        <v>76</v>
      </c>
      <c r="D181" s="13" t="s">
        <v>71</v>
      </c>
      <c r="E181" s="13" t="s">
        <v>16</v>
      </c>
      <c r="F181" s="13" t="s">
        <v>103</v>
      </c>
      <c r="G181" s="14">
        <v>1</v>
      </c>
      <c r="H181" s="14">
        <v>0</v>
      </c>
      <c r="I181" s="13" t="s">
        <v>73</v>
      </c>
      <c r="J181" s="13" t="s">
        <v>74</v>
      </c>
      <c r="K181" s="13" t="s">
        <v>74</v>
      </c>
      <c r="L181" s="12">
        <v>45302</v>
      </c>
      <c r="M181" s="13" t="s">
        <v>13</v>
      </c>
      <c r="N181" s="13" t="s">
        <v>71</v>
      </c>
      <c r="O181" s="14">
        <v>0</v>
      </c>
      <c r="P181" s="13" t="s">
        <v>197</v>
      </c>
      <c r="Q181" s="13" t="s">
        <v>198</v>
      </c>
      <c r="R181" s="14">
        <v>5</v>
      </c>
      <c r="S181" s="13" t="s">
        <v>199</v>
      </c>
      <c r="T181" s="14">
        <v>5</v>
      </c>
      <c r="U181" s="13" t="s">
        <v>103</v>
      </c>
      <c r="V181" s="13" t="s">
        <v>82</v>
      </c>
      <c r="W181" s="13" t="s">
        <v>73</v>
      </c>
      <c r="X181" s="13" t="s">
        <v>80</v>
      </c>
      <c r="Y181" s="13" t="s">
        <v>17</v>
      </c>
      <c r="Z181" s="13" t="s">
        <v>350</v>
      </c>
      <c r="AA181" s="13" t="s">
        <v>352</v>
      </c>
      <c r="AB181" s="14">
        <v>7005</v>
      </c>
      <c r="AC181" s="13" t="s">
        <v>237</v>
      </c>
      <c r="AD181" s="20">
        <v>45303.6259375</v>
      </c>
      <c r="AE181" s="13" t="s">
        <v>250</v>
      </c>
      <c r="AF181" s="13" t="s">
        <v>201</v>
      </c>
      <c r="AG181" s="13" t="s">
        <v>78</v>
      </c>
      <c r="AH181" s="13" t="s">
        <v>83</v>
      </c>
      <c r="AI181" s="13" t="s">
        <v>84</v>
      </c>
      <c r="AJ181" s="13" t="s">
        <v>71</v>
      </c>
      <c r="AK181" s="13" t="s">
        <v>85</v>
      </c>
      <c r="AL181" s="13" t="s">
        <v>71</v>
      </c>
      <c r="AM181" s="13" t="s">
        <v>86</v>
      </c>
      <c r="AN181" s="13" t="s">
        <v>73</v>
      </c>
      <c r="AO181" s="13" t="s">
        <v>87</v>
      </c>
      <c r="AP181" s="13" t="s">
        <v>87</v>
      </c>
      <c r="AQ181" s="13" t="s">
        <v>90</v>
      </c>
      <c r="AR181" s="13" t="s">
        <v>73</v>
      </c>
      <c r="AS181" s="13" t="s">
        <v>73</v>
      </c>
      <c r="AT181" s="14">
        <v>0</v>
      </c>
      <c r="AU181" s="13" t="s">
        <v>71</v>
      </c>
      <c r="AV181" s="13" t="s">
        <v>71</v>
      </c>
      <c r="AW181" s="13" t="s">
        <v>71</v>
      </c>
      <c r="AX181" s="13" t="s">
        <v>251</v>
      </c>
      <c r="AY181" s="13" t="s">
        <v>252</v>
      </c>
      <c r="AZ181" s="13" t="s">
        <v>205</v>
      </c>
      <c r="BA181" s="13" t="s">
        <v>87</v>
      </c>
      <c r="BB181" s="13" t="s">
        <v>85</v>
      </c>
      <c r="BC181" s="13" t="s">
        <v>253</v>
      </c>
      <c r="BD181" s="13" t="s">
        <v>85</v>
      </c>
      <c r="BE181" s="13" t="s">
        <v>207</v>
      </c>
      <c r="BF181" s="13" t="s">
        <v>207</v>
      </c>
      <c r="BG181" s="13" t="s">
        <v>110</v>
      </c>
      <c r="BH181" s="13" t="s">
        <v>73</v>
      </c>
      <c r="BI181" s="13" t="s">
        <v>73</v>
      </c>
      <c r="BJ181" s="13" t="s">
        <v>73</v>
      </c>
      <c r="BK181" s="13" t="s">
        <v>73</v>
      </c>
      <c r="BL181" s="13" t="s">
        <v>208</v>
      </c>
      <c r="BM181" s="13" t="s">
        <v>208</v>
      </c>
      <c r="BN181" s="13" t="s">
        <v>208</v>
      </c>
      <c r="BO181" s="13" t="s">
        <v>71</v>
      </c>
      <c r="BP181" s="13" t="s">
        <v>71</v>
      </c>
      <c r="BQ181" s="13" t="s">
        <v>71</v>
      </c>
      <c r="BR181" s="13" t="s">
        <v>218</v>
      </c>
      <c r="BS181" s="13" t="s">
        <v>85</v>
      </c>
      <c r="BT181" s="13" t="s">
        <v>218</v>
      </c>
      <c r="BU181" s="13" t="s">
        <v>85</v>
      </c>
      <c r="BV181" s="13" t="s">
        <v>218</v>
      </c>
      <c r="BW181" s="13" t="s">
        <v>85</v>
      </c>
      <c r="BX181" s="14">
        <v>1</v>
      </c>
      <c r="BY181" s="14">
        <v>500005</v>
      </c>
      <c r="BZ181" s="14">
        <v>0</v>
      </c>
      <c r="CA181" s="14">
        <v>1</v>
      </c>
      <c r="CB181" s="14">
        <v>2</v>
      </c>
      <c r="CC181" s="13" t="s">
        <v>261</v>
      </c>
      <c r="CD181" s="20">
        <v>45310.4625810185</v>
      </c>
      <c r="CE181" s="12" t="s">
        <v>89</v>
      </c>
      <c r="CF181" s="18">
        <v>45310.4637871296</v>
      </c>
      <c r="CG181" s="17">
        <v>0.463784722222222</v>
      </c>
      <c r="CH181" s="12" t="s">
        <v>89</v>
      </c>
      <c r="CI181" s="13" t="s">
        <v>14</v>
      </c>
      <c r="CJ181" s="13" t="s">
        <v>73</v>
      </c>
      <c r="CK181" s="13" t="s">
        <v>73</v>
      </c>
      <c r="CL181" s="13" t="s">
        <v>110</v>
      </c>
      <c r="CM181" s="13" t="s">
        <v>71</v>
      </c>
      <c r="CN181" s="13" t="s">
        <v>71</v>
      </c>
      <c r="CO181" s="13" t="s">
        <v>110</v>
      </c>
      <c r="CP181" s="19" t="s">
        <v>266</v>
      </c>
      <c r="CQ181" s="13" t="s">
        <v>220</v>
      </c>
      <c r="CR181" s="13" t="s">
        <v>73</v>
      </c>
      <c r="CS181" s="13" t="s">
        <v>88</v>
      </c>
      <c r="CT181" s="13" t="s">
        <v>73</v>
      </c>
      <c r="CU181" s="13" t="s">
        <v>110</v>
      </c>
      <c r="CV181" s="13" t="s">
        <v>73</v>
      </c>
      <c r="CW181" s="13" t="s">
        <v>73</v>
      </c>
      <c r="CX181" s="13" t="s">
        <v>110</v>
      </c>
      <c r="CY181" s="13" t="s">
        <v>73</v>
      </c>
      <c r="CZ181" s="13" t="s">
        <v>73</v>
      </c>
      <c r="DA181" s="13" t="s">
        <v>110</v>
      </c>
      <c r="DB181" s="13" t="s">
        <v>73</v>
      </c>
      <c r="DC181" s="13" t="s">
        <v>73</v>
      </c>
      <c r="DD181" s="13" t="s">
        <v>73</v>
      </c>
      <c r="DE181" s="13" t="s">
        <v>73</v>
      </c>
      <c r="DF181" s="13" t="s">
        <v>110</v>
      </c>
      <c r="DG181" s="13" t="s">
        <v>73</v>
      </c>
      <c r="DH181" s="13" t="s">
        <v>110</v>
      </c>
      <c r="DI181" s="13" t="s">
        <v>110</v>
      </c>
      <c r="DJ181" s="13" t="s">
        <v>110</v>
      </c>
      <c r="DK181" s="13" t="s">
        <v>242</v>
      </c>
      <c r="DL181" s="13" t="s">
        <v>85</v>
      </c>
      <c r="DM181" s="13" t="s">
        <v>85</v>
      </c>
      <c r="DN181" s="18">
        <v>45310.4718791088</v>
      </c>
      <c r="DO181" s="18">
        <v>45310.4637871296</v>
      </c>
      <c r="DP181" s="13" t="s">
        <v>254</v>
      </c>
    </row>
    <row r="182" spans="1:120">
      <c r="A182" s="12">
        <v>45302</v>
      </c>
      <c r="B182" s="12">
        <v>45302</v>
      </c>
      <c r="C182" s="13" t="s">
        <v>76</v>
      </c>
      <c r="D182" s="13" t="s">
        <v>71</v>
      </c>
      <c r="E182" s="13" t="s">
        <v>16</v>
      </c>
      <c r="F182" s="13" t="s">
        <v>105</v>
      </c>
      <c r="G182" s="14">
        <v>1</v>
      </c>
      <c r="H182" s="14">
        <v>0</v>
      </c>
      <c r="I182" s="13" t="s">
        <v>73</v>
      </c>
      <c r="J182" s="13" t="s">
        <v>74</v>
      </c>
      <c r="K182" s="13" t="s">
        <v>74</v>
      </c>
      <c r="L182" s="12">
        <v>45302</v>
      </c>
      <c r="M182" s="13" t="s">
        <v>13</v>
      </c>
      <c r="N182" s="13" t="s">
        <v>71</v>
      </c>
      <c r="O182" s="14">
        <v>0</v>
      </c>
      <c r="P182" s="13" t="s">
        <v>197</v>
      </c>
      <c r="Q182" s="13" t="s">
        <v>198</v>
      </c>
      <c r="R182" s="14">
        <v>5</v>
      </c>
      <c r="S182" s="13" t="s">
        <v>199</v>
      </c>
      <c r="T182" s="14">
        <v>5</v>
      </c>
      <c r="U182" s="13" t="s">
        <v>105</v>
      </c>
      <c r="V182" s="13" t="s">
        <v>82</v>
      </c>
      <c r="W182" s="13" t="s">
        <v>73</v>
      </c>
      <c r="X182" s="13" t="s">
        <v>80</v>
      </c>
      <c r="Y182" s="13" t="s">
        <v>17</v>
      </c>
      <c r="Z182" s="13" t="s">
        <v>350</v>
      </c>
      <c r="AA182" s="13" t="s">
        <v>351</v>
      </c>
      <c r="AB182" s="14">
        <v>7005</v>
      </c>
      <c r="AC182" s="13" t="s">
        <v>87</v>
      </c>
      <c r="AD182" s="20">
        <v>45303.6278703704</v>
      </c>
      <c r="AE182" s="13" t="s">
        <v>255</v>
      </c>
      <c r="AF182" s="13" t="s">
        <v>201</v>
      </c>
      <c r="AG182" s="13" t="s">
        <v>78</v>
      </c>
      <c r="AH182" s="13" t="s">
        <v>83</v>
      </c>
      <c r="AI182" s="13" t="s">
        <v>84</v>
      </c>
      <c r="AJ182" s="13" t="s">
        <v>71</v>
      </c>
      <c r="AK182" s="13" t="s">
        <v>85</v>
      </c>
      <c r="AL182" s="13" t="s">
        <v>71</v>
      </c>
      <c r="AM182" s="13" t="s">
        <v>86</v>
      </c>
      <c r="AN182" s="13" t="s">
        <v>73</v>
      </c>
      <c r="AO182" s="13" t="s">
        <v>87</v>
      </c>
      <c r="AP182" s="13" t="s">
        <v>87</v>
      </c>
      <c r="AQ182" s="13" t="s">
        <v>90</v>
      </c>
      <c r="AR182" s="13" t="s">
        <v>73</v>
      </c>
      <c r="AS182" s="13" t="s">
        <v>73</v>
      </c>
      <c r="AT182" s="14">
        <v>0</v>
      </c>
      <c r="AU182" s="13" t="s">
        <v>71</v>
      </c>
      <c r="AV182" s="13" t="s">
        <v>71</v>
      </c>
      <c r="AW182" s="13" t="s">
        <v>71</v>
      </c>
      <c r="AX182" s="13" t="s">
        <v>256</v>
      </c>
      <c r="AY182" s="13" t="s">
        <v>257</v>
      </c>
      <c r="AZ182" s="13" t="s">
        <v>205</v>
      </c>
      <c r="BA182" s="13" t="s">
        <v>87</v>
      </c>
      <c r="BB182" s="13" t="s">
        <v>85</v>
      </c>
      <c r="BC182" s="13" t="s">
        <v>258</v>
      </c>
      <c r="BD182" s="13" t="s">
        <v>85</v>
      </c>
      <c r="BE182" s="13" t="s">
        <v>207</v>
      </c>
      <c r="BF182" s="13" t="s">
        <v>207</v>
      </c>
      <c r="BG182" s="13" t="s">
        <v>110</v>
      </c>
      <c r="BH182" s="13" t="s">
        <v>73</v>
      </c>
      <c r="BI182" s="13" t="s">
        <v>73</v>
      </c>
      <c r="BJ182" s="13" t="s">
        <v>73</v>
      </c>
      <c r="BK182" s="13" t="s">
        <v>73</v>
      </c>
      <c r="BL182" s="13" t="s">
        <v>208</v>
      </c>
      <c r="BM182" s="13" t="s">
        <v>208</v>
      </c>
      <c r="BN182" s="13" t="s">
        <v>208</v>
      </c>
      <c r="BO182" s="13" t="s">
        <v>71</v>
      </c>
      <c r="BP182" s="13" t="s">
        <v>71</v>
      </c>
      <c r="BQ182" s="13" t="s">
        <v>71</v>
      </c>
      <c r="BR182" s="13" t="s">
        <v>218</v>
      </c>
      <c r="BS182" s="13" t="s">
        <v>85</v>
      </c>
      <c r="BT182" s="13" t="s">
        <v>218</v>
      </c>
      <c r="BU182" s="13" t="s">
        <v>85</v>
      </c>
      <c r="BV182" s="13" t="s">
        <v>218</v>
      </c>
      <c r="BW182" s="13" t="s">
        <v>85</v>
      </c>
      <c r="BX182" s="14">
        <v>1</v>
      </c>
      <c r="BY182" s="14">
        <v>500005</v>
      </c>
      <c r="BZ182" s="14">
        <v>0</v>
      </c>
      <c r="CA182" s="14">
        <v>2</v>
      </c>
      <c r="CB182" s="14">
        <v>13</v>
      </c>
      <c r="CC182" s="13" t="s">
        <v>261</v>
      </c>
      <c r="CD182" s="20">
        <v>45310.462650463</v>
      </c>
      <c r="CE182" s="12" t="s">
        <v>89</v>
      </c>
      <c r="CF182" s="18">
        <v>45310.4637901505</v>
      </c>
      <c r="CG182" s="17">
        <v>0.463784722222222</v>
      </c>
      <c r="CH182" s="12" t="s">
        <v>89</v>
      </c>
      <c r="CI182" s="13" t="s">
        <v>14</v>
      </c>
      <c r="CJ182" s="13" t="s">
        <v>73</v>
      </c>
      <c r="CK182" s="13" t="s">
        <v>73</v>
      </c>
      <c r="CL182" s="13" t="s">
        <v>110</v>
      </c>
      <c r="CM182" s="13" t="s">
        <v>71</v>
      </c>
      <c r="CN182" s="13" t="s">
        <v>71</v>
      </c>
      <c r="CO182" s="13" t="s">
        <v>110</v>
      </c>
      <c r="CP182" s="19" t="s">
        <v>266</v>
      </c>
      <c r="CQ182" s="13" t="s">
        <v>110</v>
      </c>
      <c r="CR182" s="13" t="s">
        <v>73</v>
      </c>
      <c r="CS182" s="13" t="s">
        <v>73</v>
      </c>
      <c r="CT182" s="13" t="s">
        <v>73</v>
      </c>
      <c r="CU182" s="13" t="s">
        <v>110</v>
      </c>
      <c r="CV182" s="13" t="s">
        <v>73</v>
      </c>
      <c r="CW182" s="13" t="s">
        <v>73</v>
      </c>
      <c r="CX182" s="13" t="s">
        <v>110</v>
      </c>
      <c r="CY182" s="13" t="s">
        <v>73</v>
      </c>
      <c r="CZ182" s="13" t="s">
        <v>73</v>
      </c>
      <c r="DA182" s="13" t="s">
        <v>110</v>
      </c>
      <c r="DB182" s="13" t="s">
        <v>73</v>
      </c>
      <c r="DC182" s="13" t="s">
        <v>73</v>
      </c>
      <c r="DD182" s="13" t="s">
        <v>73</v>
      </c>
      <c r="DE182" s="13" t="s">
        <v>73</v>
      </c>
      <c r="DF182" s="13" t="s">
        <v>110</v>
      </c>
      <c r="DG182" s="13" t="s">
        <v>73</v>
      </c>
      <c r="DH182" s="13" t="s">
        <v>110</v>
      </c>
      <c r="DI182" s="13" t="s">
        <v>110</v>
      </c>
      <c r="DJ182" s="13" t="s">
        <v>110</v>
      </c>
      <c r="DK182" s="13" t="s">
        <v>85</v>
      </c>
      <c r="DL182" s="13" t="s">
        <v>85</v>
      </c>
      <c r="DM182" s="13" t="s">
        <v>85</v>
      </c>
      <c r="DN182" s="18">
        <v>45310.4719082986</v>
      </c>
      <c r="DO182" s="18">
        <v>45310.4637901505</v>
      </c>
      <c r="DP182" s="13" t="s">
        <v>259</v>
      </c>
    </row>
    <row r="183" spans="1:120">
      <c r="A183" s="12">
        <v>45302</v>
      </c>
      <c r="B183" s="12">
        <v>45302</v>
      </c>
      <c r="C183" s="13" t="s">
        <v>76</v>
      </c>
      <c r="D183" s="13" t="s">
        <v>71</v>
      </c>
      <c r="E183" s="13" t="s">
        <v>16</v>
      </c>
      <c r="F183" s="13" t="s">
        <v>107</v>
      </c>
      <c r="G183" s="14">
        <v>1</v>
      </c>
      <c r="H183" s="14">
        <v>0</v>
      </c>
      <c r="I183" s="13" t="s">
        <v>88</v>
      </c>
      <c r="J183" s="13" t="s">
        <v>74</v>
      </c>
      <c r="K183" s="13" t="s">
        <v>74</v>
      </c>
      <c r="L183" s="12">
        <v>45302</v>
      </c>
      <c r="M183" s="13" t="s">
        <v>13</v>
      </c>
      <c r="N183" s="13" t="s">
        <v>71</v>
      </c>
      <c r="O183" s="14">
        <v>0</v>
      </c>
      <c r="P183" s="13" t="s">
        <v>197</v>
      </c>
      <c r="Q183" s="13" t="s">
        <v>198</v>
      </c>
      <c r="R183" s="14">
        <v>5</v>
      </c>
      <c r="S183" s="13" t="s">
        <v>199</v>
      </c>
      <c r="T183" s="14">
        <v>5</v>
      </c>
      <c r="U183" s="13" t="s">
        <v>107</v>
      </c>
      <c r="V183" s="13" t="s">
        <v>82</v>
      </c>
      <c r="W183" s="13" t="s">
        <v>73</v>
      </c>
      <c r="X183" s="13" t="s">
        <v>80</v>
      </c>
      <c r="Y183" s="13" t="s">
        <v>17</v>
      </c>
      <c r="Z183" s="13" t="s">
        <v>350</v>
      </c>
      <c r="AA183" s="13" t="s">
        <v>353</v>
      </c>
      <c r="AB183" s="14">
        <v>7005</v>
      </c>
      <c r="AC183" s="13" t="s">
        <v>87</v>
      </c>
      <c r="AD183" s="20">
        <v>45303.6278703704</v>
      </c>
      <c r="AE183" s="13" t="s">
        <v>200</v>
      </c>
      <c r="AF183" s="13" t="s">
        <v>201</v>
      </c>
      <c r="AG183" s="13" t="s">
        <v>78</v>
      </c>
      <c r="AH183" s="13" t="s">
        <v>83</v>
      </c>
      <c r="AI183" s="13" t="s">
        <v>84</v>
      </c>
      <c r="AJ183" s="13" t="s">
        <v>71</v>
      </c>
      <c r="AK183" s="13" t="s">
        <v>85</v>
      </c>
      <c r="AL183" s="13" t="s">
        <v>71</v>
      </c>
      <c r="AM183" s="13" t="s">
        <v>86</v>
      </c>
      <c r="AN183" s="13" t="s">
        <v>73</v>
      </c>
      <c r="AO183" s="13" t="s">
        <v>87</v>
      </c>
      <c r="AP183" s="13" t="s">
        <v>87</v>
      </c>
      <c r="AQ183" s="13" t="s">
        <v>202</v>
      </c>
      <c r="AR183" s="13" t="s">
        <v>73</v>
      </c>
      <c r="AS183" s="13" t="s">
        <v>73</v>
      </c>
      <c r="AT183" s="14">
        <v>0</v>
      </c>
      <c r="AU183" s="13" t="s">
        <v>71</v>
      </c>
      <c r="AV183" s="13" t="s">
        <v>71</v>
      </c>
      <c r="AW183" s="13" t="s">
        <v>71</v>
      </c>
      <c r="AX183" s="13" t="s">
        <v>260</v>
      </c>
      <c r="AY183" s="13" t="s">
        <v>204</v>
      </c>
      <c r="AZ183" s="13" t="s">
        <v>205</v>
      </c>
      <c r="BA183" s="13" t="s">
        <v>87</v>
      </c>
      <c r="BB183" s="13" t="s">
        <v>85</v>
      </c>
      <c r="BC183" s="13" t="s">
        <v>206</v>
      </c>
      <c r="BD183" s="13" t="s">
        <v>85</v>
      </c>
      <c r="BE183" s="13" t="s">
        <v>207</v>
      </c>
      <c r="BF183" s="13" t="s">
        <v>207</v>
      </c>
      <c r="BG183" s="13" t="s">
        <v>110</v>
      </c>
      <c r="BH183" s="13" t="s">
        <v>73</v>
      </c>
      <c r="BI183" s="13" t="s">
        <v>73</v>
      </c>
      <c r="BJ183" s="13" t="s">
        <v>73</v>
      </c>
      <c r="BK183" s="13" t="s">
        <v>73</v>
      </c>
      <c r="BL183" s="13" t="s">
        <v>209</v>
      </c>
      <c r="BM183" s="13" t="s">
        <v>209</v>
      </c>
      <c r="BN183" s="13" t="s">
        <v>209</v>
      </c>
      <c r="BO183" s="13" t="s">
        <v>71</v>
      </c>
      <c r="BP183" s="13" t="s">
        <v>71</v>
      </c>
      <c r="BQ183" s="13" t="s">
        <v>71</v>
      </c>
      <c r="BR183" s="13" t="s">
        <v>218</v>
      </c>
      <c r="BS183" s="13" t="s">
        <v>85</v>
      </c>
      <c r="BT183" s="13" t="s">
        <v>218</v>
      </c>
      <c r="BU183" s="13" t="s">
        <v>85</v>
      </c>
      <c r="BV183" s="13" t="s">
        <v>218</v>
      </c>
      <c r="BW183" s="13" t="s">
        <v>85</v>
      </c>
      <c r="BX183" s="14">
        <v>1</v>
      </c>
      <c r="BY183" s="14">
        <v>500005</v>
      </c>
      <c r="BZ183" s="14">
        <v>0</v>
      </c>
      <c r="CA183" s="14">
        <v>3</v>
      </c>
      <c r="CB183" s="14">
        <v>4</v>
      </c>
      <c r="CC183" s="13" t="s">
        <v>261</v>
      </c>
      <c r="CD183" s="20">
        <v>45310.462650463</v>
      </c>
      <c r="CE183" s="12" t="s">
        <v>89</v>
      </c>
      <c r="CF183" s="18">
        <v>45310.463790162</v>
      </c>
      <c r="CG183" s="17">
        <v>0.463784722222222</v>
      </c>
      <c r="CH183" s="12" t="s">
        <v>89</v>
      </c>
      <c r="CI183" s="13" t="s">
        <v>14</v>
      </c>
      <c r="CJ183" s="13" t="s">
        <v>73</v>
      </c>
      <c r="CK183" s="13" t="s">
        <v>73</v>
      </c>
      <c r="CL183" s="13" t="s">
        <v>110</v>
      </c>
      <c r="CM183" s="13" t="s">
        <v>71</v>
      </c>
      <c r="CN183" s="13" t="s">
        <v>71</v>
      </c>
      <c r="CO183" s="13" t="s">
        <v>110</v>
      </c>
      <c r="CP183" s="19" t="s">
        <v>266</v>
      </c>
      <c r="CQ183" s="13" t="s">
        <v>110</v>
      </c>
      <c r="CR183" s="13" t="s">
        <v>73</v>
      </c>
      <c r="CS183" s="13" t="s">
        <v>88</v>
      </c>
      <c r="CT183" s="13" t="s">
        <v>73</v>
      </c>
      <c r="CU183" s="13" t="s">
        <v>110</v>
      </c>
      <c r="CV183" s="13" t="s">
        <v>73</v>
      </c>
      <c r="CW183" s="13" t="s">
        <v>73</v>
      </c>
      <c r="CX183" s="13" t="s">
        <v>73</v>
      </c>
      <c r="CY183" s="13" t="s">
        <v>73</v>
      </c>
      <c r="CZ183" s="13" t="s">
        <v>73</v>
      </c>
      <c r="DA183" s="13" t="s">
        <v>110</v>
      </c>
      <c r="DB183" s="13" t="s">
        <v>73</v>
      </c>
      <c r="DC183" s="13" t="s">
        <v>73</v>
      </c>
      <c r="DD183" s="13" t="s">
        <v>73</v>
      </c>
      <c r="DE183" s="13" t="s">
        <v>73</v>
      </c>
      <c r="DF183" s="13" t="s">
        <v>110</v>
      </c>
      <c r="DG183" s="13" t="s">
        <v>73</v>
      </c>
      <c r="DH183" s="13" t="s">
        <v>110</v>
      </c>
      <c r="DI183" s="13" t="s">
        <v>110</v>
      </c>
      <c r="DJ183" s="13" t="s">
        <v>110</v>
      </c>
      <c r="DK183" s="13" t="s">
        <v>85</v>
      </c>
      <c r="DL183" s="13" t="s">
        <v>85</v>
      </c>
      <c r="DM183" s="13" t="s">
        <v>85</v>
      </c>
      <c r="DN183" s="18">
        <v>45310.4718287384</v>
      </c>
      <c r="DO183" s="18">
        <v>45310.463790162</v>
      </c>
      <c r="DP183" s="13" t="s">
        <v>212</v>
      </c>
    </row>
    <row r="184" spans="1:120">
      <c r="A184" s="12">
        <v>45302</v>
      </c>
      <c r="B184" s="12">
        <v>45302</v>
      </c>
      <c r="C184" s="13" t="s">
        <v>76</v>
      </c>
      <c r="D184" s="13" t="s">
        <v>71</v>
      </c>
      <c r="E184" s="13" t="s">
        <v>16</v>
      </c>
      <c r="F184" s="13" t="s">
        <v>72</v>
      </c>
      <c r="G184" s="14">
        <v>2</v>
      </c>
      <c r="H184" s="14">
        <v>0</v>
      </c>
      <c r="I184" s="13" t="s">
        <v>73</v>
      </c>
      <c r="J184" s="13" t="s">
        <v>74</v>
      </c>
      <c r="K184" s="13" t="s">
        <v>75</v>
      </c>
      <c r="L184" s="12">
        <v>45302</v>
      </c>
      <c r="M184" s="13" t="s">
        <v>13</v>
      </c>
      <c r="N184" s="13" t="s">
        <v>71</v>
      </c>
      <c r="O184" s="14">
        <v>0</v>
      </c>
      <c r="P184" s="13" t="s">
        <v>197</v>
      </c>
      <c r="Q184" s="13" t="s">
        <v>198</v>
      </c>
      <c r="R184" s="14">
        <v>5</v>
      </c>
      <c r="S184" s="13" t="s">
        <v>199</v>
      </c>
      <c r="T184" s="14">
        <v>5</v>
      </c>
      <c r="U184" s="13" t="s">
        <v>72</v>
      </c>
      <c r="V184" s="13" t="s">
        <v>82</v>
      </c>
      <c r="W184" s="13" t="s">
        <v>73</v>
      </c>
      <c r="X184" s="13" t="s">
        <v>80</v>
      </c>
      <c r="Y184" s="13" t="s">
        <v>17</v>
      </c>
      <c r="Z184" s="13" t="s">
        <v>350</v>
      </c>
      <c r="AA184" s="13" t="s">
        <v>351</v>
      </c>
      <c r="AB184" s="14">
        <v>7005</v>
      </c>
      <c r="AC184" s="13" t="s">
        <v>87</v>
      </c>
      <c r="AD184" s="20">
        <v>45303.6371759259</v>
      </c>
      <c r="AE184" s="13" t="s">
        <v>213</v>
      </c>
      <c r="AF184" s="13" t="s">
        <v>201</v>
      </c>
      <c r="AG184" s="13" t="s">
        <v>78</v>
      </c>
      <c r="AH184" s="13" t="s">
        <v>83</v>
      </c>
      <c r="AI184" s="13" t="s">
        <v>84</v>
      </c>
      <c r="AJ184" s="13" t="s">
        <v>71</v>
      </c>
      <c r="AK184" s="13" t="s">
        <v>85</v>
      </c>
      <c r="AL184" s="13" t="s">
        <v>71</v>
      </c>
      <c r="AM184" s="13" t="s">
        <v>86</v>
      </c>
      <c r="AN184" s="13" t="s">
        <v>73</v>
      </c>
      <c r="AO184" s="13" t="s">
        <v>87</v>
      </c>
      <c r="AP184" s="13" t="s">
        <v>87</v>
      </c>
      <c r="AQ184" s="13" t="s">
        <v>262</v>
      </c>
      <c r="AR184" s="13" t="s">
        <v>73</v>
      </c>
      <c r="AS184" s="13" t="s">
        <v>73</v>
      </c>
      <c r="AT184" s="14">
        <v>0</v>
      </c>
      <c r="AU184" s="13" t="s">
        <v>71</v>
      </c>
      <c r="AV184" s="13" t="s">
        <v>71</v>
      </c>
      <c r="AW184" s="13" t="s">
        <v>71</v>
      </c>
      <c r="AX184" s="13" t="s">
        <v>263</v>
      </c>
      <c r="AY184" s="13" t="s">
        <v>264</v>
      </c>
      <c r="AZ184" s="13" t="s">
        <v>205</v>
      </c>
      <c r="BA184" s="13" t="s">
        <v>87</v>
      </c>
      <c r="BB184" s="13" t="s">
        <v>85</v>
      </c>
      <c r="BC184" s="13" t="s">
        <v>265</v>
      </c>
      <c r="BD184" s="13" t="s">
        <v>85</v>
      </c>
      <c r="BE184" s="13" t="s">
        <v>207</v>
      </c>
      <c r="BF184" s="13" t="s">
        <v>207</v>
      </c>
      <c r="BG184" s="13" t="s">
        <v>110</v>
      </c>
      <c r="BH184" s="13" t="s">
        <v>110</v>
      </c>
      <c r="BI184" s="13" t="s">
        <v>73</v>
      </c>
      <c r="BJ184" s="13" t="s">
        <v>73</v>
      </c>
      <c r="BK184" s="13" t="s">
        <v>73</v>
      </c>
      <c r="BL184" s="13" t="s">
        <v>208</v>
      </c>
      <c r="BM184" s="13" t="s">
        <v>208</v>
      </c>
      <c r="BN184" s="13" t="s">
        <v>208</v>
      </c>
      <c r="BO184" s="13" t="s">
        <v>71</v>
      </c>
      <c r="BP184" s="13" t="s">
        <v>71</v>
      </c>
      <c r="BQ184" s="13" t="s">
        <v>71</v>
      </c>
      <c r="BR184" s="13" t="s">
        <v>87</v>
      </c>
      <c r="BS184" s="13" t="s">
        <v>85</v>
      </c>
      <c r="BT184" s="13" t="s">
        <v>87</v>
      </c>
      <c r="BU184" s="13" t="s">
        <v>85</v>
      </c>
      <c r="BV184" s="13" t="s">
        <v>87</v>
      </c>
      <c r="BW184" s="13" t="s">
        <v>85</v>
      </c>
      <c r="BX184" s="14">
        <v>1</v>
      </c>
      <c r="BY184" s="14">
        <v>500005</v>
      </c>
      <c r="BZ184" s="14">
        <v>0</v>
      </c>
      <c r="CA184" s="14">
        <v>3</v>
      </c>
      <c r="CB184" s="14">
        <v>5</v>
      </c>
      <c r="CC184" s="13" t="s">
        <v>261</v>
      </c>
      <c r="CD184" s="20">
        <v>45310.4627083333</v>
      </c>
      <c r="CE184" s="12" t="s">
        <v>89</v>
      </c>
      <c r="CF184" s="18">
        <v>45310.463796412</v>
      </c>
      <c r="CG184" s="17">
        <v>0.463796296296296</v>
      </c>
      <c r="CH184" s="12" t="s">
        <v>89</v>
      </c>
      <c r="CI184" s="13" t="s">
        <v>14</v>
      </c>
      <c r="CJ184" s="13" t="s">
        <v>73</v>
      </c>
      <c r="CK184" s="13" t="s">
        <v>73</v>
      </c>
      <c r="CL184" s="13" t="s">
        <v>110</v>
      </c>
      <c r="CM184" s="13" t="s">
        <v>71</v>
      </c>
      <c r="CN184" s="13" t="s">
        <v>71</v>
      </c>
      <c r="CO184" s="13" t="s">
        <v>110</v>
      </c>
      <c r="CP184" s="19" t="s">
        <v>266</v>
      </c>
      <c r="CQ184" s="13" t="s">
        <v>220</v>
      </c>
      <c r="CR184" s="13" t="s">
        <v>110</v>
      </c>
      <c r="CS184" s="13" t="s">
        <v>88</v>
      </c>
      <c r="CT184" s="13" t="s">
        <v>73</v>
      </c>
      <c r="CU184" s="13" t="s">
        <v>73</v>
      </c>
      <c r="CV184" s="13" t="s">
        <v>73</v>
      </c>
      <c r="CW184" s="13" t="s">
        <v>73</v>
      </c>
      <c r="CX184" s="13" t="s">
        <v>110</v>
      </c>
      <c r="CY184" s="13" t="s">
        <v>73</v>
      </c>
      <c r="CZ184" s="13" t="s">
        <v>73</v>
      </c>
      <c r="DA184" s="13" t="s">
        <v>110</v>
      </c>
      <c r="DB184" s="13" t="s">
        <v>73</v>
      </c>
      <c r="DC184" s="13" t="s">
        <v>73</v>
      </c>
      <c r="DD184" s="13" t="s">
        <v>73</v>
      </c>
      <c r="DE184" s="13" t="s">
        <v>73</v>
      </c>
      <c r="DF184" s="13" t="s">
        <v>110</v>
      </c>
      <c r="DG184" s="13" t="s">
        <v>73</v>
      </c>
      <c r="DH184" s="13" t="s">
        <v>110</v>
      </c>
      <c r="DI184" s="13" t="s">
        <v>110</v>
      </c>
      <c r="DJ184" s="13" t="s">
        <v>110</v>
      </c>
      <c r="DK184" s="13" t="s">
        <v>85</v>
      </c>
      <c r="DL184" s="13" t="s">
        <v>85</v>
      </c>
      <c r="DM184" s="13" t="s">
        <v>85</v>
      </c>
      <c r="DN184" s="18">
        <v>45310.4718439236</v>
      </c>
      <c r="DO184" s="18">
        <v>45310.463796412</v>
      </c>
      <c r="DP184" s="13" t="s">
        <v>267</v>
      </c>
    </row>
    <row r="185" spans="1:120">
      <c r="A185" s="12">
        <v>45302</v>
      </c>
      <c r="B185" s="12">
        <v>45302</v>
      </c>
      <c r="C185" s="13" t="s">
        <v>76</v>
      </c>
      <c r="D185" s="13" t="s">
        <v>71</v>
      </c>
      <c r="E185" s="13" t="s">
        <v>16</v>
      </c>
      <c r="F185" s="13" t="s">
        <v>91</v>
      </c>
      <c r="G185" s="14">
        <v>2</v>
      </c>
      <c r="H185" s="14">
        <v>0</v>
      </c>
      <c r="I185" s="13" t="s">
        <v>88</v>
      </c>
      <c r="J185" s="13" t="s">
        <v>74</v>
      </c>
      <c r="K185" s="13" t="s">
        <v>75</v>
      </c>
      <c r="L185" s="12">
        <v>45302</v>
      </c>
      <c r="M185" s="13" t="s">
        <v>13</v>
      </c>
      <c r="N185" s="13" t="s">
        <v>71</v>
      </c>
      <c r="O185" s="14">
        <v>0</v>
      </c>
      <c r="P185" s="13" t="s">
        <v>197</v>
      </c>
      <c r="Q185" s="13" t="s">
        <v>198</v>
      </c>
      <c r="R185" s="14">
        <v>5</v>
      </c>
      <c r="S185" s="13" t="s">
        <v>199</v>
      </c>
      <c r="T185" s="14">
        <v>5</v>
      </c>
      <c r="U185" s="13" t="s">
        <v>91</v>
      </c>
      <c r="V185" s="13" t="s">
        <v>82</v>
      </c>
      <c r="W185" s="13" t="s">
        <v>73</v>
      </c>
      <c r="X185" s="13" t="s">
        <v>80</v>
      </c>
      <c r="Y185" s="13" t="s">
        <v>17</v>
      </c>
      <c r="Z185" s="13" t="s">
        <v>350</v>
      </c>
      <c r="AA185" s="13" t="s">
        <v>351</v>
      </c>
      <c r="AB185" s="14">
        <v>7005</v>
      </c>
      <c r="AC185" s="13" t="s">
        <v>87</v>
      </c>
      <c r="AD185" s="20">
        <v>45303.6371759259</v>
      </c>
      <c r="AE185" s="13" t="s">
        <v>222</v>
      </c>
      <c r="AF185" s="13" t="s">
        <v>201</v>
      </c>
      <c r="AG185" s="13" t="s">
        <v>78</v>
      </c>
      <c r="AH185" s="13" t="s">
        <v>83</v>
      </c>
      <c r="AI185" s="13" t="s">
        <v>93</v>
      </c>
      <c r="AJ185" s="13" t="s">
        <v>71</v>
      </c>
      <c r="AK185" s="13" t="s">
        <v>85</v>
      </c>
      <c r="AL185" s="13" t="s">
        <v>71</v>
      </c>
      <c r="AM185" s="13" t="s">
        <v>86</v>
      </c>
      <c r="AN185" s="13" t="s">
        <v>73</v>
      </c>
      <c r="AO185" s="13" t="s">
        <v>87</v>
      </c>
      <c r="AP185" s="13" t="s">
        <v>87</v>
      </c>
      <c r="AQ185" s="13" t="s">
        <v>262</v>
      </c>
      <c r="AR185" s="13" t="s">
        <v>73</v>
      </c>
      <c r="AS185" s="13" t="s">
        <v>73</v>
      </c>
      <c r="AT185" s="14">
        <v>0</v>
      </c>
      <c r="AU185" s="13" t="s">
        <v>71</v>
      </c>
      <c r="AV185" s="13" t="s">
        <v>71</v>
      </c>
      <c r="AW185" s="13" t="s">
        <v>71</v>
      </c>
      <c r="AX185" s="13" t="s">
        <v>268</v>
      </c>
      <c r="AY185" s="13" t="s">
        <v>269</v>
      </c>
      <c r="AZ185" s="13" t="s">
        <v>205</v>
      </c>
      <c r="BA185" s="13" t="s">
        <v>87</v>
      </c>
      <c r="BB185" s="13" t="s">
        <v>85</v>
      </c>
      <c r="BC185" s="13" t="s">
        <v>270</v>
      </c>
      <c r="BD185" s="13" t="s">
        <v>85</v>
      </c>
      <c r="BE185" s="13" t="s">
        <v>207</v>
      </c>
      <c r="BF185" s="13" t="s">
        <v>207</v>
      </c>
      <c r="BG185" s="13" t="s">
        <v>110</v>
      </c>
      <c r="BH185" s="13" t="s">
        <v>73</v>
      </c>
      <c r="BI185" s="13" t="s">
        <v>73</v>
      </c>
      <c r="BJ185" s="13" t="s">
        <v>73</v>
      </c>
      <c r="BK185" s="13" t="s">
        <v>73</v>
      </c>
      <c r="BL185" s="13" t="s">
        <v>208</v>
      </c>
      <c r="BM185" s="13" t="s">
        <v>208</v>
      </c>
      <c r="BN185" s="13" t="s">
        <v>208</v>
      </c>
      <c r="BO185" s="13" t="s">
        <v>71</v>
      </c>
      <c r="BP185" s="13" t="s">
        <v>71</v>
      </c>
      <c r="BQ185" s="13" t="s">
        <v>71</v>
      </c>
      <c r="BR185" s="13" t="s">
        <v>87</v>
      </c>
      <c r="BS185" s="13" t="s">
        <v>85</v>
      </c>
      <c r="BT185" s="13" t="s">
        <v>87</v>
      </c>
      <c r="BU185" s="13" t="s">
        <v>85</v>
      </c>
      <c r="BV185" s="13" t="s">
        <v>87</v>
      </c>
      <c r="BW185" s="13" t="s">
        <v>85</v>
      </c>
      <c r="BX185" s="14">
        <v>1</v>
      </c>
      <c r="BY185" s="14">
        <v>500005</v>
      </c>
      <c r="BZ185" s="14">
        <v>0</v>
      </c>
      <c r="CA185" s="14">
        <v>1</v>
      </c>
      <c r="CB185" s="14">
        <v>5</v>
      </c>
      <c r="CC185" s="13" t="s">
        <v>261</v>
      </c>
      <c r="CD185" s="20">
        <v>45310.4627083333</v>
      </c>
      <c r="CE185" s="12" t="s">
        <v>89</v>
      </c>
      <c r="CF185" s="18">
        <v>45310.463796412</v>
      </c>
      <c r="CG185" s="17">
        <v>0.463796296296296</v>
      </c>
      <c r="CH185" s="12" t="s">
        <v>89</v>
      </c>
      <c r="CI185" s="13" t="s">
        <v>14</v>
      </c>
      <c r="CJ185" s="13" t="s">
        <v>73</v>
      </c>
      <c r="CK185" s="13" t="s">
        <v>73</v>
      </c>
      <c r="CL185" s="13" t="s">
        <v>110</v>
      </c>
      <c r="CM185" s="13" t="s">
        <v>71</v>
      </c>
      <c r="CN185" s="13" t="s">
        <v>71</v>
      </c>
      <c r="CO185" s="13" t="s">
        <v>110</v>
      </c>
      <c r="CP185" s="19" t="s">
        <v>266</v>
      </c>
      <c r="CQ185" s="13" t="s">
        <v>220</v>
      </c>
      <c r="CR185" s="13" t="s">
        <v>73</v>
      </c>
      <c r="CS185" s="13" t="s">
        <v>88</v>
      </c>
      <c r="CT185" s="13" t="s">
        <v>73</v>
      </c>
      <c r="CU185" s="13" t="s">
        <v>73</v>
      </c>
      <c r="CV185" s="13" t="s">
        <v>73</v>
      </c>
      <c r="CW185" s="13" t="s">
        <v>73</v>
      </c>
      <c r="CX185" s="13" t="s">
        <v>110</v>
      </c>
      <c r="CY185" s="13" t="s">
        <v>73</v>
      </c>
      <c r="CZ185" s="13" t="s">
        <v>73</v>
      </c>
      <c r="DA185" s="13" t="s">
        <v>110</v>
      </c>
      <c r="DB185" s="13" t="s">
        <v>73</v>
      </c>
      <c r="DC185" s="13" t="s">
        <v>73</v>
      </c>
      <c r="DD185" s="13" t="s">
        <v>73</v>
      </c>
      <c r="DE185" s="13" t="s">
        <v>73</v>
      </c>
      <c r="DF185" s="13" t="s">
        <v>110</v>
      </c>
      <c r="DG185" s="13" t="s">
        <v>73</v>
      </c>
      <c r="DH185" s="13" t="s">
        <v>110</v>
      </c>
      <c r="DI185" s="13" t="s">
        <v>110</v>
      </c>
      <c r="DJ185" s="13" t="s">
        <v>110</v>
      </c>
      <c r="DK185" s="13" t="s">
        <v>85</v>
      </c>
      <c r="DL185" s="13" t="s">
        <v>85</v>
      </c>
      <c r="DM185" s="13" t="s">
        <v>85</v>
      </c>
      <c r="DN185" s="18">
        <v>45310.4718287384</v>
      </c>
      <c r="DO185" s="18">
        <v>45310.463796412</v>
      </c>
      <c r="DP185" s="13" t="s">
        <v>271</v>
      </c>
    </row>
    <row r="186" spans="1:120">
      <c r="A186" s="12">
        <v>45302</v>
      </c>
      <c r="B186" s="12">
        <v>45302</v>
      </c>
      <c r="C186" s="13" t="s">
        <v>76</v>
      </c>
      <c r="D186" s="13" t="s">
        <v>71</v>
      </c>
      <c r="E186" s="13" t="s">
        <v>16</v>
      </c>
      <c r="F186" s="13" t="s">
        <v>94</v>
      </c>
      <c r="G186" s="14">
        <v>2</v>
      </c>
      <c r="H186" s="14">
        <v>0</v>
      </c>
      <c r="I186" s="13" t="s">
        <v>73</v>
      </c>
      <c r="J186" s="13" t="s">
        <v>74</v>
      </c>
      <c r="K186" s="13" t="s">
        <v>75</v>
      </c>
      <c r="L186" s="12">
        <v>45302</v>
      </c>
      <c r="M186" s="13" t="s">
        <v>13</v>
      </c>
      <c r="N186" s="13" t="s">
        <v>71</v>
      </c>
      <c r="O186" s="14">
        <v>0</v>
      </c>
      <c r="P186" s="13" t="s">
        <v>197</v>
      </c>
      <c r="Q186" s="13" t="s">
        <v>198</v>
      </c>
      <c r="R186" s="14">
        <v>5</v>
      </c>
      <c r="S186" s="13" t="s">
        <v>199</v>
      </c>
      <c r="T186" s="14">
        <v>5</v>
      </c>
      <c r="U186" s="13" t="s">
        <v>94</v>
      </c>
      <c r="V186" s="13" t="s">
        <v>82</v>
      </c>
      <c r="W186" s="13" t="s">
        <v>73</v>
      </c>
      <c r="X186" s="13" t="s">
        <v>80</v>
      </c>
      <c r="Y186" s="13" t="s">
        <v>17</v>
      </c>
      <c r="Z186" s="13" t="s">
        <v>350</v>
      </c>
      <c r="AA186" s="13" t="s">
        <v>353</v>
      </c>
      <c r="AB186" s="14">
        <v>7005</v>
      </c>
      <c r="AC186" s="13" t="s">
        <v>87</v>
      </c>
      <c r="AD186" s="20">
        <v>45303.6371759259</v>
      </c>
      <c r="AE186" s="13" t="s">
        <v>227</v>
      </c>
      <c r="AF186" s="13" t="s">
        <v>201</v>
      </c>
      <c r="AG186" s="13" t="s">
        <v>78</v>
      </c>
      <c r="AH186" s="13" t="s">
        <v>83</v>
      </c>
      <c r="AI186" s="13" t="s">
        <v>96</v>
      </c>
      <c r="AJ186" s="13" t="s">
        <v>71</v>
      </c>
      <c r="AK186" s="13" t="s">
        <v>85</v>
      </c>
      <c r="AL186" s="13" t="s">
        <v>71</v>
      </c>
      <c r="AM186" s="13" t="s">
        <v>86</v>
      </c>
      <c r="AN186" s="13" t="s">
        <v>73</v>
      </c>
      <c r="AO186" s="13" t="s">
        <v>87</v>
      </c>
      <c r="AP186" s="13" t="s">
        <v>87</v>
      </c>
      <c r="AQ186" s="13" t="s">
        <v>262</v>
      </c>
      <c r="AR186" s="13" t="s">
        <v>73</v>
      </c>
      <c r="AS186" s="13" t="s">
        <v>73</v>
      </c>
      <c r="AT186" s="14">
        <v>0</v>
      </c>
      <c r="AU186" s="13" t="s">
        <v>71</v>
      </c>
      <c r="AV186" s="13" t="s">
        <v>71</v>
      </c>
      <c r="AW186" s="13" t="s">
        <v>71</v>
      </c>
      <c r="AX186" s="13" t="s">
        <v>228</v>
      </c>
      <c r="AY186" s="13" t="s">
        <v>229</v>
      </c>
      <c r="AZ186" s="13" t="s">
        <v>205</v>
      </c>
      <c r="BA186" s="13" t="s">
        <v>87</v>
      </c>
      <c r="BB186" s="13" t="s">
        <v>85</v>
      </c>
      <c r="BC186" s="13" t="s">
        <v>230</v>
      </c>
      <c r="BD186" s="13" t="s">
        <v>85</v>
      </c>
      <c r="BE186" s="13" t="s">
        <v>207</v>
      </c>
      <c r="BF186" s="13" t="s">
        <v>207</v>
      </c>
      <c r="BG186" s="13" t="s">
        <v>110</v>
      </c>
      <c r="BH186" s="13" t="s">
        <v>73</v>
      </c>
      <c r="BI186" s="13" t="s">
        <v>73</v>
      </c>
      <c r="BJ186" s="13" t="s">
        <v>73</v>
      </c>
      <c r="BK186" s="13" t="s">
        <v>73</v>
      </c>
      <c r="BL186" s="13" t="s">
        <v>208</v>
      </c>
      <c r="BM186" s="13" t="s">
        <v>208</v>
      </c>
      <c r="BN186" s="13" t="s">
        <v>208</v>
      </c>
      <c r="BO186" s="13" t="s">
        <v>71</v>
      </c>
      <c r="BP186" s="13" t="s">
        <v>71</v>
      </c>
      <c r="BQ186" s="13" t="s">
        <v>71</v>
      </c>
      <c r="BR186" s="13" t="s">
        <v>87</v>
      </c>
      <c r="BS186" s="13" t="s">
        <v>85</v>
      </c>
      <c r="BT186" s="13" t="s">
        <v>87</v>
      </c>
      <c r="BU186" s="13" t="s">
        <v>85</v>
      </c>
      <c r="BV186" s="13" t="s">
        <v>87</v>
      </c>
      <c r="BW186" s="13" t="s">
        <v>85</v>
      </c>
      <c r="BX186" s="14">
        <v>1</v>
      </c>
      <c r="BY186" s="14">
        <v>500005</v>
      </c>
      <c r="BZ186" s="14">
        <v>0</v>
      </c>
      <c r="CA186" s="14">
        <v>1</v>
      </c>
      <c r="CB186" s="14">
        <v>1</v>
      </c>
      <c r="CC186" s="13" t="s">
        <v>261</v>
      </c>
      <c r="CD186" s="20">
        <v>45310.4627083333</v>
      </c>
      <c r="CE186" s="12" t="s">
        <v>89</v>
      </c>
      <c r="CF186" s="18">
        <v>45310.463796412</v>
      </c>
      <c r="CG186" s="17">
        <v>0.463796296296296</v>
      </c>
      <c r="CH186" s="12" t="s">
        <v>89</v>
      </c>
      <c r="CI186" s="13" t="s">
        <v>14</v>
      </c>
      <c r="CJ186" s="13" t="s">
        <v>73</v>
      </c>
      <c r="CK186" s="13" t="s">
        <v>73</v>
      </c>
      <c r="CL186" s="13" t="s">
        <v>110</v>
      </c>
      <c r="CM186" s="13" t="s">
        <v>71</v>
      </c>
      <c r="CN186" s="13" t="s">
        <v>71</v>
      </c>
      <c r="CO186" s="13" t="s">
        <v>110</v>
      </c>
      <c r="CP186" s="19" t="s">
        <v>266</v>
      </c>
      <c r="CQ186" s="13" t="s">
        <v>220</v>
      </c>
      <c r="CR186" s="13" t="s">
        <v>73</v>
      </c>
      <c r="CS186" s="13" t="s">
        <v>88</v>
      </c>
      <c r="CT186" s="13" t="s">
        <v>73</v>
      </c>
      <c r="CU186" s="13" t="s">
        <v>73</v>
      </c>
      <c r="CV186" s="13" t="s">
        <v>73</v>
      </c>
      <c r="CW186" s="13" t="s">
        <v>73</v>
      </c>
      <c r="CX186" s="13" t="s">
        <v>110</v>
      </c>
      <c r="CY186" s="13" t="s">
        <v>73</v>
      </c>
      <c r="CZ186" s="13" t="s">
        <v>73</v>
      </c>
      <c r="DA186" s="13" t="s">
        <v>110</v>
      </c>
      <c r="DB186" s="13" t="s">
        <v>73</v>
      </c>
      <c r="DC186" s="13" t="s">
        <v>73</v>
      </c>
      <c r="DD186" s="13" t="s">
        <v>73</v>
      </c>
      <c r="DE186" s="13" t="s">
        <v>73</v>
      </c>
      <c r="DF186" s="13" t="s">
        <v>110</v>
      </c>
      <c r="DG186" s="13" t="s">
        <v>73</v>
      </c>
      <c r="DH186" s="13" t="s">
        <v>110</v>
      </c>
      <c r="DI186" s="13" t="s">
        <v>110</v>
      </c>
      <c r="DJ186" s="13" t="s">
        <v>110</v>
      </c>
      <c r="DK186" s="13" t="s">
        <v>85</v>
      </c>
      <c r="DL186" s="13" t="s">
        <v>85</v>
      </c>
      <c r="DM186" s="13" t="s">
        <v>85</v>
      </c>
      <c r="DN186" s="18">
        <v>45310.4718287384</v>
      </c>
      <c r="DO186" s="18">
        <v>45310.463796412</v>
      </c>
      <c r="DP186" s="13" t="s">
        <v>231</v>
      </c>
    </row>
    <row r="187" spans="1:120">
      <c r="A187" s="12">
        <v>45302</v>
      </c>
      <c r="B187" s="12">
        <v>45302</v>
      </c>
      <c r="C187" s="13" t="s">
        <v>76</v>
      </c>
      <c r="D187" s="13" t="s">
        <v>71</v>
      </c>
      <c r="E187" s="13" t="s">
        <v>16</v>
      </c>
      <c r="F187" s="13" t="s">
        <v>97</v>
      </c>
      <c r="G187" s="14">
        <v>2</v>
      </c>
      <c r="H187" s="14">
        <v>0</v>
      </c>
      <c r="I187" s="13" t="s">
        <v>73</v>
      </c>
      <c r="J187" s="13" t="s">
        <v>74</v>
      </c>
      <c r="K187" s="13" t="s">
        <v>75</v>
      </c>
      <c r="L187" s="12">
        <v>45302</v>
      </c>
      <c r="M187" s="13" t="s">
        <v>13</v>
      </c>
      <c r="N187" s="13" t="s">
        <v>71</v>
      </c>
      <c r="O187" s="14">
        <v>0</v>
      </c>
      <c r="P187" s="13" t="s">
        <v>197</v>
      </c>
      <c r="Q187" s="13" t="s">
        <v>198</v>
      </c>
      <c r="R187" s="14">
        <v>5</v>
      </c>
      <c r="S187" s="13" t="s">
        <v>199</v>
      </c>
      <c r="T187" s="14">
        <v>5</v>
      </c>
      <c r="U187" s="13" t="s">
        <v>97</v>
      </c>
      <c r="V187" s="13" t="s">
        <v>82</v>
      </c>
      <c r="W187" s="13" t="s">
        <v>73</v>
      </c>
      <c r="X187" s="13" t="s">
        <v>80</v>
      </c>
      <c r="Y187" s="13" t="s">
        <v>17</v>
      </c>
      <c r="Z187" s="13" t="s">
        <v>350</v>
      </c>
      <c r="AA187" s="13" t="s">
        <v>351</v>
      </c>
      <c r="AB187" s="14">
        <v>7005</v>
      </c>
      <c r="AC187" s="13" t="s">
        <v>87</v>
      </c>
      <c r="AD187" s="20">
        <v>45303.6371759259</v>
      </c>
      <c r="AE187" s="13" t="s">
        <v>232</v>
      </c>
      <c r="AF187" s="13" t="s">
        <v>201</v>
      </c>
      <c r="AG187" s="13" t="s">
        <v>78</v>
      </c>
      <c r="AH187" s="13" t="s">
        <v>83</v>
      </c>
      <c r="AI187" s="13" t="s">
        <v>84</v>
      </c>
      <c r="AJ187" s="13" t="s">
        <v>71</v>
      </c>
      <c r="AK187" s="13" t="s">
        <v>85</v>
      </c>
      <c r="AL187" s="13" t="s">
        <v>71</v>
      </c>
      <c r="AM187" s="13" t="s">
        <v>86</v>
      </c>
      <c r="AN187" s="13" t="s">
        <v>73</v>
      </c>
      <c r="AO187" s="13" t="s">
        <v>87</v>
      </c>
      <c r="AP187" s="13" t="s">
        <v>87</v>
      </c>
      <c r="AQ187" s="13" t="s">
        <v>262</v>
      </c>
      <c r="AR187" s="13" t="s">
        <v>73</v>
      </c>
      <c r="AS187" s="13" t="s">
        <v>73</v>
      </c>
      <c r="AT187" s="14">
        <v>0</v>
      </c>
      <c r="AU187" s="13" t="s">
        <v>71</v>
      </c>
      <c r="AV187" s="13" t="s">
        <v>71</v>
      </c>
      <c r="AW187" s="13" t="s">
        <v>71</v>
      </c>
      <c r="AX187" s="13" t="s">
        <v>233</v>
      </c>
      <c r="AY187" s="13" t="s">
        <v>234</v>
      </c>
      <c r="AZ187" s="13" t="s">
        <v>205</v>
      </c>
      <c r="BA187" s="13" t="s">
        <v>87</v>
      </c>
      <c r="BB187" s="13" t="s">
        <v>85</v>
      </c>
      <c r="BC187" s="13" t="s">
        <v>235</v>
      </c>
      <c r="BD187" s="13" t="s">
        <v>85</v>
      </c>
      <c r="BE187" s="13" t="s">
        <v>207</v>
      </c>
      <c r="BF187" s="13" t="s">
        <v>207</v>
      </c>
      <c r="BG187" s="13" t="s">
        <v>110</v>
      </c>
      <c r="BH187" s="13" t="s">
        <v>73</v>
      </c>
      <c r="BI187" s="13" t="s">
        <v>73</v>
      </c>
      <c r="BJ187" s="13" t="s">
        <v>73</v>
      </c>
      <c r="BK187" s="13" t="s">
        <v>73</v>
      </c>
      <c r="BL187" s="13" t="s">
        <v>208</v>
      </c>
      <c r="BM187" s="13" t="s">
        <v>208</v>
      </c>
      <c r="BN187" s="13" t="s">
        <v>208</v>
      </c>
      <c r="BO187" s="13" t="s">
        <v>71</v>
      </c>
      <c r="BP187" s="13" t="s">
        <v>71</v>
      </c>
      <c r="BQ187" s="13" t="s">
        <v>71</v>
      </c>
      <c r="BR187" s="13" t="s">
        <v>87</v>
      </c>
      <c r="BS187" s="13" t="s">
        <v>85</v>
      </c>
      <c r="BT187" s="13" t="s">
        <v>87</v>
      </c>
      <c r="BU187" s="13" t="s">
        <v>85</v>
      </c>
      <c r="BV187" s="13" t="s">
        <v>87</v>
      </c>
      <c r="BW187" s="13" t="s">
        <v>85</v>
      </c>
      <c r="BX187" s="14">
        <v>1</v>
      </c>
      <c r="BY187" s="14">
        <v>500005</v>
      </c>
      <c r="BZ187" s="14">
        <v>0</v>
      </c>
      <c r="CA187" s="14">
        <v>3</v>
      </c>
      <c r="CB187" s="14">
        <v>5</v>
      </c>
      <c r="CC187" s="13" t="s">
        <v>261</v>
      </c>
      <c r="CD187" s="20">
        <v>45310.4627083333</v>
      </c>
      <c r="CE187" s="12" t="s">
        <v>89</v>
      </c>
      <c r="CF187" s="18">
        <v>45310.4637964236</v>
      </c>
      <c r="CG187" s="17">
        <v>0.463796296296296</v>
      </c>
      <c r="CH187" s="12" t="s">
        <v>89</v>
      </c>
      <c r="CI187" s="13" t="s">
        <v>14</v>
      </c>
      <c r="CJ187" s="13" t="s">
        <v>73</v>
      </c>
      <c r="CK187" s="13" t="s">
        <v>73</v>
      </c>
      <c r="CL187" s="13" t="s">
        <v>110</v>
      </c>
      <c r="CM187" s="13" t="s">
        <v>71</v>
      </c>
      <c r="CN187" s="13" t="s">
        <v>71</v>
      </c>
      <c r="CO187" s="13" t="s">
        <v>110</v>
      </c>
      <c r="CP187" s="19" t="s">
        <v>266</v>
      </c>
      <c r="CQ187" s="13" t="s">
        <v>220</v>
      </c>
      <c r="CR187" s="13" t="s">
        <v>110</v>
      </c>
      <c r="CS187" s="13" t="s">
        <v>88</v>
      </c>
      <c r="CT187" s="13" t="s">
        <v>73</v>
      </c>
      <c r="CU187" s="13" t="s">
        <v>73</v>
      </c>
      <c r="CV187" s="13" t="s">
        <v>73</v>
      </c>
      <c r="CW187" s="13" t="s">
        <v>73</v>
      </c>
      <c r="CX187" s="13" t="s">
        <v>110</v>
      </c>
      <c r="CY187" s="13" t="s">
        <v>73</v>
      </c>
      <c r="CZ187" s="13" t="s">
        <v>73</v>
      </c>
      <c r="DA187" s="13" t="s">
        <v>110</v>
      </c>
      <c r="DB187" s="13" t="s">
        <v>73</v>
      </c>
      <c r="DC187" s="13" t="s">
        <v>73</v>
      </c>
      <c r="DD187" s="13" t="s">
        <v>73</v>
      </c>
      <c r="DE187" s="13" t="s">
        <v>73</v>
      </c>
      <c r="DF187" s="13" t="s">
        <v>110</v>
      </c>
      <c r="DG187" s="13" t="s">
        <v>73</v>
      </c>
      <c r="DH187" s="13" t="s">
        <v>110</v>
      </c>
      <c r="DI187" s="13" t="s">
        <v>110</v>
      </c>
      <c r="DJ187" s="13" t="s">
        <v>110</v>
      </c>
      <c r="DK187" s="13" t="s">
        <v>85</v>
      </c>
      <c r="DL187" s="13" t="s">
        <v>85</v>
      </c>
      <c r="DM187" s="13" t="s">
        <v>85</v>
      </c>
      <c r="DN187" s="18">
        <v>45310.4718439236</v>
      </c>
      <c r="DO187" s="18">
        <v>45310.4637964236</v>
      </c>
      <c r="DP187" s="13" t="s">
        <v>236</v>
      </c>
    </row>
    <row r="188" spans="1:120">
      <c r="A188" s="12">
        <v>45302</v>
      </c>
      <c r="B188" s="12">
        <v>45302</v>
      </c>
      <c r="C188" s="13" t="s">
        <v>76</v>
      </c>
      <c r="D188" s="13" t="s">
        <v>71</v>
      </c>
      <c r="E188" s="13" t="s">
        <v>16</v>
      </c>
      <c r="F188" s="13" t="s">
        <v>103</v>
      </c>
      <c r="G188" s="14">
        <v>2</v>
      </c>
      <c r="H188" s="14">
        <v>0</v>
      </c>
      <c r="I188" s="13" t="s">
        <v>73</v>
      </c>
      <c r="J188" s="13" t="s">
        <v>74</v>
      </c>
      <c r="K188" s="13" t="s">
        <v>75</v>
      </c>
      <c r="L188" s="12">
        <v>45302</v>
      </c>
      <c r="M188" s="13" t="s">
        <v>13</v>
      </c>
      <c r="N188" s="13" t="s">
        <v>71</v>
      </c>
      <c r="O188" s="14">
        <v>0</v>
      </c>
      <c r="P188" s="13" t="s">
        <v>197</v>
      </c>
      <c r="Q188" s="13" t="s">
        <v>272</v>
      </c>
      <c r="R188" s="14">
        <v>3</v>
      </c>
      <c r="S188" s="13" t="s">
        <v>273</v>
      </c>
      <c r="T188" s="14">
        <v>3</v>
      </c>
      <c r="U188" s="13" t="s">
        <v>103</v>
      </c>
      <c r="V188" s="13" t="s">
        <v>82</v>
      </c>
      <c r="W188" s="13" t="s">
        <v>73</v>
      </c>
      <c r="X188" s="13" t="s">
        <v>80</v>
      </c>
      <c r="Y188" s="13" t="s">
        <v>17</v>
      </c>
      <c r="Z188" s="13" t="s">
        <v>350</v>
      </c>
      <c r="AA188" s="13" t="s">
        <v>354</v>
      </c>
      <c r="AB188" s="14">
        <v>7013</v>
      </c>
      <c r="AC188" s="13" t="s">
        <v>237</v>
      </c>
      <c r="AD188" s="20">
        <v>45303.6559837963</v>
      </c>
      <c r="AE188" s="13" t="s">
        <v>250</v>
      </c>
      <c r="AF188" s="13" t="s">
        <v>201</v>
      </c>
      <c r="AG188" s="13" t="s">
        <v>78</v>
      </c>
      <c r="AH188" s="13" t="s">
        <v>83</v>
      </c>
      <c r="AI188" s="13" t="s">
        <v>84</v>
      </c>
      <c r="AJ188" s="13" t="s">
        <v>71</v>
      </c>
      <c r="AK188" s="13" t="s">
        <v>85</v>
      </c>
      <c r="AL188" s="13" t="s">
        <v>71</v>
      </c>
      <c r="AM188" s="13" t="s">
        <v>86</v>
      </c>
      <c r="AN188" s="13" t="s">
        <v>73</v>
      </c>
      <c r="AO188" s="13" t="s">
        <v>87</v>
      </c>
      <c r="AP188" s="13" t="s">
        <v>87</v>
      </c>
      <c r="AQ188" s="13" t="s">
        <v>90</v>
      </c>
      <c r="AR188" s="13" t="s">
        <v>73</v>
      </c>
      <c r="AS188" s="13" t="s">
        <v>73</v>
      </c>
      <c r="AT188" s="14">
        <v>0</v>
      </c>
      <c r="AU188" s="13" t="s">
        <v>71</v>
      </c>
      <c r="AV188" s="13" t="s">
        <v>71</v>
      </c>
      <c r="AW188" s="13" t="s">
        <v>71</v>
      </c>
      <c r="AX188" s="13" t="s">
        <v>251</v>
      </c>
      <c r="AY188" s="13" t="s">
        <v>252</v>
      </c>
      <c r="AZ188" s="13" t="s">
        <v>205</v>
      </c>
      <c r="BA188" s="13" t="s">
        <v>87</v>
      </c>
      <c r="BB188" s="13" t="s">
        <v>85</v>
      </c>
      <c r="BC188" s="13" t="s">
        <v>253</v>
      </c>
      <c r="BD188" s="13" t="s">
        <v>85</v>
      </c>
      <c r="BE188" s="13" t="s">
        <v>207</v>
      </c>
      <c r="BF188" s="13" t="s">
        <v>207</v>
      </c>
      <c r="BG188" s="13" t="s">
        <v>110</v>
      </c>
      <c r="BH188" s="13" t="s">
        <v>73</v>
      </c>
      <c r="BI188" s="13" t="s">
        <v>73</v>
      </c>
      <c r="BJ188" s="13" t="s">
        <v>73</v>
      </c>
      <c r="BK188" s="13" t="s">
        <v>73</v>
      </c>
      <c r="BL188" s="13" t="s">
        <v>208</v>
      </c>
      <c r="BM188" s="13" t="s">
        <v>208</v>
      </c>
      <c r="BN188" s="13" t="s">
        <v>208</v>
      </c>
      <c r="BO188" s="13" t="s">
        <v>71</v>
      </c>
      <c r="BP188" s="13" t="s">
        <v>71</v>
      </c>
      <c r="BQ188" s="13" t="s">
        <v>71</v>
      </c>
      <c r="BR188" s="13" t="s">
        <v>218</v>
      </c>
      <c r="BS188" s="13" t="s">
        <v>85</v>
      </c>
      <c r="BT188" s="13" t="s">
        <v>218</v>
      </c>
      <c r="BU188" s="13" t="s">
        <v>85</v>
      </c>
      <c r="BV188" s="13" t="s">
        <v>218</v>
      </c>
      <c r="BW188" s="13" t="s">
        <v>85</v>
      </c>
      <c r="BX188" s="14">
        <v>1</v>
      </c>
      <c r="BY188" s="14">
        <v>500103</v>
      </c>
      <c r="BZ188" s="14">
        <v>0</v>
      </c>
      <c r="CA188" s="14">
        <v>1</v>
      </c>
      <c r="CB188" s="14">
        <v>2</v>
      </c>
      <c r="CC188" s="13" t="s">
        <v>261</v>
      </c>
      <c r="CD188" s="20">
        <v>45310.4651736111</v>
      </c>
      <c r="CE188" s="12" t="s">
        <v>89</v>
      </c>
      <c r="CF188" s="18">
        <v>45310.4650127662</v>
      </c>
      <c r="CG188" s="17">
        <v>0.465011574074074</v>
      </c>
      <c r="CH188" s="12" t="s">
        <v>89</v>
      </c>
      <c r="CI188" s="13" t="s">
        <v>14</v>
      </c>
      <c r="CJ188" s="13" t="s">
        <v>73</v>
      </c>
      <c r="CK188" s="13" t="s">
        <v>73</v>
      </c>
      <c r="CL188" s="13" t="s">
        <v>110</v>
      </c>
      <c r="CM188" s="13" t="s">
        <v>71</v>
      </c>
      <c r="CN188" s="13" t="s">
        <v>71</v>
      </c>
      <c r="CO188" s="13" t="s">
        <v>110</v>
      </c>
      <c r="CP188" s="19" t="s">
        <v>266</v>
      </c>
      <c r="CQ188" s="13" t="s">
        <v>220</v>
      </c>
      <c r="CR188" s="13" t="s">
        <v>73</v>
      </c>
      <c r="CS188" s="13" t="s">
        <v>88</v>
      </c>
      <c r="CT188" s="13" t="s">
        <v>73</v>
      </c>
      <c r="CU188" s="13" t="s">
        <v>110</v>
      </c>
      <c r="CV188" s="13" t="s">
        <v>73</v>
      </c>
      <c r="CW188" s="13" t="s">
        <v>73</v>
      </c>
      <c r="CX188" s="13" t="s">
        <v>110</v>
      </c>
      <c r="CY188" s="13" t="s">
        <v>73</v>
      </c>
      <c r="CZ188" s="13" t="s">
        <v>73</v>
      </c>
      <c r="DA188" s="13" t="s">
        <v>110</v>
      </c>
      <c r="DB188" s="13" t="s">
        <v>73</v>
      </c>
      <c r="DC188" s="13" t="s">
        <v>73</v>
      </c>
      <c r="DD188" s="13" t="s">
        <v>73</v>
      </c>
      <c r="DE188" s="13" t="s">
        <v>73</v>
      </c>
      <c r="DF188" s="13" t="s">
        <v>110</v>
      </c>
      <c r="DG188" s="13" t="s">
        <v>73</v>
      </c>
      <c r="DH188" s="13" t="s">
        <v>110</v>
      </c>
      <c r="DI188" s="13" t="s">
        <v>110</v>
      </c>
      <c r="DJ188" s="13" t="s">
        <v>110</v>
      </c>
      <c r="DK188" s="13" t="s">
        <v>85</v>
      </c>
      <c r="DL188" s="13" t="s">
        <v>85</v>
      </c>
      <c r="DM188" s="13" t="s">
        <v>85</v>
      </c>
      <c r="DN188" s="18">
        <v>45310.4718791088</v>
      </c>
      <c r="DO188" s="18">
        <v>45310.4650127662</v>
      </c>
      <c r="DP188" s="13" t="s">
        <v>254</v>
      </c>
    </row>
    <row r="189" spans="1:120">
      <c r="A189" s="12">
        <v>45302</v>
      </c>
      <c r="B189" s="12">
        <v>45302</v>
      </c>
      <c r="C189" s="13" t="s">
        <v>76</v>
      </c>
      <c r="D189" s="13" t="s">
        <v>71</v>
      </c>
      <c r="E189" s="13" t="s">
        <v>16</v>
      </c>
      <c r="F189" s="13" t="s">
        <v>105</v>
      </c>
      <c r="G189" s="14">
        <v>2</v>
      </c>
      <c r="H189" s="14">
        <v>0</v>
      </c>
      <c r="I189" s="13" t="s">
        <v>73</v>
      </c>
      <c r="J189" s="13" t="s">
        <v>74</v>
      </c>
      <c r="K189" s="13" t="s">
        <v>75</v>
      </c>
      <c r="L189" s="12">
        <v>45302</v>
      </c>
      <c r="M189" s="13" t="s">
        <v>13</v>
      </c>
      <c r="N189" s="13" t="s">
        <v>71</v>
      </c>
      <c r="O189" s="14">
        <v>0</v>
      </c>
      <c r="P189" s="13" t="s">
        <v>197</v>
      </c>
      <c r="Q189" s="13" t="s">
        <v>272</v>
      </c>
      <c r="R189" s="14">
        <v>3</v>
      </c>
      <c r="S189" s="13" t="s">
        <v>273</v>
      </c>
      <c r="T189" s="14">
        <v>3</v>
      </c>
      <c r="U189" s="13" t="s">
        <v>105</v>
      </c>
      <c r="V189" s="13" t="s">
        <v>82</v>
      </c>
      <c r="W189" s="13" t="s">
        <v>73</v>
      </c>
      <c r="X189" s="13" t="s">
        <v>80</v>
      </c>
      <c r="Y189" s="13" t="s">
        <v>17</v>
      </c>
      <c r="Z189" s="13" t="s">
        <v>350</v>
      </c>
      <c r="AA189" s="13" t="s">
        <v>351</v>
      </c>
      <c r="AB189" s="14">
        <v>7013</v>
      </c>
      <c r="AC189" s="13" t="s">
        <v>87</v>
      </c>
      <c r="AD189" s="20">
        <v>45303.6579398148</v>
      </c>
      <c r="AE189" s="13" t="s">
        <v>255</v>
      </c>
      <c r="AF189" s="13" t="s">
        <v>201</v>
      </c>
      <c r="AG189" s="13" t="s">
        <v>78</v>
      </c>
      <c r="AH189" s="13" t="s">
        <v>83</v>
      </c>
      <c r="AI189" s="13" t="s">
        <v>84</v>
      </c>
      <c r="AJ189" s="13" t="s">
        <v>71</v>
      </c>
      <c r="AK189" s="13" t="s">
        <v>85</v>
      </c>
      <c r="AL189" s="13" t="s">
        <v>71</v>
      </c>
      <c r="AM189" s="13" t="s">
        <v>86</v>
      </c>
      <c r="AN189" s="13" t="s">
        <v>73</v>
      </c>
      <c r="AO189" s="13" t="s">
        <v>87</v>
      </c>
      <c r="AP189" s="13" t="s">
        <v>87</v>
      </c>
      <c r="AQ189" s="13" t="s">
        <v>90</v>
      </c>
      <c r="AR189" s="13" t="s">
        <v>73</v>
      </c>
      <c r="AS189" s="13" t="s">
        <v>73</v>
      </c>
      <c r="AT189" s="14">
        <v>0</v>
      </c>
      <c r="AU189" s="13" t="s">
        <v>71</v>
      </c>
      <c r="AV189" s="13" t="s">
        <v>71</v>
      </c>
      <c r="AW189" s="13" t="s">
        <v>71</v>
      </c>
      <c r="AX189" s="13" t="s">
        <v>274</v>
      </c>
      <c r="AY189" s="13" t="s">
        <v>275</v>
      </c>
      <c r="AZ189" s="13" t="s">
        <v>205</v>
      </c>
      <c r="BA189" s="13" t="s">
        <v>87</v>
      </c>
      <c r="BB189" s="13" t="s">
        <v>85</v>
      </c>
      <c r="BC189" s="13" t="s">
        <v>276</v>
      </c>
      <c r="BD189" s="13" t="s">
        <v>85</v>
      </c>
      <c r="BE189" s="13" t="s">
        <v>207</v>
      </c>
      <c r="BF189" s="13" t="s">
        <v>207</v>
      </c>
      <c r="BG189" s="13" t="s">
        <v>110</v>
      </c>
      <c r="BH189" s="13" t="s">
        <v>73</v>
      </c>
      <c r="BI189" s="13" t="s">
        <v>73</v>
      </c>
      <c r="BJ189" s="13" t="s">
        <v>73</v>
      </c>
      <c r="BK189" s="13" t="s">
        <v>73</v>
      </c>
      <c r="BL189" s="13" t="s">
        <v>208</v>
      </c>
      <c r="BM189" s="13" t="s">
        <v>208</v>
      </c>
      <c r="BN189" s="13" t="s">
        <v>208</v>
      </c>
      <c r="BO189" s="13" t="s">
        <v>71</v>
      </c>
      <c r="BP189" s="13" t="s">
        <v>71</v>
      </c>
      <c r="BQ189" s="13" t="s">
        <v>71</v>
      </c>
      <c r="BR189" s="13" t="s">
        <v>218</v>
      </c>
      <c r="BS189" s="13" t="s">
        <v>85</v>
      </c>
      <c r="BT189" s="13" t="s">
        <v>218</v>
      </c>
      <c r="BU189" s="13" t="s">
        <v>85</v>
      </c>
      <c r="BV189" s="13" t="s">
        <v>218</v>
      </c>
      <c r="BW189" s="13" t="s">
        <v>85</v>
      </c>
      <c r="BX189" s="14">
        <v>1</v>
      </c>
      <c r="BY189" s="14">
        <v>500103</v>
      </c>
      <c r="BZ189" s="14">
        <v>0</v>
      </c>
      <c r="CA189" s="14">
        <v>2</v>
      </c>
      <c r="CB189" s="14">
        <v>14</v>
      </c>
      <c r="CC189" s="13" t="s">
        <v>261</v>
      </c>
      <c r="CD189" s="20">
        <v>45310.4652430556</v>
      </c>
      <c r="CE189" s="12" t="s">
        <v>89</v>
      </c>
      <c r="CF189" s="18">
        <v>45310.4650721643</v>
      </c>
      <c r="CG189" s="17">
        <v>0.465069444444444</v>
      </c>
      <c r="CH189" s="12" t="s">
        <v>89</v>
      </c>
      <c r="CI189" s="13" t="s">
        <v>14</v>
      </c>
      <c r="CJ189" s="13" t="s">
        <v>73</v>
      </c>
      <c r="CK189" s="13" t="s">
        <v>73</v>
      </c>
      <c r="CL189" s="13" t="s">
        <v>110</v>
      </c>
      <c r="CM189" s="13" t="s">
        <v>71</v>
      </c>
      <c r="CN189" s="13" t="s">
        <v>71</v>
      </c>
      <c r="CO189" s="13" t="s">
        <v>110</v>
      </c>
      <c r="CP189" s="19" t="s">
        <v>266</v>
      </c>
      <c r="CQ189" s="13" t="s">
        <v>110</v>
      </c>
      <c r="CR189" s="13" t="s">
        <v>73</v>
      </c>
      <c r="CS189" s="13" t="s">
        <v>73</v>
      </c>
      <c r="CT189" s="13" t="s">
        <v>73</v>
      </c>
      <c r="CU189" s="13" t="s">
        <v>110</v>
      </c>
      <c r="CV189" s="13" t="s">
        <v>73</v>
      </c>
      <c r="CW189" s="13" t="s">
        <v>73</v>
      </c>
      <c r="CX189" s="13" t="s">
        <v>110</v>
      </c>
      <c r="CY189" s="13" t="s">
        <v>73</v>
      </c>
      <c r="CZ189" s="13" t="s">
        <v>73</v>
      </c>
      <c r="DA189" s="13" t="s">
        <v>110</v>
      </c>
      <c r="DB189" s="13" t="s">
        <v>73</v>
      </c>
      <c r="DC189" s="13" t="s">
        <v>73</v>
      </c>
      <c r="DD189" s="13" t="s">
        <v>73</v>
      </c>
      <c r="DE189" s="13" t="s">
        <v>73</v>
      </c>
      <c r="DF189" s="13" t="s">
        <v>110</v>
      </c>
      <c r="DG189" s="13" t="s">
        <v>73</v>
      </c>
      <c r="DH189" s="13" t="s">
        <v>110</v>
      </c>
      <c r="DI189" s="13" t="s">
        <v>110</v>
      </c>
      <c r="DJ189" s="13" t="s">
        <v>110</v>
      </c>
      <c r="DK189" s="13" t="s">
        <v>85</v>
      </c>
      <c r="DL189" s="13" t="s">
        <v>85</v>
      </c>
      <c r="DM189" s="13" t="s">
        <v>85</v>
      </c>
      <c r="DN189" s="18">
        <v>45310.4719082986</v>
      </c>
      <c r="DO189" s="18">
        <v>45310.4650721643</v>
      </c>
      <c r="DP189" s="13" t="s">
        <v>277</v>
      </c>
    </row>
    <row r="190" spans="1:120">
      <c r="A190" s="12">
        <v>45302</v>
      </c>
      <c r="B190" s="12">
        <v>45302</v>
      </c>
      <c r="C190" s="13" t="s">
        <v>76</v>
      </c>
      <c r="D190" s="13" t="s">
        <v>71</v>
      </c>
      <c r="E190" s="13" t="s">
        <v>16</v>
      </c>
      <c r="F190" s="13" t="s">
        <v>107</v>
      </c>
      <c r="G190" s="14">
        <v>2</v>
      </c>
      <c r="H190" s="14">
        <v>0</v>
      </c>
      <c r="I190" s="13" t="s">
        <v>88</v>
      </c>
      <c r="J190" s="13" t="s">
        <v>74</v>
      </c>
      <c r="K190" s="13" t="s">
        <v>75</v>
      </c>
      <c r="L190" s="12">
        <v>45302</v>
      </c>
      <c r="M190" s="13" t="s">
        <v>13</v>
      </c>
      <c r="N190" s="13" t="s">
        <v>71</v>
      </c>
      <c r="O190" s="14">
        <v>0</v>
      </c>
      <c r="P190" s="13" t="s">
        <v>197</v>
      </c>
      <c r="Q190" s="13" t="s">
        <v>198</v>
      </c>
      <c r="R190" s="14">
        <v>5</v>
      </c>
      <c r="S190" s="13" t="s">
        <v>199</v>
      </c>
      <c r="T190" s="14">
        <v>5</v>
      </c>
      <c r="U190" s="13" t="s">
        <v>107</v>
      </c>
      <c r="V190" s="13" t="s">
        <v>82</v>
      </c>
      <c r="W190" s="13" t="s">
        <v>73</v>
      </c>
      <c r="X190" s="13" t="s">
        <v>80</v>
      </c>
      <c r="Y190" s="13" t="s">
        <v>17</v>
      </c>
      <c r="Z190" s="13" t="s">
        <v>350</v>
      </c>
      <c r="AA190" s="13" t="s">
        <v>351</v>
      </c>
      <c r="AB190" s="14">
        <v>7005</v>
      </c>
      <c r="AC190" s="13" t="s">
        <v>87</v>
      </c>
      <c r="AD190" s="20">
        <v>45303.6371759259</v>
      </c>
      <c r="AE190" s="13" t="s">
        <v>200</v>
      </c>
      <c r="AF190" s="13" t="s">
        <v>201</v>
      </c>
      <c r="AG190" s="13" t="s">
        <v>78</v>
      </c>
      <c r="AH190" s="13" t="s">
        <v>83</v>
      </c>
      <c r="AI190" s="13" t="s">
        <v>84</v>
      </c>
      <c r="AJ190" s="13" t="s">
        <v>71</v>
      </c>
      <c r="AK190" s="13" t="s">
        <v>85</v>
      </c>
      <c r="AL190" s="13" t="s">
        <v>71</v>
      </c>
      <c r="AM190" s="13" t="s">
        <v>86</v>
      </c>
      <c r="AN190" s="13" t="s">
        <v>73</v>
      </c>
      <c r="AO190" s="13" t="s">
        <v>87</v>
      </c>
      <c r="AP190" s="13" t="s">
        <v>87</v>
      </c>
      <c r="AQ190" s="13" t="s">
        <v>202</v>
      </c>
      <c r="AR190" s="13" t="s">
        <v>73</v>
      </c>
      <c r="AS190" s="13" t="s">
        <v>73</v>
      </c>
      <c r="AT190" s="14">
        <v>0</v>
      </c>
      <c r="AU190" s="13" t="s">
        <v>71</v>
      </c>
      <c r="AV190" s="13" t="s">
        <v>71</v>
      </c>
      <c r="AW190" s="13" t="s">
        <v>71</v>
      </c>
      <c r="AX190" s="13" t="s">
        <v>278</v>
      </c>
      <c r="AY190" s="13" t="s">
        <v>279</v>
      </c>
      <c r="AZ190" s="13" t="s">
        <v>205</v>
      </c>
      <c r="BA190" s="13" t="s">
        <v>87</v>
      </c>
      <c r="BB190" s="13" t="s">
        <v>85</v>
      </c>
      <c r="BC190" s="13" t="s">
        <v>280</v>
      </c>
      <c r="BD190" s="13" t="s">
        <v>85</v>
      </c>
      <c r="BE190" s="13" t="s">
        <v>207</v>
      </c>
      <c r="BF190" s="13" t="s">
        <v>207</v>
      </c>
      <c r="BG190" s="13" t="s">
        <v>110</v>
      </c>
      <c r="BH190" s="13" t="s">
        <v>73</v>
      </c>
      <c r="BI190" s="13" t="s">
        <v>73</v>
      </c>
      <c r="BJ190" s="13" t="s">
        <v>73</v>
      </c>
      <c r="BK190" s="13" t="s">
        <v>73</v>
      </c>
      <c r="BL190" s="13" t="s">
        <v>209</v>
      </c>
      <c r="BM190" s="13" t="s">
        <v>209</v>
      </c>
      <c r="BN190" s="13" t="s">
        <v>209</v>
      </c>
      <c r="BO190" s="13" t="s">
        <v>71</v>
      </c>
      <c r="BP190" s="13" t="s">
        <v>71</v>
      </c>
      <c r="BQ190" s="13" t="s">
        <v>71</v>
      </c>
      <c r="BR190" s="13" t="s">
        <v>87</v>
      </c>
      <c r="BS190" s="13" t="s">
        <v>85</v>
      </c>
      <c r="BT190" s="13" t="s">
        <v>87</v>
      </c>
      <c r="BU190" s="13" t="s">
        <v>85</v>
      </c>
      <c r="BV190" s="13" t="s">
        <v>87</v>
      </c>
      <c r="BW190" s="13" t="s">
        <v>85</v>
      </c>
      <c r="BX190" s="14">
        <v>1</v>
      </c>
      <c r="BY190" s="14">
        <v>500005</v>
      </c>
      <c r="BZ190" s="14">
        <v>0</v>
      </c>
      <c r="CA190" s="14">
        <v>3</v>
      </c>
      <c r="CB190" s="14">
        <v>5</v>
      </c>
      <c r="CC190" s="13" t="s">
        <v>261</v>
      </c>
      <c r="CD190" s="20">
        <v>45310.4627083333</v>
      </c>
      <c r="CE190" s="12" t="s">
        <v>89</v>
      </c>
      <c r="CF190" s="18">
        <v>45310.4637964236</v>
      </c>
      <c r="CG190" s="17">
        <v>0.463796296296296</v>
      </c>
      <c r="CH190" s="12" t="s">
        <v>89</v>
      </c>
      <c r="CI190" s="13" t="s">
        <v>14</v>
      </c>
      <c r="CJ190" s="13" t="s">
        <v>73</v>
      </c>
      <c r="CK190" s="13" t="s">
        <v>73</v>
      </c>
      <c r="CL190" s="13" t="s">
        <v>110</v>
      </c>
      <c r="CM190" s="13" t="s">
        <v>71</v>
      </c>
      <c r="CN190" s="13" t="s">
        <v>71</v>
      </c>
      <c r="CO190" s="13" t="s">
        <v>110</v>
      </c>
      <c r="CP190" s="19" t="s">
        <v>266</v>
      </c>
      <c r="CQ190" s="13" t="s">
        <v>110</v>
      </c>
      <c r="CR190" s="13" t="s">
        <v>73</v>
      </c>
      <c r="CS190" s="13" t="s">
        <v>88</v>
      </c>
      <c r="CT190" s="13" t="s">
        <v>73</v>
      </c>
      <c r="CU190" s="13" t="s">
        <v>73</v>
      </c>
      <c r="CV190" s="13" t="s">
        <v>73</v>
      </c>
      <c r="CW190" s="13" t="s">
        <v>73</v>
      </c>
      <c r="CX190" s="13" t="s">
        <v>73</v>
      </c>
      <c r="CY190" s="13" t="s">
        <v>73</v>
      </c>
      <c r="CZ190" s="13" t="s">
        <v>73</v>
      </c>
      <c r="DA190" s="13" t="s">
        <v>110</v>
      </c>
      <c r="DB190" s="13" t="s">
        <v>73</v>
      </c>
      <c r="DC190" s="13" t="s">
        <v>73</v>
      </c>
      <c r="DD190" s="13" t="s">
        <v>73</v>
      </c>
      <c r="DE190" s="13" t="s">
        <v>73</v>
      </c>
      <c r="DF190" s="13" t="s">
        <v>110</v>
      </c>
      <c r="DG190" s="13" t="s">
        <v>73</v>
      </c>
      <c r="DH190" s="13" t="s">
        <v>110</v>
      </c>
      <c r="DI190" s="13" t="s">
        <v>110</v>
      </c>
      <c r="DJ190" s="13" t="s">
        <v>110</v>
      </c>
      <c r="DK190" s="13" t="s">
        <v>85</v>
      </c>
      <c r="DL190" s="13" t="s">
        <v>85</v>
      </c>
      <c r="DM190" s="13" t="s">
        <v>85</v>
      </c>
      <c r="DN190" s="18">
        <v>45310.4718287384</v>
      </c>
      <c r="DO190" s="18">
        <v>45310.4637964236</v>
      </c>
      <c r="DP190" s="13" t="s">
        <v>281</v>
      </c>
    </row>
    <row r="191" spans="1:120">
      <c r="A191" s="12">
        <v>45302</v>
      </c>
      <c r="B191" s="12">
        <v>45302</v>
      </c>
      <c r="C191" s="13" t="s">
        <v>76</v>
      </c>
      <c r="D191" s="13" t="s">
        <v>71</v>
      </c>
      <c r="E191" s="13" t="s">
        <v>16</v>
      </c>
      <c r="F191" s="13" t="s">
        <v>72</v>
      </c>
      <c r="G191" s="14">
        <v>3</v>
      </c>
      <c r="H191" s="14">
        <v>0</v>
      </c>
      <c r="I191" s="13" t="s">
        <v>73</v>
      </c>
      <c r="J191" s="13" t="s">
        <v>74</v>
      </c>
      <c r="K191" s="13" t="s">
        <v>75</v>
      </c>
      <c r="L191" s="12">
        <v>45302</v>
      </c>
      <c r="M191" s="13" t="s">
        <v>13</v>
      </c>
      <c r="N191" s="13" t="s">
        <v>71</v>
      </c>
      <c r="O191" s="14">
        <v>0</v>
      </c>
      <c r="P191" s="13" t="s">
        <v>197</v>
      </c>
      <c r="Q191" s="13" t="s">
        <v>272</v>
      </c>
      <c r="R191" s="14">
        <v>3</v>
      </c>
      <c r="S191" s="13" t="s">
        <v>273</v>
      </c>
      <c r="T191" s="14">
        <v>3</v>
      </c>
      <c r="U191" s="13" t="s">
        <v>72</v>
      </c>
      <c r="V191" s="13" t="s">
        <v>82</v>
      </c>
      <c r="W191" s="13" t="s">
        <v>73</v>
      </c>
      <c r="X191" s="13" t="s">
        <v>80</v>
      </c>
      <c r="Y191" s="13" t="s">
        <v>17</v>
      </c>
      <c r="Z191" s="13" t="s">
        <v>350</v>
      </c>
      <c r="AA191" s="13" t="s">
        <v>351</v>
      </c>
      <c r="AB191" s="14">
        <v>7013</v>
      </c>
      <c r="AC191" s="13" t="s">
        <v>87</v>
      </c>
      <c r="AD191" s="20">
        <v>45303.6579398148</v>
      </c>
      <c r="AE191" s="13" t="s">
        <v>213</v>
      </c>
      <c r="AF191" s="13" t="s">
        <v>201</v>
      </c>
      <c r="AG191" s="13" t="s">
        <v>78</v>
      </c>
      <c r="AH191" s="13" t="s">
        <v>83</v>
      </c>
      <c r="AI191" s="13" t="s">
        <v>84</v>
      </c>
      <c r="AJ191" s="13" t="s">
        <v>71</v>
      </c>
      <c r="AK191" s="13" t="s">
        <v>85</v>
      </c>
      <c r="AL191" s="13" t="s">
        <v>71</v>
      </c>
      <c r="AM191" s="13" t="s">
        <v>86</v>
      </c>
      <c r="AN191" s="13" t="s">
        <v>73</v>
      </c>
      <c r="AO191" s="13" t="s">
        <v>87</v>
      </c>
      <c r="AP191" s="13" t="s">
        <v>87</v>
      </c>
      <c r="AQ191" s="13" t="s">
        <v>90</v>
      </c>
      <c r="AR191" s="13" t="s">
        <v>73</v>
      </c>
      <c r="AS191" s="13" t="s">
        <v>73</v>
      </c>
      <c r="AT191" s="14">
        <v>0</v>
      </c>
      <c r="AU191" s="13" t="s">
        <v>71</v>
      </c>
      <c r="AV191" s="13" t="s">
        <v>71</v>
      </c>
      <c r="AW191" s="13" t="s">
        <v>71</v>
      </c>
      <c r="AX191" s="13" t="s">
        <v>214</v>
      </c>
      <c r="AY191" s="13" t="s">
        <v>215</v>
      </c>
      <c r="AZ191" s="13" t="s">
        <v>205</v>
      </c>
      <c r="BA191" s="13" t="s">
        <v>87</v>
      </c>
      <c r="BB191" s="13" t="s">
        <v>85</v>
      </c>
      <c r="BC191" s="13" t="s">
        <v>216</v>
      </c>
      <c r="BD191" s="13" t="s">
        <v>85</v>
      </c>
      <c r="BE191" s="13" t="s">
        <v>207</v>
      </c>
      <c r="BF191" s="13" t="s">
        <v>207</v>
      </c>
      <c r="BG191" s="13" t="s">
        <v>110</v>
      </c>
      <c r="BH191" s="13" t="s">
        <v>110</v>
      </c>
      <c r="BI191" s="13" t="s">
        <v>73</v>
      </c>
      <c r="BJ191" s="13" t="s">
        <v>73</v>
      </c>
      <c r="BK191" s="13" t="s">
        <v>73</v>
      </c>
      <c r="BL191" s="13" t="s">
        <v>208</v>
      </c>
      <c r="BM191" s="13" t="s">
        <v>208</v>
      </c>
      <c r="BN191" s="13" t="s">
        <v>208</v>
      </c>
      <c r="BO191" s="13" t="s">
        <v>71</v>
      </c>
      <c r="BP191" s="13" t="s">
        <v>71</v>
      </c>
      <c r="BQ191" s="13" t="s">
        <v>71</v>
      </c>
      <c r="BR191" s="13" t="s">
        <v>218</v>
      </c>
      <c r="BS191" s="13" t="s">
        <v>85</v>
      </c>
      <c r="BT191" s="13" t="s">
        <v>218</v>
      </c>
      <c r="BU191" s="13" t="s">
        <v>85</v>
      </c>
      <c r="BV191" s="13" t="s">
        <v>218</v>
      </c>
      <c r="BW191" s="13" t="s">
        <v>85</v>
      </c>
      <c r="BX191" s="14">
        <v>1</v>
      </c>
      <c r="BY191" s="14">
        <v>500103</v>
      </c>
      <c r="BZ191" s="14">
        <v>0</v>
      </c>
      <c r="CA191" s="14">
        <v>3</v>
      </c>
      <c r="CB191" s="14">
        <v>6</v>
      </c>
      <c r="CC191" s="13" t="s">
        <v>261</v>
      </c>
      <c r="CD191" s="20">
        <v>45310.4652430556</v>
      </c>
      <c r="CE191" s="12" t="s">
        <v>89</v>
      </c>
      <c r="CF191" s="18">
        <v>45310.4650721528</v>
      </c>
      <c r="CG191" s="17">
        <v>0.465069444444444</v>
      </c>
      <c r="CH191" s="12" t="s">
        <v>89</v>
      </c>
      <c r="CI191" s="13" t="s">
        <v>14</v>
      </c>
      <c r="CJ191" s="13" t="s">
        <v>73</v>
      </c>
      <c r="CK191" s="13" t="s">
        <v>73</v>
      </c>
      <c r="CL191" s="13" t="s">
        <v>110</v>
      </c>
      <c r="CM191" s="13" t="s">
        <v>71</v>
      </c>
      <c r="CN191" s="13" t="s">
        <v>71</v>
      </c>
      <c r="CO191" s="13" t="s">
        <v>110</v>
      </c>
      <c r="CP191" s="19" t="s">
        <v>266</v>
      </c>
      <c r="CQ191" s="13" t="s">
        <v>220</v>
      </c>
      <c r="CR191" s="13" t="s">
        <v>110</v>
      </c>
      <c r="CS191" s="13" t="s">
        <v>88</v>
      </c>
      <c r="CT191" s="13" t="s">
        <v>73</v>
      </c>
      <c r="CU191" s="13" t="s">
        <v>110</v>
      </c>
      <c r="CV191" s="13" t="s">
        <v>73</v>
      </c>
      <c r="CW191" s="13" t="s">
        <v>73</v>
      </c>
      <c r="CX191" s="13" t="s">
        <v>110</v>
      </c>
      <c r="CY191" s="13" t="s">
        <v>73</v>
      </c>
      <c r="CZ191" s="13" t="s">
        <v>73</v>
      </c>
      <c r="DA191" s="13" t="s">
        <v>110</v>
      </c>
      <c r="DB191" s="13" t="s">
        <v>73</v>
      </c>
      <c r="DC191" s="13" t="s">
        <v>73</v>
      </c>
      <c r="DD191" s="13" t="s">
        <v>73</v>
      </c>
      <c r="DE191" s="13" t="s">
        <v>73</v>
      </c>
      <c r="DF191" s="13" t="s">
        <v>110</v>
      </c>
      <c r="DG191" s="13" t="s">
        <v>73</v>
      </c>
      <c r="DH191" s="13" t="s">
        <v>110</v>
      </c>
      <c r="DI191" s="13" t="s">
        <v>110</v>
      </c>
      <c r="DJ191" s="13" t="s">
        <v>110</v>
      </c>
      <c r="DK191" s="13" t="s">
        <v>85</v>
      </c>
      <c r="DL191" s="13" t="s">
        <v>85</v>
      </c>
      <c r="DM191" s="13" t="s">
        <v>85</v>
      </c>
      <c r="DN191" s="18">
        <v>45310.4718439236</v>
      </c>
      <c r="DO191" s="18">
        <v>45310.4650721528</v>
      </c>
      <c r="DP191" s="13" t="s">
        <v>221</v>
      </c>
    </row>
    <row r="192" spans="1:120">
      <c r="A192" s="12">
        <v>45302</v>
      </c>
      <c r="B192" s="12">
        <v>45302</v>
      </c>
      <c r="C192" s="13" t="s">
        <v>76</v>
      </c>
      <c r="D192" s="13" t="s">
        <v>71</v>
      </c>
      <c r="E192" s="13" t="s">
        <v>16</v>
      </c>
      <c r="F192" s="13" t="s">
        <v>91</v>
      </c>
      <c r="G192" s="14">
        <v>3</v>
      </c>
      <c r="H192" s="14">
        <v>0</v>
      </c>
      <c r="I192" s="13" t="s">
        <v>88</v>
      </c>
      <c r="J192" s="13" t="s">
        <v>74</v>
      </c>
      <c r="K192" s="13" t="s">
        <v>75</v>
      </c>
      <c r="L192" s="12">
        <v>45302</v>
      </c>
      <c r="M192" s="13" t="s">
        <v>13</v>
      </c>
      <c r="N192" s="13" t="s">
        <v>71</v>
      </c>
      <c r="O192" s="14">
        <v>0</v>
      </c>
      <c r="P192" s="13" t="s">
        <v>197</v>
      </c>
      <c r="Q192" s="13" t="s">
        <v>272</v>
      </c>
      <c r="R192" s="14">
        <v>3</v>
      </c>
      <c r="S192" s="13" t="s">
        <v>273</v>
      </c>
      <c r="T192" s="14">
        <v>3</v>
      </c>
      <c r="U192" s="13" t="s">
        <v>91</v>
      </c>
      <c r="V192" s="13" t="s">
        <v>82</v>
      </c>
      <c r="W192" s="13" t="s">
        <v>73</v>
      </c>
      <c r="X192" s="13" t="s">
        <v>80</v>
      </c>
      <c r="Y192" s="13" t="s">
        <v>17</v>
      </c>
      <c r="Z192" s="13" t="s">
        <v>350</v>
      </c>
      <c r="AA192" s="13" t="s">
        <v>351</v>
      </c>
      <c r="AB192" s="14">
        <v>7013</v>
      </c>
      <c r="AC192" s="13" t="s">
        <v>87</v>
      </c>
      <c r="AD192" s="20">
        <v>45303.6579398148</v>
      </c>
      <c r="AE192" s="13" t="s">
        <v>222</v>
      </c>
      <c r="AF192" s="13" t="s">
        <v>201</v>
      </c>
      <c r="AG192" s="13" t="s">
        <v>78</v>
      </c>
      <c r="AH192" s="13" t="s">
        <v>83</v>
      </c>
      <c r="AI192" s="13" t="s">
        <v>93</v>
      </c>
      <c r="AJ192" s="13" t="s">
        <v>71</v>
      </c>
      <c r="AK192" s="13" t="s">
        <v>85</v>
      </c>
      <c r="AL192" s="13" t="s">
        <v>71</v>
      </c>
      <c r="AM192" s="13" t="s">
        <v>86</v>
      </c>
      <c r="AN192" s="13" t="s">
        <v>73</v>
      </c>
      <c r="AO192" s="13" t="s">
        <v>87</v>
      </c>
      <c r="AP192" s="13" t="s">
        <v>87</v>
      </c>
      <c r="AQ192" s="13" t="s">
        <v>90</v>
      </c>
      <c r="AR192" s="13" t="s">
        <v>73</v>
      </c>
      <c r="AS192" s="13" t="s">
        <v>73</v>
      </c>
      <c r="AT192" s="14">
        <v>0</v>
      </c>
      <c r="AU192" s="13" t="s">
        <v>71</v>
      </c>
      <c r="AV192" s="13" t="s">
        <v>71</v>
      </c>
      <c r="AW192" s="13" t="s">
        <v>71</v>
      </c>
      <c r="AX192" s="13" t="s">
        <v>282</v>
      </c>
      <c r="AY192" s="13" t="s">
        <v>283</v>
      </c>
      <c r="AZ192" s="13" t="s">
        <v>205</v>
      </c>
      <c r="BA192" s="13" t="s">
        <v>87</v>
      </c>
      <c r="BB192" s="13" t="s">
        <v>85</v>
      </c>
      <c r="BC192" s="13" t="s">
        <v>284</v>
      </c>
      <c r="BD192" s="13" t="s">
        <v>85</v>
      </c>
      <c r="BE192" s="13" t="s">
        <v>207</v>
      </c>
      <c r="BF192" s="13" t="s">
        <v>207</v>
      </c>
      <c r="BG192" s="13" t="s">
        <v>110</v>
      </c>
      <c r="BH192" s="13" t="s">
        <v>73</v>
      </c>
      <c r="BI192" s="13" t="s">
        <v>73</v>
      </c>
      <c r="BJ192" s="13" t="s">
        <v>73</v>
      </c>
      <c r="BK192" s="13" t="s">
        <v>73</v>
      </c>
      <c r="BL192" s="13" t="s">
        <v>208</v>
      </c>
      <c r="BM192" s="13" t="s">
        <v>208</v>
      </c>
      <c r="BN192" s="13" t="s">
        <v>208</v>
      </c>
      <c r="BO192" s="13" t="s">
        <v>71</v>
      </c>
      <c r="BP192" s="13" t="s">
        <v>71</v>
      </c>
      <c r="BQ192" s="13" t="s">
        <v>71</v>
      </c>
      <c r="BR192" s="13" t="s">
        <v>218</v>
      </c>
      <c r="BS192" s="13" t="s">
        <v>85</v>
      </c>
      <c r="BT192" s="13" t="s">
        <v>218</v>
      </c>
      <c r="BU192" s="13" t="s">
        <v>85</v>
      </c>
      <c r="BV192" s="13" t="s">
        <v>218</v>
      </c>
      <c r="BW192" s="13" t="s">
        <v>85</v>
      </c>
      <c r="BX192" s="14">
        <v>1</v>
      </c>
      <c r="BY192" s="14">
        <v>500103</v>
      </c>
      <c r="BZ192" s="14">
        <v>0</v>
      </c>
      <c r="CA192" s="14">
        <v>1</v>
      </c>
      <c r="CB192" s="14">
        <v>6</v>
      </c>
      <c r="CC192" s="13" t="s">
        <v>261</v>
      </c>
      <c r="CD192" s="20">
        <v>45310.4652430556</v>
      </c>
      <c r="CE192" s="12" t="s">
        <v>89</v>
      </c>
      <c r="CF192" s="18">
        <v>45310.4650721412</v>
      </c>
      <c r="CG192" s="17">
        <v>0.465069444444444</v>
      </c>
      <c r="CH192" s="12" t="s">
        <v>89</v>
      </c>
      <c r="CI192" s="13" t="s">
        <v>14</v>
      </c>
      <c r="CJ192" s="13" t="s">
        <v>73</v>
      </c>
      <c r="CK192" s="13" t="s">
        <v>73</v>
      </c>
      <c r="CL192" s="13" t="s">
        <v>110</v>
      </c>
      <c r="CM192" s="13" t="s">
        <v>71</v>
      </c>
      <c r="CN192" s="13" t="s">
        <v>71</v>
      </c>
      <c r="CO192" s="13" t="s">
        <v>110</v>
      </c>
      <c r="CP192" s="19" t="s">
        <v>266</v>
      </c>
      <c r="CQ192" s="13" t="s">
        <v>220</v>
      </c>
      <c r="CR192" s="13" t="s">
        <v>73</v>
      </c>
      <c r="CS192" s="13" t="s">
        <v>88</v>
      </c>
      <c r="CT192" s="13" t="s">
        <v>73</v>
      </c>
      <c r="CU192" s="13" t="s">
        <v>110</v>
      </c>
      <c r="CV192" s="13" t="s">
        <v>73</v>
      </c>
      <c r="CW192" s="13" t="s">
        <v>73</v>
      </c>
      <c r="CX192" s="13" t="s">
        <v>110</v>
      </c>
      <c r="CY192" s="13" t="s">
        <v>73</v>
      </c>
      <c r="CZ192" s="13" t="s">
        <v>73</v>
      </c>
      <c r="DA192" s="13" t="s">
        <v>110</v>
      </c>
      <c r="DB192" s="13" t="s">
        <v>73</v>
      </c>
      <c r="DC192" s="13" t="s">
        <v>73</v>
      </c>
      <c r="DD192" s="13" t="s">
        <v>73</v>
      </c>
      <c r="DE192" s="13" t="s">
        <v>73</v>
      </c>
      <c r="DF192" s="13" t="s">
        <v>110</v>
      </c>
      <c r="DG192" s="13" t="s">
        <v>73</v>
      </c>
      <c r="DH192" s="13" t="s">
        <v>110</v>
      </c>
      <c r="DI192" s="13" t="s">
        <v>110</v>
      </c>
      <c r="DJ192" s="13" t="s">
        <v>110</v>
      </c>
      <c r="DK192" s="13" t="s">
        <v>85</v>
      </c>
      <c r="DL192" s="13" t="s">
        <v>85</v>
      </c>
      <c r="DM192" s="13" t="s">
        <v>85</v>
      </c>
      <c r="DN192" s="18">
        <v>45310.4718287384</v>
      </c>
      <c r="DO192" s="18">
        <v>45310.4650721412</v>
      </c>
      <c r="DP192" s="13" t="s">
        <v>285</v>
      </c>
    </row>
    <row r="193" spans="1:120">
      <c r="A193" s="12">
        <v>45302</v>
      </c>
      <c r="B193" s="12">
        <v>45302</v>
      </c>
      <c r="C193" s="13" t="s">
        <v>76</v>
      </c>
      <c r="D193" s="13" t="s">
        <v>71</v>
      </c>
      <c r="E193" s="13" t="s">
        <v>16</v>
      </c>
      <c r="F193" s="13" t="s">
        <v>94</v>
      </c>
      <c r="G193" s="14">
        <v>3</v>
      </c>
      <c r="H193" s="14">
        <v>0</v>
      </c>
      <c r="I193" s="13" t="s">
        <v>73</v>
      </c>
      <c r="J193" s="13" t="s">
        <v>74</v>
      </c>
      <c r="K193" s="13" t="s">
        <v>75</v>
      </c>
      <c r="L193" s="12">
        <v>45302</v>
      </c>
      <c r="M193" s="13" t="s">
        <v>13</v>
      </c>
      <c r="N193" s="13" t="s">
        <v>71</v>
      </c>
      <c r="O193" s="14">
        <v>0</v>
      </c>
      <c r="P193" s="13" t="s">
        <v>197</v>
      </c>
      <c r="Q193" s="13" t="s">
        <v>272</v>
      </c>
      <c r="R193" s="14">
        <v>3</v>
      </c>
      <c r="S193" s="13" t="s">
        <v>273</v>
      </c>
      <c r="T193" s="14">
        <v>3</v>
      </c>
      <c r="U193" s="13" t="s">
        <v>94</v>
      </c>
      <c r="V193" s="13" t="s">
        <v>82</v>
      </c>
      <c r="W193" s="13" t="s">
        <v>73</v>
      </c>
      <c r="X193" s="13" t="s">
        <v>80</v>
      </c>
      <c r="Y193" s="13" t="s">
        <v>17</v>
      </c>
      <c r="Z193" s="13" t="s">
        <v>350</v>
      </c>
      <c r="AA193" s="13" t="s">
        <v>351</v>
      </c>
      <c r="AB193" s="14">
        <v>7013</v>
      </c>
      <c r="AC193" s="13" t="s">
        <v>87</v>
      </c>
      <c r="AD193" s="20">
        <v>45303.6579398148</v>
      </c>
      <c r="AE193" s="13" t="s">
        <v>227</v>
      </c>
      <c r="AF193" s="13" t="s">
        <v>201</v>
      </c>
      <c r="AG193" s="13" t="s">
        <v>78</v>
      </c>
      <c r="AH193" s="13" t="s">
        <v>83</v>
      </c>
      <c r="AI193" s="13" t="s">
        <v>96</v>
      </c>
      <c r="AJ193" s="13" t="s">
        <v>71</v>
      </c>
      <c r="AK193" s="13" t="s">
        <v>85</v>
      </c>
      <c r="AL193" s="13" t="s">
        <v>71</v>
      </c>
      <c r="AM193" s="13" t="s">
        <v>86</v>
      </c>
      <c r="AN193" s="13" t="s">
        <v>73</v>
      </c>
      <c r="AO193" s="13" t="s">
        <v>87</v>
      </c>
      <c r="AP193" s="13" t="s">
        <v>87</v>
      </c>
      <c r="AQ193" s="13" t="s">
        <v>90</v>
      </c>
      <c r="AR193" s="13" t="s">
        <v>73</v>
      </c>
      <c r="AS193" s="13" t="s">
        <v>73</v>
      </c>
      <c r="AT193" s="14">
        <v>0</v>
      </c>
      <c r="AU193" s="13" t="s">
        <v>71</v>
      </c>
      <c r="AV193" s="13" t="s">
        <v>71</v>
      </c>
      <c r="AW193" s="13" t="s">
        <v>71</v>
      </c>
      <c r="AX193" s="13" t="s">
        <v>286</v>
      </c>
      <c r="AY193" s="13" t="s">
        <v>287</v>
      </c>
      <c r="AZ193" s="13" t="s">
        <v>205</v>
      </c>
      <c r="BA193" s="13" t="s">
        <v>87</v>
      </c>
      <c r="BB193" s="13" t="s">
        <v>85</v>
      </c>
      <c r="BC193" s="13" t="s">
        <v>288</v>
      </c>
      <c r="BD193" s="13" t="s">
        <v>85</v>
      </c>
      <c r="BE193" s="13" t="s">
        <v>207</v>
      </c>
      <c r="BF193" s="13" t="s">
        <v>207</v>
      </c>
      <c r="BG193" s="13" t="s">
        <v>110</v>
      </c>
      <c r="BH193" s="13" t="s">
        <v>73</v>
      </c>
      <c r="BI193" s="13" t="s">
        <v>73</v>
      </c>
      <c r="BJ193" s="13" t="s">
        <v>73</v>
      </c>
      <c r="BK193" s="13" t="s">
        <v>73</v>
      </c>
      <c r="BL193" s="13" t="s">
        <v>208</v>
      </c>
      <c r="BM193" s="13" t="s">
        <v>208</v>
      </c>
      <c r="BN193" s="13" t="s">
        <v>208</v>
      </c>
      <c r="BO193" s="13" t="s">
        <v>71</v>
      </c>
      <c r="BP193" s="13" t="s">
        <v>71</v>
      </c>
      <c r="BQ193" s="13" t="s">
        <v>71</v>
      </c>
      <c r="BR193" s="13" t="s">
        <v>218</v>
      </c>
      <c r="BS193" s="13" t="s">
        <v>85</v>
      </c>
      <c r="BT193" s="13" t="s">
        <v>218</v>
      </c>
      <c r="BU193" s="13" t="s">
        <v>85</v>
      </c>
      <c r="BV193" s="13" t="s">
        <v>218</v>
      </c>
      <c r="BW193" s="13" t="s">
        <v>85</v>
      </c>
      <c r="BX193" s="14">
        <v>1</v>
      </c>
      <c r="BY193" s="14">
        <v>500103</v>
      </c>
      <c r="BZ193" s="14">
        <v>0</v>
      </c>
      <c r="CA193" s="14">
        <v>2</v>
      </c>
      <c r="CB193" s="14">
        <v>14</v>
      </c>
      <c r="CC193" s="13" t="s">
        <v>261</v>
      </c>
      <c r="CD193" s="20">
        <v>45310.4652430556</v>
      </c>
      <c r="CE193" s="12" t="s">
        <v>89</v>
      </c>
      <c r="CF193" s="18">
        <v>45310.4650721643</v>
      </c>
      <c r="CG193" s="17">
        <v>0.465069444444444</v>
      </c>
      <c r="CH193" s="12" t="s">
        <v>89</v>
      </c>
      <c r="CI193" s="13" t="s">
        <v>14</v>
      </c>
      <c r="CJ193" s="13" t="s">
        <v>73</v>
      </c>
      <c r="CK193" s="13" t="s">
        <v>73</v>
      </c>
      <c r="CL193" s="13" t="s">
        <v>110</v>
      </c>
      <c r="CM193" s="13" t="s">
        <v>71</v>
      </c>
      <c r="CN193" s="13" t="s">
        <v>71</v>
      </c>
      <c r="CO193" s="13" t="s">
        <v>110</v>
      </c>
      <c r="CP193" s="19" t="s">
        <v>266</v>
      </c>
      <c r="CQ193" s="13" t="s">
        <v>220</v>
      </c>
      <c r="CR193" s="13" t="s">
        <v>73</v>
      </c>
      <c r="CS193" s="13" t="s">
        <v>88</v>
      </c>
      <c r="CT193" s="13" t="s">
        <v>73</v>
      </c>
      <c r="CU193" s="13" t="s">
        <v>110</v>
      </c>
      <c r="CV193" s="13" t="s">
        <v>73</v>
      </c>
      <c r="CW193" s="13" t="s">
        <v>73</v>
      </c>
      <c r="CX193" s="13" t="s">
        <v>110</v>
      </c>
      <c r="CY193" s="13" t="s">
        <v>73</v>
      </c>
      <c r="CZ193" s="13" t="s">
        <v>73</v>
      </c>
      <c r="DA193" s="13" t="s">
        <v>110</v>
      </c>
      <c r="DB193" s="13" t="s">
        <v>73</v>
      </c>
      <c r="DC193" s="13" t="s">
        <v>73</v>
      </c>
      <c r="DD193" s="13" t="s">
        <v>73</v>
      </c>
      <c r="DE193" s="13" t="s">
        <v>73</v>
      </c>
      <c r="DF193" s="13" t="s">
        <v>110</v>
      </c>
      <c r="DG193" s="13" t="s">
        <v>73</v>
      </c>
      <c r="DH193" s="13" t="s">
        <v>110</v>
      </c>
      <c r="DI193" s="13" t="s">
        <v>110</v>
      </c>
      <c r="DJ193" s="13" t="s">
        <v>110</v>
      </c>
      <c r="DK193" s="13" t="s">
        <v>85</v>
      </c>
      <c r="DL193" s="13" t="s">
        <v>85</v>
      </c>
      <c r="DM193" s="13" t="s">
        <v>85</v>
      </c>
      <c r="DN193" s="18">
        <v>45310.4718287384</v>
      </c>
      <c r="DO193" s="18">
        <v>45310.4650721643</v>
      </c>
      <c r="DP193" s="13" t="s">
        <v>289</v>
      </c>
    </row>
    <row r="194" spans="1:120">
      <c r="A194" s="12">
        <v>45302</v>
      </c>
      <c r="B194" s="12">
        <v>45302</v>
      </c>
      <c r="C194" s="13" t="s">
        <v>76</v>
      </c>
      <c r="D194" s="13" t="s">
        <v>71</v>
      </c>
      <c r="E194" s="13" t="s">
        <v>16</v>
      </c>
      <c r="F194" s="13" t="s">
        <v>97</v>
      </c>
      <c r="G194" s="14">
        <v>3</v>
      </c>
      <c r="H194" s="14">
        <v>0</v>
      </c>
      <c r="I194" s="13" t="s">
        <v>73</v>
      </c>
      <c r="J194" s="13" t="s">
        <v>74</v>
      </c>
      <c r="K194" s="13" t="s">
        <v>75</v>
      </c>
      <c r="L194" s="12">
        <v>45302</v>
      </c>
      <c r="M194" s="13" t="s">
        <v>13</v>
      </c>
      <c r="N194" s="13" t="s">
        <v>71</v>
      </c>
      <c r="O194" s="14">
        <v>0</v>
      </c>
      <c r="P194" s="13" t="s">
        <v>197</v>
      </c>
      <c r="Q194" s="13" t="s">
        <v>272</v>
      </c>
      <c r="R194" s="14">
        <v>3</v>
      </c>
      <c r="S194" s="13" t="s">
        <v>273</v>
      </c>
      <c r="T194" s="14">
        <v>3</v>
      </c>
      <c r="U194" s="13" t="s">
        <v>97</v>
      </c>
      <c r="V194" s="13" t="s">
        <v>82</v>
      </c>
      <c r="W194" s="13" t="s">
        <v>73</v>
      </c>
      <c r="X194" s="13" t="s">
        <v>80</v>
      </c>
      <c r="Y194" s="13" t="s">
        <v>17</v>
      </c>
      <c r="Z194" s="13" t="s">
        <v>350</v>
      </c>
      <c r="AA194" s="13" t="s">
        <v>351</v>
      </c>
      <c r="AB194" s="14">
        <v>7013</v>
      </c>
      <c r="AC194" s="13" t="s">
        <v>87</v>
      </c>
      <c r="AD194" s="20">
        <v>45303.6579398148</v>
      </c>
      <c r="AE194" s="13" t="s">
        <v>232</v>
      </c>
      <c r="AF194" s="13" t="s">
        <v>201</v>
      </c>
      <c r="AG194" s="13" t="s">
        <v>78</v>
      </c>
      <c r="AH194" s="13" t="s">
        <v>83</v>
      </c>
      <c r="AI194" s="13" t="s">
        <v>84</v>
      </c>
      <c r="AJ194" s="13" t="s">
        <v>71</v>
      </c>
      <c r="AK194" s="13" t="s">
        <v>85</v>
      </c>
      <c r="AL194" s="13" t="s">
        <v>71</v>
      </c>
      <c r="AM194" s="13" t="s">
        <v>86</v>
      </c>
      <c r="AN194" s="13" t="s">
        <v>73</v>
      </c>
      <c r="AO194" s="13" t="s">
        <v>87</v>
      </c>
      <c r="AP194" s="13" t="s">
        <v>87</v>
      </c>
      <c r="AQ194" s="13" t="s">
        <v>90</v>
      </c>
      <c r="AR194" s="13" t="s">
        <v>73</v>
      </c>
      <c r="AS194" s="13" t="s">
        <v>73</v>
      </c>
      <c r="AT194" s="14">
        <v>0</v>
      </c>
      <c r="AU194" s="13" t="s">
        <v>71</v>
      </c>
      <c r="AV194" s="13" t="s">
        <v>71</v>
      </c>
      <c r="AW194" s="13" t="s">
        <v>71</v>
      </c>
      <c r="AX194" s="13" t="s">
        <v>233</v>
      </c>
      <c r="AY194" s="13" t="s">
        <v>234</v>
      </c>
      <c r="AZ194" s="13" t="s">
        <v>205</v>
      </c>
      <c r="BA194" s="13" t="s">
        <v>87</v>
      </c>
      <c r="BB194" s="13" t="s">
        <v>85</v>
      </c>
      <c r="BC194" s="13" t="s">
        <v>235</v>
      </c>
      <c r="BD194" s="13" t="s">
        <v>85</v>
      </c>
      <c r="BE194" s="13" t="s">
        <v>207</v>
      </c>
      <c r="BF194" s="13" t="s">
        <v>207</v>
      </c>
      <c r="BG194" s="13" t="s">
        <v>110</v>
      </c>
      <c r="BH194" s="13" t="s">
        <v>73</v>
      </c>
      <c r="BI194" s="13" t="s">
        <v>73</v>
      </c>
      <c r="BJ194" s="13" t="s">
        <v>73</v>
      </c>
      <c r="BK194" s="13" t="s">
        <v>73</v>
      </c>
      <c r="BL194" s="13" t="s">
        <v>208</v>
      </c>
      <c r="BM194" s="13" t="s">
        <v>208</v>
      </c>
      <c r="BN194" s="13" t="s">
        <v>208</v>
      </c>
      <c r="BO194" s="13" t="s">
        <v>71</v>
      </c>
      <c r="BP194" s="13" t="s">
        <v>71</v>
      </c>
      <c r="BQ194" s="13" t="s">
        <v>71</v>
      </c>
      <c r="BR194" s="13" t="s">
        <v>218</v>
      </c>
      <c r="BS194" s="13" t="s">
        <v>85</v>
      </c>
      <c r="BT194" s="13" t="s">
        <v>218</v>
      </c>
      <c r="BU194" s="13" t="s">
        <v>85</v>
      </c>
      <c r="BV194" s="13" t="s">
        <v>218</v>
      </c>
      <c r="BW194" s="13" t="s">
        <v>85</v>
      </c>
      <c r="BX194" s="14">
        <v>1</v>
      </c>
      <c r="BY194" s="14">
        <v>500103</v>
      </c>
      <c r="BZ194" s="14">
        <v>0</v>
      </c>
      <c r="CA194" s="14">
        <v>3</v>
      </c>
      <c r="CB194" s="14">
        <v>6</v>
      </c>
      <c r="CC194" s="13" t="s">
        <v>261</v>
      </c>
      <c r="CD194" s="20">
        <v>45310.4652430556</v>
      </c>
      <c r="CE194" s="12" t="s">
        <v>89</v>
      </c>
      <c r="CF194" s="18">
        <v>45310.4650721759</v>
      </c>
      <c r="CG194" s="17">
        <v>0.465069444444444</v>
      </c>
      <c r="CH194" s="12" t="s">
        <v>89</v>
      </c>
      <c r="CI194" s="13" t="s">
        <v>14</v>
      </c>
      <c r="CJ194" s="13" t="s">
        <v>73</v>
      </c>
      <c r="CK194" s="13" t="s">
        <v>73</v>
      </c>
      <c r="CL194" s="13" t="s">
        <v>110</v>
      </c>
      <c r="CM194" s="13" t="s">
        <v>71</v>
      </c>
      <c r="CN194" s="13" t="s">
        <v>71</v>
      </c>
      <c r="CO194" s="13" t="s">
        <v>110</v>
      </c>
      <c r="CP194" s="19" t="s">
        <v>266</v>
      </c>
      <c r="CQ194" s="13" t="s">
        <v>220</v>
      </c>
      <c r="CR194" s="13" t="s">
        <v>110</v>
      </c>
      <c r="CS194" s="13" t="s">
        <v>88</v>
      </c>
      <c r="CT194" s="13" t="s">
        <v>73</v>
      </c>
      <c r="CU194" s="13" t="s">
        <v>110</v>
      </c>
      <c r="CV194" s="13" t="s">
        <v>73</v>
      </c>
      <c r="CW194" s="13" t="s">
        <v>73</v>
      </c>
      <c r="CX194" s="13" t="s">
        <v>110</v>
      </c>
      <c r="CY194" s="13" t="s">
        <v>73</v>
      </c>
      <c r="CZ194" s="13" t="s">
        <v>73</v>
      </c>
      <c r="DA194" s="13" t="s">
        <v>110</v>
      </c>
      <c r="DB194" s="13" t="s">
        <v>73</v>
      </c>
      <c r="DC194" s="13" t="s">
        <v>73</v>
      </c>
      <c r="DD194" s="13" t="s">
        <v>73</v>
      </c>
      <c r="DE194" s="13" t="s">
        <v>73</v>
      </c>
      <c r="DF194" s="13" t="s">
        <v>110</v>
      </c>
      <c r="DG194" s="13" t="s">
        <v>73</v>
      </c>
      <c r="DH194" s="13" t="s">
        <v>110</v>
      </c>
      <c r="DI194" s="13" t="s">
        <v>110</v>
      </c>
      <c r="DJ194" s="13" t="s">
        <v>110</v>
      </c>
      <c r="DK194" s="13" t="s">
        <v>85</v>
      </c>
      <c r="DL194" s="13" t="s">
        <v>85</v>
      </c>
      <c r="DM194" s="13" t="s">
        <v>85</v>
      </c>
      <c r="DN194" s="18">
        <v>45310.4718439236</v>
      </c>
      <c r="DO194" s="18">
        <v>45310.4650721759</v>
      </c>
      <c r="DP194" s="13" t="s">
        <v>236</v>
      </c>
    </row>
    <row r="195" spans="1:120">
      <c r="A195" s="12">
        <v>45302</v>
      </c>
      <c r="B195" s="12">
        <v>45302</v>
      </c>
      <c r="C195" s="13" t="s">
        <v>76</v>
      </c>
      <c r="D195" s="13" t="s">
        <v>71</v>
      </c>
      <c r="E195" s="13" t="s">
        <v>16</v>
      </c>
      <c r="F195" s="13" t="s">
        <v>99</v>
      </c>
      <c r="G195" s="14">
        <v>3</v>
      </c>
      <c r="H195" s="14">
        <v>0</v>
      </c>
      <c r="I195" s="13" t="s">
        <v>73</v>
      </c>
      <c r="J195" s="13" t="s">
        <v>74</v>
      </c>
      <c r="K195" s="13" t="s">
        <v>75</v>
      </c>
      <c r="L195" s="12">
        <v>45302</v>
      </c>
      <c r="M195" s="13" t="s">
        <v>13</v>
      </c>
      <c r="N195" s="13" t="s">
        <v>71</v>
      </c>
      <c r="O195" s="14">
        <v>0</v>
      </c>
      <c r="P195" s="13" t="s">
        <v>197</v>
      </c>
      <c r="Q195" s="13" t="s">
        <v>272</v>
      </c>
      <c r="R195" s="14">
        <v>3</v>
      </c>
      <c r="S195" s="13" t="s">
        <v>273</v>
      </c>
      <c r="T195" s="14">
        <v>3</v>
      </c>
      <c r="U195" s="13" t="s">
        <v>99</v>
      </c>
      <c r="V195" s="13" t="s">
        <v>82</v>
      </c>
      <c r="W195" s="13" t="s">
        <v>73</v>
      </c>
      <c r="X195" s="13" t="s">
        <v>80</v>
      </c>
      <c r="Y195" s="13" t="s">
        <v>17</v>
      </c>
      <c r="Z195" s="13" t="s">
        <v>350</v>
      </c>
      <c r="AA195" s="13" t="s">
        <v>354</v>
      </c>
      <c r="AB195" s="14">
        <v>7013</v>
      </c>
      <c r="AC195" s="13" t="s">
        <v>237</v>
      </c>
      <c r="AD195" s="20">
        <v>45303.6559837963</v>
      </c>
      <c r="AE195" s="13" t="s">
        <v>238</v>
      </c>
      <c r="AF195" s="13" t="s">
        <v>201</v>
      </c>
      <c r="AG195" s="13" t="s">
        <v>78</v>
      </c>
      <c r="AH195" s="13" t="s">
        <v>83</v>
      </c>
      <c r="AI195" s="13" t="s">
        <v>84</v>
      </c>
      <c r="AJ195" s="13" t="s">
        <v>71</v>
      </c>
      <c r="AK195" s="13" t="s">
        <v>85</v>
      </c>
      <c r="AL195" s="13" t="s">
        <v>71</v>
      </c>
      <c r="AM195" s="13" t="s">
        <v>86</v>
      </c>
      <c r="AN195" s="13" t="s">
        <v>73</v>
      </c>
      <c r="AO195" s="13" t="s">
        <v>87</v>
      </c>
      <c r="AP195" s="13" t="s">
        <v>87</v>
      </c>
      <c r="AQ195" s="13" t="s">
        <v>90</v>
      </c>
      <c r="AR195" s="13" t="s">
        <v>73</v>
      </c>
      <c r="AS195" s="13" t="s">
        <v>73</v>
      </c>
      <c r="AT195" s="14">
        <v>0</v>
      </c>
      <c r="AU195" s="13" t="s">
        <v>71</v>
      </c>
      <c r="AV195" s="13" t="s">
        <v>71</v>
      </c>
      <c r="AW195" s="13" t="s">
        <v>71</v>
      </c>
      <c r="AX195" s="13" t="s">
        <v>239</v>
      </c>
      <c r="AY195" s="13" t="s">
        <v>240</v>
      </c>
      <c r="AZ195" s="13" t="s">
        <v>205</v>
      </c>
      <c r="BA195" s="13" t="s">
        <v>87</v>
      </c>
      <c r="BB195" s="13" t="s">
        <v>85</v>
      </c>
      <c r="BC195" s="13" t="s">
        <v>241</v>
      </c>
      <c r="BD195" s="13" t="s">
        <v>85</v>
      </c>
      <c r="BE195" s="13" t="s">
        <v>207</v>
      </c>
      <c r="BF195" s="13" t="s">
        <v>207</v>
      </c>
      <c r="BG195" s="13" t="s">
        <v>110</v>
      </c>
      <c r="BH195" s="13" t="s">
        <v>110</v>
      </c>
      <c r="BI195" s="13" t="s">
        <v>73</v>
      </c>
      <c r="BJ195" s="13" t="s">
        <v>73</v>
      </c>
      <c r="BK195" s="13" t="s">
        <v>73</v>
      </c>
      <c r="BL195" s="13" t="s">
        <v>208</v>
      </c>
      <c r="BM195" s="13" t="s">
        <v>208</v>
      </c>
      <c r="BN195" s="13" t="s">
        <v>208</v>
      </c>
      <c r="BO195" s="13" t="s">
        <v>71</v>
      </c>
      <c r="BP195" s="13" t="s">
        <v>71</v>
      </c>
      <c r="BQ195" s="13" t="s">
        <v>71</v>
      </c>
      <c r="BR195" s="13" t="s">
        <v>218</v>
      </c>
      <c r="BS195" s="13" t="s">
        <v>85</v>
      </c>
      <c r="BT195" s="13" t="s">
        <v>218</v>
      </c>
      <c r="BU195" s="13" t="s">
        <v>85</v>
      </c>
      <c r="BV195" s="13" t="s">
        <v>218</v>
      </c>
      <c r="BW195" s="13" t="s">
        <v>85</v>
      </c>
      <c r="BX195" s="14">
        <v>1</v>
      </c>
      <c r="BY195" s="14">
        <v>500103</v>
      </c>
      <c r="BZ195" s="14">
        <v>0</v>
      </c>
      <c r="CA195" s="14">
        <v>1</v>
      </c>
      <c r="CB195" s="14">
        <v>2</v>
      </c>
      <c r="CC195" s="13" t="s">
        <v>261</v>
      </c>
      <c r="CD195" s="20">
        <v>45310.4651736111</v>
      </c>
      <c r="CE195" s="12" t="s">
        <v>89</v>
      </c>
      <c r="CF195" s="18">
        <v>45310.4650127546</v>
      </c>
      <c r="CG195" s="17">
        <v>0.465011574074074</v>
      </c>
      <c r="CH195" s="12" t="s">
        <v>89</v>
      </c>
      <c r="CI195" s="13" t="s">
        <v>14</v>
      </c>
      <c r="CJ195" s="13" t="s">
        <v>73</v>
      </c>
      <c r="CK195" s="13" t="s">
        <v>73</v>
      </c>
      <c r="CL195" s="13" t="s">
        <v>110</v>
      </c>
      <c r="CM195" s="13" t="s">
        <v>71</v>
      </c>
      <c r="CN195" s="13" t="s">
        <v>71</v>
      </c>
      <c r="CO195" s="13" t="s">
        <v>110</v>
      </c>
      <c r="CP195" s="19" t="s">
        <v>266</v>
      </c>
      <c r="CQ195" s="13" t="s">
        <v>220</v>
      </c>
      <c r="CR195" s="13" t="s">
        <v>73</v>
      </c>
      <c r="CS195" s="13" t="s">
        <v>88</v>
      </c>
      <c r="CT195" s="13" t="s">
        <v>73</v>
      </c>
      <c r="CU195" s="13" t="s">
        <v>110</v>
      </c>
      <c r="CV195" s="13" t="s">
        <v>73</v>
      </c>
      <c r="CW195" s="13" t="s">
        <v>73</v>
      </c>
      <c r="CX195" s="13" t="s">
        <v>110</v>
      </c>
      <c r="CY195" s="13" t="s">
        <v>73</v>
      </c>
      <c r="CZ195" s="13" t="s">
        <v>73</v>
      </c>
      <c r="DA195" s="13" t="s">
        <v>88</v>
      </c>
      <c r="DB195" s="13" t="s">
        <v>73</v>
      </c>
      <c r="DC195" s="13" t="s">
        <v>73</v>
      </c>
      <c r="DD195" s="13" t="s">
        <v>73</v>
      </c>
      <c r="DE195" s="13" t="s">
        <v>73</v>
      </c>
      <c r="DF195" s="13" t="s">
        <v>110</v>
      </c>
      <c r="DG195" s="13" t="s">
        <v>73</v>
      </c>
      <c r="DH195" s="13" t="s">
        <v>110</v>
      </c>
      <c r="DI195" s="13" t="s">
        <v>110</v>
      </c>
      <c r="DJ195" s="13" t="s">
        <v>110</v>
      </c>
      <c r="DK195" s="13" t="s">
        <v>85</v>
      </c>
      <c r="DL195" s="13" t="s">
        <v>85</v>
      </c>
      <c r="DM195" s="13" t="s">
        <v>85</v>
      </c>
      <c r="DN195" s="18">
        <v>45310.4718791088</v>
      </c>
      <c r="DO195" s="18">
        <v>45310.4650127546</v>
      </c>
      <c r="DP195" s="13" t="s">
        <v>243</v>
      </c>
    </row>
    <row r="196" spans="1:120">
      <c r="A196" s="12">
        <v>45302</v>
      </c>
      <c r="B196" s="12">
        <v>45302</v>
      </c>
      <c r="C196" s="13" t="s">
        <v>76</v>
      </c>
      <c r="D196" s="13" t="s">
        <v>71</v>
      </c>
      <c r="E196" s="13" t="s">
        <v>16</v>
      </c>
      <c r="F196" s="13" t="s">
        <v>101</v>
      </c>
      <c r="G196" s="14">
        <v>3</v>
      </c>
      <c r="H196" s="14">
        <v>0</v>
      </c>
      <c r="I196" s="13" t="s">
        <v>73</v>
      </c>
      <c r="J196" s="13" t="s">
        <v>74</v>
      </c>
      <c r="K196" s="13" t="s">
        <v>75</v>
      </c>
      <c r="L196" s="12">
        <v>45302</v>
      </c>
      <c r="M196" s="13" t="s">
        <v>13</v>
      </c>
      <c r="N196" s="13" t="s">
        <v>71</v>
      </c>
      <c r="O196" s="14">
        <v>0</v>
      </c>
      <c r="P196" s="13" t="s">
        <v>197</v>
      </c>
      <c r="Q196" s="13" t="s">
        <v>272</v>
      </c>
      <c r="R196" s="14">
        <v>3</v>
      </c>
      <c r="S196" s="13" t="s">
        <v>273</v>
      </c>
      <c r="T196" s="14">
        <v>3</v>
      </c>
      <c r="U196" s="13" t="s">
        <v>101</v>
      </c>
      <c r="V196" s="13" t="s">
        <v>82</v>
      </c>
      <c r="W196" s="13" t="s">
        <v>73</v>
      </c>
      <c r="X196" s="13" t="s">
        <v>80</v>
      </c>
      <c r="Y196" s="13" t="s">
        <v>17</v>
      </c>
      <c r="Z196" s="13" t="s">
        <v>350</v>
      </c>
      <c r="AA196" s="13" t="s">
        <v>354</v>
      </c>
      <c r="AB196" s="14">
        <v>7013</v>
      </c>
      <c r="AC196" s="13" t="s">
        <v>244</v>
      </c>
      <c r="AD196" s="20">
        <v>45303.6559837963</v>
      </c>
      <c r="AE196" s="13" t="s">
        <v>245</v>
      </c>
      <c r="AF196" s="13" t="s">
        <v>201</v>
      </c>
      <c r="AG196" s="13" t="s">
        <v>78</v>
      </c>
      <c r="AH196" s="13" t="s">
        <v>83</v>
      </c>
      <c r="AI196" s="13" t="s">
        <v>84</v>
      </c>
      <c r="AJ196" s="13" t="s">
        <v>71</v>
      </c>
      <c r="AK196" s="13" t="s">
        <v>85</v>
      </c>
      <c r="AL196" s="13" t="s">
        <v>71</v>
      </c>
      <c r="AM196" s="13" t="s">
        <v>86</v>
      </c>
      <c r="AN196" s="13" t="s">
        <v>73</v>
      </c>
      <c r="AO196" s="13" t="s">
        <v>87</v>
      </c>
      <c r="AP196" s="13" t="s">
        <v>87</v>
      </c>
      <c r="AQ196" s="13" t="s">
        <v>90</v>
      </c>
      <c r="AR196" s="13" t="s">
        <v>73</v>
      </c>
      <c r="AS196" s="13" t="s">
        <v>73</v>
      </c>
      <c r="AT196" s="14">
        <v>0</v>
      </c>
      <c r="AU196" s="13" t="s">
        <v>71</v>
      </c>
      <c r="AV196" s="13" t="s">
        <v>71</v>
      </c>
      <c r="AW196" s="13" t="s">
        <v>71</v>
      </c>
      <c r="AX196" s="13" t="s">
        <v>246</v>
      </c>
      <c r="AY196" s="13" t="s">
        <v>247</v>
      </c>
      <c r="AZ196" s="13" t="s">
        <v>205</v>
      </c>
      <c r="BA196" s="13" t="s">
        <v>87</v>
      </c>
      <c r="BB196" s="13" t="s">
        <v>85</v>
      </c>
      <c r="BC196" s="13" t="s">
        <v>248</v>
      </c>
      <c r="BD196" s="13" t="s">
        <v>85</v>
      </c>
      <c r="BE196" s="13" t="s">
        <v>207</v>
      </c>
      <c r="BF196" s="13" t="s">
        <v>207</v>
      </c>
      <c r="BG196" s="13" t="s">
        <v>110</v>
      </c>
      <c r="BH196" s="13" t="s">
        <v>110</v>
      </c>
      <c r="BI196" s="13" t="s">
        <v>73</v>
      </c>
      <c r="BJ196" s="13" t="s">
        <v>73</v>
      </c>
      <c r="BK196" s="13" t="s">
        <v>73</v>
      </c>
      <c r="BL196" s="13" t="s">
        <v>208</v>
      </c>
      <c r="BM196" s="13" t="s">
        <v>208</v>
      </c>
      <c r="BN196" s="13" t="s">
        <v>208</v>
      </c>
      <c r="BO196" s="13" t="s">
        <v>71</v>
      </c>
      <c r="BP196" s="13" t="s">
        <v>71</v>
      </c>
      <c r="BQ196" s="13" t="s">
        <v>71</v>
      </c>
      <c r="BR196" s="13" t="s">
        <v>218</v>
      </c>
      <c r="BS196" s="13" t="s">
        <v>85</v>
      </c>
      <c r="BT196" s="13" t="s">
        <v>218</v>
      </c>
      <c r="BU196" s="13" t="s">
        <v>85</v>
      </c>
      <c r="BV196" s="13" t="s">
        <v>218</v>
      </c>
      <c r="BW196" s="13" t="s">
        <v>85</v>
      </c>
      <c r="BX196" s="14">
        <v>1</v>
      </c>
      <c r="BY196" s="14">
        <v>500103</v>
      </c>
      <c r="BZ196" s="14">
        <v>0</v>
      </c>
      <c r="CA196" s="14">
        <v>1</v>
      </c>
      <c r="CB196" s="14">
        <v>2</v>
      </c>
      <c r="CC196" s="13" t="s">
        <v>261</v>
      </c>
      <c r="CD196" s="20">
        <v>45310.4651736111</v>
      </c>
      <c r="CE196" s="12" t="s">
        <v>89</v>
      </c>
      <c r="CF196" s="18">
        <v>45310.4650127662</v>
      </c>
      <c r="CG196" s="17">
        <v>0.465011574074074</v>
      </c>
      <c r="CH196" s="12" t="s">
        <v>89</v>
      </c>
      <c r="CI196" s="13" t="s">
        <v>14</v>
      </c>
      <c r="CJ196" s="13" t="s">
        <v>73</v>
      </c>
      <c r="CK196" s="13" t="s">
        <v>73</v>
      </c>
      <c r="CL196" s="13" t="s">
        <v>110</v>
      </c>
      <c r="CM196" s="13" t="s">
        <v>71</v>
      </c>
      <c r="CN196" s="13" t="s">
        <v>71</v>
      </c>
      <c r="CO196" s="13" t="s">
        <v>110</v>
      </c>
      <c r="CP196" s="19" t="s">
        <v>266</v>
      </c>
      <c r="CQ196" s="13" t="s">
        <v>220</v>
      </c>
      <c r="CR196" s="13" t="s">
        <v>73</v>
      </c>
      <c r="CS196" s="13" t="s">
        <v>88</v>
      </c>
      <c r="CT196" s="13" t="s">
        <v>73</v>
      </c>
      <c r="CU196" s="13" t="s">
        <v>110</v>
      </c>
      <c r="CV196" s="13" t="s">
        <v>73</v>
      </c>
      <c r="CW196" s="13" t="s">
        <v>73</v>
      </c>
      <c r="CX196" s="13" t="s">
        <v>110</v>
      </c>
      <c r="CY196" s="13" t="s">
        <v>73</v>
      </c>
      <c r="CZ196" s="13" t="s">
        <v>73</v>
      </c>
      <c r="DA196" s="13" t="s">
        <v>88</v>
      </c>
      <c r="DB196" s="13" t="s">
        <v>73</v>
      </c>
      <c r="DC196" s="13" t="s">
        <v>73</v>
      </c>
      <c r="DD196" s="13" t="s">
        <v>73</v>
      </c>
      <c r="DE196" s="13" t="s">
        <v>73</v>
      </c>
      <c r="DF196" s="13" t="s">
        <v>110</v>
      </c>
      <c r="DG196" s="13" t="s">
        <v>73</v>
      </c>
      <c r="DH196" s="13" t="s">
        <v>110</v>
      </c>
      <c r="DI196" s="13" t="s">
        <v>110</v>
      </c>
      <c r="DJ196" s="13" t="s">
        <v>110</v>
      </c>
      <c r="DK196" s="13" t="s">
        <v>85</v>
      </c>
      <c r="DL196" s="13" t="s">
        <v>85</v>
      </c>
      <c r="DM196" s="13" t="s">
        <v>85</v>
      </c>
      <c r="DN196" s="18">
        <v>45310.4718791088</v>
      </c>
      <c r="DO196" s="18">
        <v>45310.4650127662</v>
      </c>
      <c r="DP196" s="13" t="s">
        <v>249</v>
      </c>
    </row>
    <row r="197" spans="1:120">
      <c r="A197" s="12">
        <v>45302</v>
      </c>
      <c r="B197" s="12">
        <v>45302</v>
      </c>
      <c r="C197" s="13" t="s">
        <v>76</v>
      </c>
      <c r="D197" s="13" t="s">
        <v>71</v>
      </c>
      <c r="E197" s="13" t="s">
        <v>16</v>
      </c>
      <c r="F197" s="13" t="s">
        <v>107</v>
      </c>
      <c r="G197" s="14">
        <v>3</v>
      </c>
      <c r="H197" s="14">
        <v>0</v>
      </c>
      <c r="I197" s="13" t="s">
        <v>88</v>
      </c>
      <c r="J197" s="13" t="s">
        <v>74</v>
      </c>
      <c r="K197" s="13" t="s">
        <v>75</v>
      </c>
      <c r="L197" s="12">
        <v>45302</v>
      </c>
      <c r="M197" s="13" t="s">
        <v>13</v>
      </c>
      <c r="N197" s="13" t="s">
        <v>71</v>
      </c>
      <c r="O197" s="14">
        <v>0</v>
      </c>
      <c r="P197" s="13" t="s">
        <v>197</v>
      </c>
      <c r="Q197" s="13" t="s">
        <v>272</v>
      </c>
      <c r="R197" s="14">
        <v>3</v>
      </c>
      <c r="S197" s="13" t="s">
        <v>273</v>
      </c>
      <c r="T197" s="14">
        <v>3</v>
      </c>
      <c r="U197" s="13" t="s">
        <v>107</v>
      </c>
      <c r="V197" s="13" t="s">
        <v>82</v>
      </c>
      <c r="W197" s="13" t="s">
        <v>73</v>
      </c>
      <c r="X197" s="13" t="s">
        <v>80</v>
      </c>
      <c r="Y197" s="13" t="s">
        <v>17</v>
      </c>
      <c r="Z197" s="13" t="s">
        <v>350</v>
      </c>
      <c r="AA197" s="13" t="s">
        <v>353</v>
      </c>
      <c r="AB197" s="14">
        <v>7013</v>
      </c>
      <c r="AC197" s="13" t="s">
        <v>87</v>
      </c>
      <c r="AD197" s="20">
        <v>45303.6579398148</v>
      </c>
      <c r="AE197" s="13" t="s">
        <v>200</v>
      </c>
      <c r="AF197" s="13" t="s">
        <v>201</v>
      </c>
      <c r="AG197" s="13" t="s">
        <v>78</v>
      </c>
      <c r="AH197" s="13" t="s">
        <v>83</v>
      </c>
      <c r="AI197" s="13" t="s">
        <v>84</v>
      </c>
      <c r="AJ197" s="13" t="s">
        <v>71</v>
      </c>
      <c r="AK197" s="13" t="s">
        <v>85</v>
      </c>
      <c r="AL197" s="13" t="s">
        <v>71</v>
      </c>
      <c r="AM197" s="13" t="s">
        <v>86</v>
      </c>
      <c r="AN197" s="13" t="s">
        <v>73</v>
      </c>
      <c r="AO197" s="13" t="s">
        <v>87</v>
      </c>
      <c r="AP197" s="13" t="s">
        <v>87</v>
      </c>
      <c r="AQ197" s="13" t="s">
        <v>202</v>
      </c>
      <c r="AR197" s="13" t="s">
        <v>73</v>
      </c>
      <c r="AS197" s="13" t="s">
        <v>73</v>
      </c>
      <c r="AT197" s="14">
        <v>0</v>
      </c>
      <c r="AU197" s="13" t="s">
        <v>71</v>
      </c>
      <c r="AV197" s="13" t="s">
        <v>71</v>
      </c>
      <c r="AW197" s="13" t="s">
        <v>71</v>
      </c>
      <c r="AX197" s="13" t="s">
        <v>290</v>
      </c>
      <c r="AY197" s="13" t="s">
        <v>291</v>
      </c>
      <c r="AZ197" s="13" t="s">
        <v>205</v>
      </c>
      <c r="BA197" s="13" t="s">
        <v>87</v>
      </c>
      <c r="BB197" s="13" t="s">
        <v>85</v>
      </c>
      <c r="BC197" s="13" t="s">
        <v>292</v>
      </c>
      <c r="BD197" s="13" t="s">
        <v>85</v>
      </c>
      <c r="BE197" s="13" t="s">
        <v>207</v>
      </c>
      <c r="BF197" s="13" t="s">
        <v>207</v>
      </c>
      <c r="BG197" s="13" t="s">
        <v>110</v>
      </c>
      <c r="BH197" s="13" t="s">
        <v>73</v>
      </c>
      <c r="BI197" s="13" t="s">
        <v>73</v>
      </c>
      <c r="BJ197" s="13" t="s">
        <v>73</v>
      </c>
      <c r="BK197" s="13" t="s">
        <v>73</v>
      </c>
      <c r="BL197" s="13" t="s">
        <v>209</v>
      </c>
      <c r="BM197" s="13" t="s">
        <v>209</v>
      </c>
      <c r="BN197" s="13" t="s">
        <v>209</v>
      </c>
      <c r="BO197" s="13" t="s">
        <v>71</v>
      </c>
      <c r="BP197" s="13" t="s">
        <v>71</v>
      </c>
      <c r="BQ197" s="13" t="s">
        <v>71</v>
      </c>
      <c r="BR197" s="13" t="s">
        <v>218</v>
      </c>
      <c r="BS197" s="13" t="s">
        <v>85</v>
      </c>
      <c r="BT197" s="13" t="s">
        <v>218</v>
      </c>
      <c r="BU197" s="13" t="s">
        <v>85</v>
      </c>
      <c r="BV197" s="13" t="s">
        <v>218</v>
      </c>
      <c r="BW197" s="13" t="s">
        <v>85</v>
      </c>
      <c r="BX197" s="14">
        <v>1</v>
      </c>
      <c r="BY197" s="14">
        <v>500103</v>
      </c>
      <c r="BZ197" s="14">
        <v>0</v>
      </c>
      <c r="CA197" s="14">
        <v>3</v>
      </c>
      <c r="CB197" s="14">
        <v>6</v>
      </c>
      <c r="CC197" s="13" t="s">
        <v>261</v>
      </c>
      <c r="CD197" s="20">
        <v>45310.4652430556</v>
      </c>
      <c r="CE197" s="12" t="s">
        <v>89</v>
      </c>
      <c r="CF197" s="18">
        <v>45310.4650721875</v>
      </c>
      <c r="CG197" s="17">
        <v>0.465069444444444</v>
      </c>
      <c r="CH197" s="12" t="s">
        <v>89</v>
      </c>
      <c r="CI197" s="13" t="s">
        <v>14</v>
      </c>
      <c r="CJ197" s="13" t="s">
        <v>73</v>
      </c>
      <c r="CK197" s="13" t="s">
        <v>73</v>
      </c>
      <c r="CL197" s="13" t="s">
        <v>110</v>
      </c>
      <c r="CM197" s="13" t="s">
        <v>71</v>
      </c>
      <c r="CN197" s="13" t="s">
        <v>71</v>
      </c>
      <c r="CO197" s="13" t="s">
        <v>110</v>
      </c>
      <c r="CP197" s="19" t="s">
        <v>266</v>
      </c>
      <c r="CQ197" s="13" t="s">
        <v>110</v>
      </c>
      <c r="CR197" s="13" t="s">
        <v>73</v>
      </c>
      <c r="CS197" s="13" t="s">
        <v>88</v>
      </c>
      <c r="CT197" s="13" t="s">
        <v>73</v>
      </c>
      <c r="CU197" s="13" t="s">
        <v>110</v>
      </c>
      <c r="CV197" s="13" t="s">
        <v>73</v>
      </c>
      <c r="CW197" s="13" t="s">
        <v>73</v>
      </c>
      <c r="CX197" s="13" t="s">
        <v>73</v>
      </c>
      <c r="CY197" s="13" t="s">
        <v>73</v>
      </c>
      <c r="CZ197" s="13" t="s">
        <v>73</v>
      </c>
      <c r="DA197" s="13" t="s">
        <v>110</v>
      </c>
      <c r="DB197" s="13" t="s">
        <v>73</v>
      </c>
      <c r="DC197" s="13" t="s">
        <v>73</v>
      </c>
      <c r="DD197" s="13" t="s">
        <v>73</v>
      </c>
      <c r="DE197" s="13" t="s">
        <v>73</v>
      </c>
      <c r="DF197" s="13" t="s">
        <v>110</v>
      </c>
      <c r="DG197" s="13" t="s">
        <v>73</v>
      </c>
      <c r="DH197" s="13" t="s">
        <v>110</v>
      </c>
      <c r="DI197" s="13" t="s">
        <v>110</v>
      </c>
      <c r="DJ197" s="13" t="s">
        <v>110</v>
      </c>
      <c r="DK197" s="13" t="s">
        <v>85</v>
      </c>
      <c r="DL197" s="13" t="s">
        <v>85</v>
      </c>
      <c r="DM197" s="13" t="s">
        <v>85</v>
      </c>
      <c r="DN197" s="18">
        <v>45310.4718287384</v>
      </c>
      <c r="DO197" s="18">
        <v>45310.4650721875</v>
      </c>
      <c r="DP197" s="13" t="s">
        <v>293</v>
      </c>
    </row>
    <row r="278" spans="1:1">
      <c r="A278" t="s">
        <v>355</v>
      </c>
    </row>
    <row r="279" ht="27" spans="1:58">
      <c r="A279" s="11" t="s">
        <v>113</v>
      </c>
      <c r="B279" s="11" t="s">
        <v>3</v>
      </c>
      <c r="C279" s="11" t="s">
        <v>33</v>
      </c>
      <c r="D279" s="11" t="s">
        <v>34</v>
      </c>
      <c r="E279" s="11" t="s">
        <v>9</v>
      </c>
      <c r="F279" s="11" t="s">
        <v>29</v>
      </c>
      <c r="G279" s="11" t="s">
        <v>5</v>
      </c>
      <c r="H279" s="11" t="s">
        <v>114</v>
      </c>
      <c r="I279" s="11" t="s">
        <v>30</v>
      </c>
      <c r="J279" s="11" t="s">
        <v>31</v>
      </c>
      <c r="K279" s="11" t="s">
        <v>32</v>
      </c>
      <c r="L279" s="11" t="s">
        <v>26</v>
      </c>
      <c r="M279" s="11" t="s">
        <v>4</v>
      </c>
      <c r="N279" s="11" t="s">
        <v>27</v>
      </c>
      <c r="O279" s="11" t="s">
        <v>28</v>
      </c>
      <c r="P279" s="11" t="s">
        <v>115</v>
      </c>
      <c r="Q279" s="11" t="s">
        <v>116</v>
      </c>
      <c r="R279" s="11" t="s">
        <v>117</v>
      </c>
      <c r="S279" s="11" t="s">
        <v>118</v>
      </c>
      <c r="T279" s="11" t="s">
        <v>119</v>
      </c>
      <c r="U279" s="11" t="s">
        <v>38</v>
      </c>
      <c r="V279" s="11" t="s">
        <v>42</v>
      </c>
      <c r="W279" s="11" t="s">
        <v>44</v>
      </c>
      <c r="X279" s="11" t="s">
        <v>39</v>
      </c>
      <c r="Y279" s="11" t="s">
        <v>6</v>
      </c>
      <c r="Z279" s="11" t="s">
        <v>122</v>
      </c>
      <c r="AA279" s="11" t="s">
        <v>124</v>
      </c>
      <c r="AB279" s="11" t="s">
        <v>45</v>
      </c>
      <c r="AC279" s="11" t="s">
        <v>50</v>
      </c>
      <c r="AD279" s="11" t="s">
        <v>51</v>
      </c>
      <c r="AE279" s="11" t="s">
        <v>52</v>
      </c>
      <c r="AF279" s="11" t="s">
        <v>53</v>
      </c>
      <c r="AG279" s="11" t="s">
        <v>54</v>
      </c>
      <c r="AH279" s="11" t="s">
        <v>46</v>
      </c>
      <c r="AI279" s="11" t="s">
        <v>55</v>
      </c>
      <c r="AJ279" s="11" t="s">
        <v>56</v>
      </c>
      <c r="AK279" s="11" t="s">
        <v>67</v>
      </c>
      <c r="AL279" s="11" t="s">
        <v>126</v>
      </c>
      <c r="AM279" s="11" t="s">
        <v>63</v>
      </c>
      <c r="AN279" s="11" t="s">
        <v>64</v>
      </c>
      <c r="AO279" s="11" t="s">
        <v>320</v>
      </c>
      <c r="AP279" s="11" t="s">
        <v>321</v>
      </c>
      <c r="AQ279" s="11" t="s">
        <v>322</v>
      </c>
      <c r="AR279" s="11" t="s">
        <v>323</v>
      </c>
      <c r="AS279" s="11" t="s">
        <v>324</v>
      </c>
      <c r="AT279" s="11" t="s">
        <v>325</v>
      </c>
      <c r="AU279" s="11" t="s">
        <v>326</v>
      </c>
      <c r="AV279" s="11" t="s">
        <v>327</v>
      </c>
      <c r="AW279" s="11" t="s">
        <v>328</v>
      </c>
      <c r="AX279" s="11" t="s">
        <v>329</v>
      </c>
      <c r="AY279" s="11" t="s">
        <v>330</v>
      </c>
      <c r="AZ279" s="11" t="s">
        <v>331</v>
      </c>
      <c r="BA279" s="11" t="s">
        <v>332</v>
      </c>
      <c r="BB279" s="11" t="s">
        <v>333</v>
      </c>
      <c r="BC279" s="11" t="s">
        <v>12</v>
      </c>
      <c r="BD279" s="11" t="s">
        <v>156</v>
      </c>
      <c r="BE279" s="11" t="s">
        <v>334</v>
      </c>
      <c r="BF279" s="11" t="s">
        <v>69</v>
      </c>
    </row>
    <row r="280" spans="1:58">
      <c r="A280" s="12">
        <v>45302</v>
      </c>
      <c r="B280" s="12">
        <v>45302</v>
      </c>
      <c r="C280" s="13" t="s">
        <v>76</v>
      </c>
      <c r="D280" s="13" t="s">
        <v>71</v>
      </c>
      <c r="E280" s="13" t="s">
        <v>16</v>
      </c>
      <c r="F280" s="13" t="s">
        <v>72</v>
      </c>
      <c r="G280" s="14">
        <v>1</v>
      </c>
      <c r="H280" s="14">
        <v>0</v>
      </c>
      <c r="I280" s="13" t="s">
        <v>73</v>
      </c>
      <c r="J280" s="13" t="s">
        <v>74</v>
      </c>
      <c r="K280" s="13" t="s">
        <v>74</v>
      </c>
      <c r="L280" s="12">
        <v>45302</v>
      </c>
      <c r="M280" s="13" t="s">
        <v>13</v>
      </c>
      <c r="N280" s="13" t="s">
        <v>71</v>
      </c>
      <c r="O280" s="14">
        <v>0</v>
      </c>
      <c r="P280" s="13" t="s">
        <v>197</v>
      </c>
      <c r="Q280" s="13" t="s">
        <v>198</v>
      </c>
      <c r="R280" s="14">
        <v>5</v>
      </c>
      <c r="S280" s="13" t="s">
        <v>199</v>
      </c>
      <c r="T280" s="14">
        <v>5</v>
      </c>
      <c r="U280" s="13" t="s">
        <v>72</v>
      </c>
      <c r="V280" s="13" t="s">
        <v>82</v>
      </c>
      <c r="W280" s="13" t="s">
        <v>73</v>
      </c>
      <c r="X280" s="13" t="s">
        <v>80</v>
      </c>
      <c r="Y280" s="13" t="s">
        <v>14</v>
      </c>
      <c r="Z280" s="13" t="s">
        <v>200</v>
      </c>
      <c r="AA280" s="13" t="s">
        <v>78</v>
      </c>
      <c r="AB280" s="13" t="s">
        <v>83</v>
      </c>
      <c r="AC280" s="13" t="s">
        <v>84</v>
      </c>
      <c r="AD280" s="13" t="s">
        <v>71</v>
      </c>
      <c r="AE280" s="13" t="s">
        <v>85</v>
      </c>
      <c r="AF280" s="13" t="s">
        <v>71</v>
      </c>
      <c r="AG280" s="13" t="s">
        <v>86</v>
      </c>
      <c r="AH280" s="13" t="s">
        <v>73</v>
      </c>
      <c r="AI280" s="13" t="s">
        <v>87</v>
      </c>
      <c r="AJ280" s="13" t="s">
        <v>87</v>
      </c>
      <c r="AK280" s="13" t="s">
        <v>90</v>
      </c>
      <c r="AL280" s="13" t="s">
        <v>73</v>
      </c>
      <c r="AM280" s="13" t="s">
        <v>73</v>
      </c>
      <c r="AN280" s="14">
        <v>0</v>
      </c>
      <c r="AO280" s="13" t="s">
        <v>207</v>
      </c>
      <c r="AP280" s="13" t="s">
        <v>207</v>
      </c>
      <c r="AQ280" s="13" t="s">
        <v>73</v>
      </c>
      <c r="AR280" s="13" t="s">
        <v>335</v>
      </c>
      <c r="AS280" s="13" t="s">
        <v>261</v>
      </c>
      <c r="AT280" s="13" t="s">
        <v>71</v>
      </c>
      <c r="AU280" s="13" t="s">
        <v>85</v>
      </c>
      <c r="AV280" s="13" t="s">
        <v>336</v>
      </c>
      <c r="AW280" s="17">
        <v>1.15740740740741e-5</v>
      </c>
      <c r="AX280" s="12" t="s">
        <v>89</v>
      </c>
      <c r="AY280" s="13" t="s">
        <v>14</v>
      </c>
      <c r="AZ280" s="13" t="s">
        <v>73</v>
      </c>
      <c r="BA280" s="13" t="s">
        <v>207</v>
      </c>
      <c r="BB280" s="13" t="s">
        <v>73</v>
      </c>
      <c r="BC280" s="14">
        <v>500005</v>
      </c>
      <c r="BD280" s="14">
        <v>0</v>
      </c>
      <c r="BE280" s="13" t="s">
        <v>110</v>
      </c>
      <c r="BF280" s="18">
        <v>45303.6113025347</v>
      </c>
    </row>
    <row r="281" spans="1:58">
      <c r="A281" s="12">
        <v>45302</v>
      </c>
      <c r="B281" s="12">
        <v>45302</v>
      </c>
      <c r="C281" s="13" t="s">
        <v>76</v>
      </c>
      <c r="D281" s="13" t="s">
        <v>71</v>
      </c>
      <c r="E281" s="13" t="s">
        <v>16</v>
      </c>
      <c r="F281" s="13" t="s">
        <v>91</v>
      </c>
      <c r="G281" s="14">
        <v>1</v>
      </c>
      <c r="H281" s="14">
        <v>0</v>
      </c>
      <c r="I281" s="13" t="s">
        <v>88</v>
      </c>
      <c r="J281" s="13" t="s">
        <v>74</v>
      </c>
      <c r="K281" s="13" t="s">
        <v>74</v>
      </c>
      <c r="L281" s="12">
        <v>45302</v>
      </c>
      <c r="M281" s="13" t="s">
        <v>13</v>
      </c>
      <c r="N281" s="13" t="s">
        <v>71</v>
      </c>
      <c r="O281" s="14">
        <v>0</v>
      </c>
      <c r="P281" s="13" t="s">
        <v>197</v>
      </c>
      <c r="Q281" s="13" t="s">
        <v>198</v>
      </c>
      <c r="R281" s="14">
        <v>5</v>
      </c>
      <c r="S281" s="13" t="s">
        <v>199</v>
      </c>
      <c r="T281" s="14">
        <v>5</v>
      </c>
      <c r="U281" s="13" t="s">
        <v>91</v>
      </c>
      <c r="V281" s="13" t="s">
        <v>82</v>
      </c>
      <c r="W281" s="13" t="s">
        <v>73</v>
      </c>
      <c r="X281" s="13" t="s">
        <v>80</v>
      </c>
      <c r="Y281" s="13" t="s">
        <v>14</v>
      </c>
      <c r="Z281" s="13" t="s">
        <v>200</v>
      </c>
      <c r="AA281" s="13" t="s">
        <v>78</v>
      </c>
      <c r="AB281" s="13" t="s">
        <v>83</v>
      </c>
      <c r="AC281" s="13" t="s">
        <v>93</v>
      </c>
      <c r="AD281" s="13" t="s">
        <v>71</v>
      </c>
      <c r="AE281" s="13" t="s">
        <v>85</v>
      </c>
      <c r="AF281" s="13" t="s">
        <v>71</v>
      </c>
      <c r="AG281" s="13" t="s">
        <v>86</v>
      </c>
      <c r="AH281" s="13" t="s">
        <v>73</v>
      </c>
      <c r="AI281" s="13" t="s">
        <v>87</v>
      </c>
      <c r="AJ281" s="13" t="s">
        <v>87</v>
      </c>
      <c r="AK281" s="13" t="s">
        <v>90</v>
      </c>
      <c r="AL281" s="13" t="s">
        <v>73</v>
      </c>
      <c r="AM281" s="13" t="s">
        <v>73</v>
      </c>
      <c r="AN281" s="14">
        <v>0</v>
      </c>
      <c r="AO281" s="13" t="s">
        <v>207</v>
      </c>
      <c r="AP281" s="13" t="s">
        <v>207</v>
      </c>
      <c r="AQ281" s="13" t="s">
        <v>73</v>
      </c>
      <c r="AR281" s="13" t="s">
        <v>335</v>
      </c>
      <c r="AS281" s="13" t="s">
        <v>261</v>
      </c>
      <c r="AT281" s="13" t="s">
        <v>71</v>
      </c>
      <c r="AU281" s="13" t="s">
        <v>85</v>
      </c>
      <c r="AV281" s="13" t="s">
        <v>336</v>
      </c>
      <c r="AW281" s="17">
        <v>1.15740740740741e-5</v>
      </c>
      <c r="AX281" s="12" t="s">
        <v>89</v>
      </c>
      <c r="AY281" s="13" t="s">
        <v>14</v>
      </c>
      <c r="AZ281" s="13" t="s">
        <v>73</v>
      </c>
      <c r="BA281" s="13" t="s">
        <v>207</v>
      </c>
      <c r="BB281" s="13" t="s">
        <v>73</v>
      </c>
      <c r="BC281" s="14">
        <v>500005</v>
      </c>
      <c r="BD281" s="14">
        <v>0</v>
      </c>
      <c r="BE281" s="13" t="s">
        <v>110</v>
      </c>
      <c r="BF281" s="18">
        <v>45303.6113025347</v>
      </c>
    </row>
    <row r="282" spans="1:58">
      <c r="A282" s="12">
        <v>45302</v>
      </c>
      <c r="B282" s="12">
        <v>45302</v>
      </c>
      <c r="C282" s="13" t="s">
        <v>76</v>
      </c>
      <c r="D282" s="13" t="s">
        <v>71</v>
      </c>
      <c r="E282" s="13" t="s">
        <v>16</v>
      </c>
      <c r="F282" s="13" t="s">
        <v>94</v>
      </c>
      <c r="G282" s="14">
        <v>1</v>
      </c>
      <c r="H282" s="14">
        <v>0</v>
      </c>
      <c r="I282" s="13" t="s">
        <v>73</v>
      </c>
      <c r="J282" s="13" t="s">
        <v>74</v>
      </c>
      <c r="K282" s="13" t="s">
        <v>74</v>
      </c>
      <c r="L282" s="12">
        <v>45302</v>
      </c>
      <c r="M282" s="13" t="s">
        <v>13</v>
      </c>
      <c r="N282" s="13" t="s">
        <v>71</v>
      </c>
      <c r="O282" s="14">
        <v>0</v>
      </c>
      <c r="P282" s="13" t="s">
        <v>197</v>
      </c>
      <c r="Q282" s="13" t="s">
        <v>198</v>
      </c>
      <c r="R282" s="14">
        <v>5</v>
      </c>
      <c r="S282" s="13" t="s">
        <v>199</v>
      </c>
      <c r="T282" s="14">
        <v>5</v>
      </c>
      <c r="U282" s="13" t="s">
        <v>94</v>
      </c>
      <c r="V282" s="13" t="s">
        <v>82</v>
      </c>
      <c r="W282" s="13" t="s">
        <v>73</v>
      </c>
      <c r="X282" s="13" t="s">
        <v>80</v>
      </c>
      <c r="Y282" s="13" t="s">
        <v>14</v>
      </c>
      <c r="Z282" s="13" t="s">
        <v>200</v>
      </c>
      <c r="AA282" s="13" t="s">
        <v>78</v>
      </c>
      <c r="AB282" s="13" t="s">
        <v>83</v>
      </c>
      <c r="AC282" s="13" t="s">
        <v>96</v>
      </c>
      <c r="AD282" s="13" t="s">
        <v>71</v>
      </c>
      <c r="AE282" s="13" t="s">
        <v>85</v>
      </c>
      <c r="AF282" s="13" t="s">
        <v>71</v>
      </c>
      <c r="AG282" s="13" t="s">
        <v>86</v>
      </c>
      <c r="AH282" s="13" t="s">
        <v>73</v>
      </c>
      <c r="AI282" s="13" t="s">
        <v>87</v>
      </c>
      <c r="AJ282" s="13" t="s">
        <v>87</v>
      </c>
      <c r="AK282" s="13" t="s">
        <v>90</v>
      </c>
      <c r="AL282" s="13" t="s">
        <v>73</v>
      </c>
      <c r="AM282" s="13" t="s">
        <v>73</v>
      </c>
      <c r="AN282" s="14">
        <v>0</v>
      </c>
      <c r="AO282" s="13" t="s">
        <v>207</v>
      </c>
      <c r="AP282" s="13" t="s">
        <v>207</v>
      </c>
      <c r="AQ282" s="13" t="s">
        <v>73</v>
      </c>
      <c r="AR282" s="13" t="s">
        <v>335</v>
      </c>
      <c r="AS282" s="13" t="s">
        <v>261</v>
      </c>
      <c r="AT282" s="13" t="s">
        <v>71</v>
      </c>
      <c r="AU282" s="13" t="s">
        <v>85</v>
      </c>
      <c r="AV282" s="13" t="s">
        <v>336</v>
      </c>
      <c r="AW282" s="17">
        <v>1.15740740740741e-5</v>
      </c>
      <c r="AX282" s="12" t="s">
        <v>89</v>
      </c>
      <c r="AY282" s="13" t="s">
        <v>14</v>
      </c>
      <c r="AZ282" s="13" t="s">
        <v>73</v>
      </c>
      <c r="BA282" s="13" t="s">
        <v>207</v>
      </c>
      <c r="BB282" s="13" t="s">
        <v>73</v>
      </c>
      <c r="BC282" s="14">
        <v>500005</v>
      </c>
      <c r="BD282" s="14">
        <v>0</v>
      </c>
      <c r="BE282" s="13" t="s">
        <v>110</v>
      </c>
      <c r="BF282" s="18">
        <v>45303.6113025347</v>
      </c>
    </row>
    <row r="283" spans="1:58">
      <c r="A283" s="12">
        <v>45302</v>
      </c>
      <c r="B283" s="12">
        <v>45302</v>
      </c>
      <c r="C283" s="13" t="s">
        <v>76</v>
      </c>
      <c r="D283" s="13" t="s">
        <v>71</v>
      </c>
      <c r="E283" s="13" t="s">
        <v>16</v>
      </c>
      <c r="F283" s="13" t="s">
        <v>97</v>
      </c>
      <c r="G283" s="14">
        <v>1</v>
      </c>
      <c r="H283" s="14">
        <v>0</v>
      </c>
      <c r="I283" s="13" t="s">
        <v>73</v>
      </c>
      <c r="J283" s="13" t="s">
        <v>74</v>
      </c>
      <c r="K283" s="13" t="s">
        <v>74</v>
      </c>
      <c r="L283" s="12">
        <v>45302</v>
      </c>
      <c r="M283" s="13" t="s">
        <v>13</v>
      </c>
      <c r="N283" s="13" t="s">
        <v>71</v>
      </c>
      <c r="O283" s="14">
        <v>0</v>
      </c>
      <c r="P283" s="13" t="s">
        <v>197</v>
      </c>
      <c r="Q283" s="13" t="s">
        <v>198</v>
      </c>
      <c r="R283" s="14">
        <v>5</v>
      </c>
      <c r="S283" s="13" t="s">
        <v>199</v>
      </c>
      <c r="T283" s="14">
        <v>5</v>
      </c>
      <c r="U283" s="13" t="s">
        <v>97</v>
      </c>
      <c r="V283" s="13" t="s">
        <v>82</v>
      </c>
      <c r="W283" s="13" t="s">
        <v>73</v>
      </c>
      <c r="X283" s="13" t="s">
        <v>80</v>
      </c>
      <c r="Y283" s="13" t="s">
        <v>14</v>
      </c>
      <c r="Z283" s="13" t="s">
        <v>200</v>
      </c>
      <c r="AA283" s="13" t="s">
        <v>78</v>
      </c>
      <c r="AB283" s="13" t="s">
        <v>83</v>
      </c>
      <c r="AC283" s="13" t="s">
        <v>84</v>
      </c>
      <c r="AD283" s="13" t="s">
        <v>71</v>
      </c>
      <c r="AE283" s="13" t="s">
        <v>85</v>
      </c>
      <c r="AF283" s="13" t="s">
        <v>71</v>
      </c>
      <c r="AG283" s="13" t="s">
        <v>86</v>
      </c>
      <c r="AH283" s="13" t="s">
        <v>73</v>
      </c>
      <c r="AI283" s="13" t="s">
        <v>87</v>
      </c>
      <c r="AJ283" s="13" t="s">
        <v>87</v>
      </c>
      <c r="AK283" s="13" t="s">
        <v>90</v>
      </c>
      <c r="AL283" s="13" t="s">
        <v>73</v>
      </c>
      <c r="AM283" s="13" t="s">
        <v>73</v>
      </c>
      <c r="AN283" s="14">
        <v>0</v>
      </c>
      <c r="AO283" s="13" t="s">
        <v>207</v>
      </c>
      <c r="AP283" s="13" t="s">
        <v>207</v>
      </c>
      <c r="AQ283" s="13" t="s">
        <v>73</v>
      </c>
      <c r="AR283" s="13" t="s">
        <v>335</v>
      </c>
      <c r="AS283" s="13" t="s">
        <v>261</v>
      </c>
      <c r="AT283" s="13" t="s">
        <v>71</v>
      </c>
      <c r="AU283" s="13" t="s">
        <v>85</v>
      </c>
      <c r="AV283" s="13" t="s">
        <v>336</v>
      </c>
      <c r="AW283" s="17">
        <v>1.15740740740741e-5</v>
      </c>
      <c r="AX283" s="12" t="s">
        <v>89</v>
      </c>
      <c r="AY283" s="13" t="s">
        <v>14</v>
      </c>
      <c r="AZ283" s="13" t="s">
        <v>73</v>
      </c>
      <c r="BA283" s="13" t="s">
        <v>207</v>
      </c>
      <c r="BB283" s="13" t="s">
        <v>73</v>
      </c>
      <c r="BC283" s="14">
        <v>500005</v>
      </c>
      <c r="BD283" s="14">
        <v>0</v>
      </c>
      <c r="BE283" s="13" t="s">
        <v>110</v>
      </c>
      <c r="BF283" s="18">
        <v>45303.6113025347</v>
      </c>
    </row>
    <row r="284" spans="1:58">
      <c r="A284" s="12">
        <v>45302</v>
      </c>
      <c r="B284" s="12">
        <v>45302</v>
      </c>
      <c r="C284" s="13" t="s">
        <v>76</v>
      </c>
      <c r="D284" s="13" t="s">
        <v>71</v>
      </c>
      <c r="E284" s="13" t="s">
        <v>16</v>
      </c>
      <c r="F284" s="13" t="s">
        <v>99</v>
      </c>
      <c r="G284" s="14">
        <v>1</v>
      </c>
      <c r="H284" s="14">
        <v>0</v>
      </c>
      <c r="I284" s="13" t="s">
        <v>73</v>
      </c>
      <c r="J284" s="13" t="s">
        <v>74</v>
      </c>
      <c r="K284" s="13" t="s">
        <v>74</v>
      </c>
      <c r="L284" s="12">
        <v>45302</v>
      </c>
      <c r="M284" s="13" t="s">
        <v>13</v>
      </c>
      <c r="N284" s="13" t="s">
        <v>71</v>
      </c>
      <c r="O284" s="14">
        <v>0</v>
      </c>
      <c r="P284" s="13" t="s">
        <v>197</v>
      </c>
      <c r="Q284" s="13" t="s">
        <v>198</v>
      </c>
      <c r="R284" s="14">
        <v>5</v>
      </c>
      <c r="S284" s="13" t="s">
        <v>199</v>
      </c>
      <c r="T284" s="14">
        <v>5</v>
      </c>
      <c r="U284" s="13" t="s">
        <v>99</v>
      </c>
      <c r="V284" s="13" t="s">
        <v>82</v>
      </c>
      <c r="W284" s="13" t="s">
        <v>73</v>
      </c>
      <c r="X284" s="13" t="s">
        <v>80</v>
      </c>
      <c r="Y284" s="13" t="s">
        <v>14</v>
      </c>
      <c r="Z284" s="13" t="s">
        <v>200</v>
      </c>
      <c r="AA284" s="13" t="s">
        <v>78</v>
      </c>
      <c r="AB284" s="13" t="s">
        <v>83</v>
      </c>
      <c r="AC284" s="13" t="s">
        <v>84</v>
      </c>
      <c r="AD284" s="13" t="s">
        <v>71</v>
      </c>
      <c r="AE284" s="13" t="s">
        <v>85</v>
      </c>
      <c r="AF284" s="13" t="s">
        <v>71</v>
      </c>
      <c r="AG284" s="13" t="s">
        <v>86</v>
      </c>
      <c r="AH284" s="13" t="s">
        <v>73</v>
      </c>
      <c r="AI284" s="13" t="s">
        <v>87</v>
      </c>
      <c r="AJ284" s="13" t="s">
        <v>87</v>
      </c>
      <c r="AK284" s="13" t="s">
        <v>90</v>
      </c>
      <c r="AL284" s="13" t="s">
        <v>73</v>
      </c>
      <c r="AM284" s="13" t="s">
        <v>73</v>
      </c>
      <c r="AN284" s="14">
        <v>0</v>
      </c>
      <c r="AO284" s="13" t="s">
        <v>207</v>
      </c>
      <c r="AP284" s="13" t="s">
        <v>207</v>
      </c>
      <c r="AQ284" s="13" t="s">
        <v>73</v>
      </c>
      <c r="AR284" s="13" t="s">
        <v>335</v>
      </c>
      <c r="AS284" s="13" t="s">
        <v>261</v>
      </c>
      <c r="AT284" s="13" t="s">
        <v>71</v>
      </c>
      <c r="AU284" s="13" t="s">
        <v>85</v>
      </c>
      <c r="AV284" s="13" t="s">
        <v>336</v>
      </c>
      <c r="AW284" s="17">
        <v>1.15740740740741e-5</v>
      </c>
      <c r="AX284" s="12" t="s">
        <v>89</v>
      </c>
      <c r="AY284" s="13" t="s">
        <v>14</v>
      </c>
      <c r="AZ284" s="13" t="s">
        <v>73</v>
      </c>
      <c r="BA284" s="13" t="s">
        <v>207</v>
      </c>
      <c r="BB284" s="13" t="s">
        <v>73</v>
      </c>
      <c r="BC284" s="14">
        <v>500005</v>
      </c>
      <c r="BD284" s="14">
        <v>0</v>
      </c>
      <c r="BE284" s="13" t="s">
        <v>110</v>
      </c>
      <c r="BF284" s="18">
        <v>45303.6113025347</v>
      </c>
    </row>
    <row r="285" spans="1:58">
      <c r="A285" s="12">
        <v>45302</v>
      </c>
      <c r="B285" s="12">
        <v>45302</v>
      </c>
      <c r="C285" s="13" t="s">
        <v>76</v>
      </c>
      <c r="D285" s="13" t="s">
        <v>71</v>
      </c>
      <c r="E285" s="13" t="s">
        <v>16</v>
      </c>
      <c r="F285" s="13" t="s">
        <v>101</v>
      </c>
      <c r="G285" s="14">
        <v>1</v>
      </c>
      <c r="H285" s="14">
        <v>0</v>
      </c>
      <c r="I285" s="13" t="s">
        <v>73</v>
      </c>
      <c r="J285" s="13" t="s">
        <v>74</v>
      </c>
      <c r="K285" s="13" t="s">
        <v>74</v>
      </c>
      <c r="L285" s="12">
        <v>45302</v>
      </c>
      <c r="M285" s="13" t="s">
        <v>13</v>
      </c>
      <c r="N285" s="13" t="s">
        <v>71</v>
      </c>
      <c r="O285" s="14">
        <v>0</v>
      </c>
      <c r="P285" s="13" t="s">
        <v>197</v>
      </c>
      <c r="Q285" s="13" t="s">
        <v>198</v>
      </c>
      <c r="R285" s="14">
        <v>5</v>
      </c>
      <c r="S285" s="13" t="s">
        <v>199</v>
      </c>
      <c r="T285" s="14">
        <v>5</v>
      </c>
      <c r="U285" s="13" t="s">
        <v>101</v>
      </c>
      <c r="V285" s="13" t="s">
        <v>82</v>
      </c>
      <c r="W285" s="13" t="s">
        <v>73</v>
      </c>
      <c r="X285" s="13" t="s">
        <v>80</v>
      </c>
      <c r="Y285" s="13" t="s">
        <v>14</v>
      </c>
      <c r="Z285" s="13" t="s">
        <v>200</v>
      </c>
      <c r="AA285" s="13" t="s">
        <v>78</v>
      </c>
      <c r="AB285" s="13" t="s">
        <v>83</v>
      </c>
      <c r="AC285" s="13" t="s">
        <v>84</v>
      </c>
      <c r="AD285" s="13" t="s">
        <v>71</v>
      </c>
      <c r="AE285" s="13" t="s">
        <v>85</v>
      </c>
      <c r="AF285" s="13" t="s">
        <v>71</v>
      </c>
      <c r="AG285" s="13" t="s">
        <v>86</v>
      </c>
      <c r="AH285" s="13" t="s">
        <v>73</v>
      </c>
      <c r="AI285" s="13" t="s">
        <v>87</v>
      </c>
      <c r="AJ285" s="13" t="s">
        <v>87</v>
      </c>
      <c r="AK285" s="13" t="s">
        <v>90</v>
      </c>
      <c r="AL285" s="13" t="s">
        <v>73</v>
      </c>
      <c r="AM285" s="13" t="s">
        <v>73</v>
      </c>
      <c r="AN285" s="14">
        <v>0</v>
      </c>
      <c r="AO285" s="13" t="s">
        <v>207</v>
      </c>
      <c r="AP285" s="13" t="s">
        <v>207</v>
      </c>
      <c r="AQ285" s="13" t="s">
        <v>73</v>
      </c>
      <c r="AR285" s="13" t="s">
        <v>335</v>
      </c>
      <c r="AS285" s="13" t="s">
        <v>261</v>
      </c>
      <c r="AT285" s="13" t="s">
        <v>71</v>
      </c>
      <c r="AU285" s="13" t="s">
        <v>85</v>
      </c>
      <c r="AV285" s="13" t="s">
        <v>336</v>
      </c>
      <c r="AW285" s="17">
        <v>1.15740740740741e-5</v>
      </c>
      <c r="AX285" s="12" t="s">
        <v>89</v>
      </c>
      <c r="AY285" s="13" t="s">
        <v>14</v>
      </c>
      <c r="AZ285" s="13" t="s">
        <v>73</v>
      </c>
      <c r="BA285" s="13" t="s">
        <v>207</v>
      </c>
      <c r="BB285" s="13" t="s">
        <v>73</v>
      </c>
      <c r="BC285" s="14">
        <v>500005</v>
      </c>
      <c r="BD285" s="14">
        <v>0</v>
      </c>
      <c r="BE285" s="13" t="s">
        <v>110</v>
      </c>
      <c r="BF285" s="18">
        <v>45303.6113025347</v>
      </c>
    </row>
    <row r="286" spans="1:58">
      <c r="A286" s="12">
        <v>45302</v>
      </c>
      <c r="B286" s="12">
        <v>45302</v>
      </c>
      <c r="C286" s="13" t="s">
        <v>76</v>
      </c>
      <c r="D286" s="13" t="s">
        <v>71</v>
      </c>
      <c r="E286" s="13" t="s">
        <v>16</v>
      </c>
      <c r="F286" s="13" t="s">
        <v>103</v>
      </c>
      <c r="G286" s="14">
        <v>1</v>
      </c>
      <c r="H286" s="14">
        <v>0</v>
      </c>
      <c r="I286" s="13" t="s">
        <v>73</v>
      </c>
      <c r="J286" s="13" t="s">
        <v>74</v>
      </c>
      <c r="K286" s="13" t="s">
        <v>74</v>
      </c>
      <c r="L286" s="12">
        <v>45302</v>
      </c>
      <c r="M286" s="13" t="s">
        <v>13</v>
      </c>
      <c r="N286" s="13" t="s">
        <v>71</v>
      </c>
      <c r="O286" s="14">
        <v>0</v>
      </c>
      <c r="P286" s="13" t="s">
        <v>197</v>
      </c>
      <c r="Q286" s="13" t="s">
        <v>198</v>
      </c>
      <c r="R286" s="14">
        <v>5</v>
      </c>
      <c r="S286" s="13" t="s">
        <v>199</v>
      </c>
      <c r="T286" s="14">
        <v>5</v>
      </c>
      <c r="U286" s="13" t="s">
        <v>103</v>
      </c>
      <c r="V286" s="13" t="s">
        <v>82</v>
      </c>
      <c r="W286" s="13" t="s">
        <v>73</v>
      </c>
      <c r="X286" s="13" t="s">
        <v>80</v>
      </c>
      <c r="Y286" s="13" t="s">
        <v>14</v>
      </c>
      <c r="Z286" s="13" t="s">
        <v>200</v>
      </c>
      <c r="AA286" s="13" t="s">
        <v>78</v>
      </c>
      <c r="AB286" s="13" t="s">
        <v>83</v>
      </c>
      <c r="AC286" s="13" t="s">
        <v>84</v>
      </c>
      <c r="AD286" s="13" t="s">
        <v>71</v>
      </c>
      <c r="AE286" s="13" t="s">
        <v>85</v>
      </c>
      <c r="AF286" s="13" t="s">
        <v>71</v>
      </c>
      <c r="AG286" s="13" t="s">
        <v>86</v>
      </c>
      <c r="AH286" s="13" t="s">
        <v>73</v>
      </c>
      <c r="AI286" s="13" t="s">
        <v>87</v>
      </c>
      <c r="AJ286" s="13" t="s">
        <v>87</v>
      </c>
      <c r="AK286" s="13" t="s">
        <v>90</v>
      </c>
      <c r="AL286" s="13" t="s">
        <v>73</v>
      </c>
      <c r="AM286" s="13" t="s">
        <v>73</v>
      </c>
      <c r="AN286" s="14">
        <v>0</v>
      </c>
      <c r="AO286" s="13" t="s">
        <v>207</v>
      </c>
      <c r="AP286" s="13" t="s">
        <v>207</v>
      </c>
      <c r="AQ286" s="13" t="s">
        <v>73</v>
      </c>
      <c r="AR286" s="13" t="s">
        <v>335</v>
      </c>
      <c r="AS286" s="13" t="s">
        <v>261</v>
      </c>
      <c r="AT286" s="13" t="s">
        <v>71</v>
      </c>
      <c r="AU286" s="13" t="s">
        <v>85</v>
      </c>
      <c r="AV286" s="13" t="s">
        <v>336</v>
      </c>
      <c r="AW286" s="17">
        <v>1.15740740740741e-5</v>
      </c>
      <c r="AX286" s="12" t="s">
        <v>89</v>
      </c>
      <c r="AY286" s="13" t="s">
        <v>14</v>
      </c>
      <c r="AZ286" s="13" t="s">
        <v>73</v>
      </c>
      <c r="BA286" s="13" t="s">
        <v>207</v>
      </c>
      <c r="BB286" s="13" t="s">
        <v>73</v>
      </c>
      <c r="BC286" s="14">
        <v>500005</v>
      </c>
      <c r="BD286" s="14">
        <v>0</v>
      </c>
      <c r="BE286" s="13" t="s">
        <v>110</v>
      </c>
      <c r="BF286" s="18">
        <v>45303.6113025347</v>
      </c>
    </row>
    <row r="287" spans="1:58">
      <c r="A287" s="12">
        <v>45302</v>
      </c>
      <c r="B287" s="12">
        <v>45302</v>
      </c>
      <c r="C287" s="13" t="s">
        <v>76</v>
      </c>
      <c r="D287" s="13" t="s">
        <v>71</v>
      </c>
      <c r="E287" s="13" t="s">
        <v>16</v>
      </c>
      <c r="F287" s="13" t="s">
        <v>105</v>
      </c>
      <c r="G287" s="14">
        <v>1</v>
      </c>
      <c r="H287" s="14">
        <v>0</v>
      </c>
      <c r="I287" s="13" t="s">
        <v>73</v>
      </c>
      <c r="J287" s="13" t="s">
        <v>74</v>
      </c>
      <c r="K287" s="13" t="s">
        <v>74</v>
      </c>
      <c r="L287" s="12">
        <v>45302</v>
      </c>
      <c r="M287" s="13" t="s">
        <v>13</v>
      </c>
      <c r="N287" s="13" t="s">
        <v>71</v>
      </c>
      <c r="O287" s="14">
        <v>0</v>
      </c>
      <c r="P287" s="13" t="s">
        <v>197</v>
      </c>
      <c r="Q287" s="13" t="s">
        <v>198</v>
      </c>
      <c r="R287" s="14">
        <v>5</v>
      </c>
      <c r="S287" s="13" t="s">
        <v>199</v>
      </c>
      <c r="T287" s="14">
        <v>5</v>
      </c>
      <c r="U287" s="13" t="s">
        <v>105</v>
      </c>
      <c r="V287" s="13" t="s">
        <v>82</v>
      </c>
      <c r="W287" s="13" t="s">
        <v>73</v>
      </c>
      <c r="X287" s="13" t="s">
        <v>80</v>
      </c>
      <c r="Y287" s="13" t="s">
        <v>14</v>
      </c>
      <c r="Z287" s="13" t="s">
        <v>200</v>
      </c>
      <c r="AA287" s="13" t="s">
        <v>78</v>
      </c>
      <c r="AB287" s="13" t="s">
        <v>83</v>
      </c>
      <c r="AC287" s="13" t="s">
        <v>84</v>
      </c>
      <c r="AD287" s="13" t="s">
        <v>71</v>
      </c>
      <c r="AE287" s="13" t="s">
        <v>85</v>
      </c>
      <c r="AF287" s="13" t="s">
        <v>71</v>
      </c>
      <c r="AG287" s="13" t="s">
        <v>86</v>
      </c>
      <c r="AH287" s="13" t="s">
        <v>73</v>
      </c>
      <c r="AI287" s="13" t="s">
        <v>87</v>
      </c>
      <c r="AJ287" s="13" t="s">
        <v>87</v>
      </c>
      <c r="AK287" s="13" t="s">
        <v>90</v>
      </c>
      <c r="AL287" s="13" t="s">
        <v>73</v>
      </c>
      <c r="AM287" s="13" t="s">
        <v>73</v>
      </c>
      <c r="AN287" s="14">
        <v>0</v>
      </c>
      <c r="AO287" s="13" t="s">
        <v>207</v>
      </c>
      <c r="AP287" s="13" t="s">
        <v>207</v>
      </c>
      <c r="AQ287" s="13" t="s">
        <v>73</v>
      </c>
      <c r="AR287" s="13" t="s">
        <v>335</v>
      </c>
      <c r="AS287" s="13" t="s">
        <v>261</v>
      </c>
      <c r="AT287" s="13" t="s">
        <v>71</v>
      </c>
      <c r="AU287" s="13" t="s">
        <v>85</v>
      </c>
      <c r="AV287" s="13" t="s">
        <v>336</v>
      </c>
      <c r="AW287" s="17">
        <v>1.15740740740741e-5</v>
      </c>
      <c r="AX287" s="12" t="s">
        <v>89</v>
      </c>
      <c r="AY287" s="13" t="s">
        <v>14</v>
      </c>
      <c r="AZ287" s="13" t="s">
        <v>73</v>
      </c>
      <c r="BA287" s="13" t="s">
        <v>207</v>
      </c>
      <c r="BB287" s="13" t="s">
        <v>73</v>
      </c>
      <c r="BC287" s="14">
        <v>500005</v>
      </c>
      <c r="BD287" s="14">
        <v>0</v>
      </c>
      <c r="BE287" s="13" t="s">
        <v>110</v>
      </c>
      <c r="BF287" s="18">
        <v>45303.6113025347</v>
      </c>
    </row>
    <row r="288" spans="1:58">
      <c r="A288" s="12">
        <v>45302</v>
      </c>
      <c r="B288" s="12">
        <v>45302</v>
      </c>
      <c r="C288" s="13" t="s">
        <v>76</v>
      </c>
      <c r="D288" s="13" t="s">
        <v>71</v>
      </c>
      <c r="E288" s="13" t="s">
        <v>16</v>
      </c>
      <c r="F288" s="13" t="s">
        <v>107</v>
      </c>
      <c r="G288" s="14">
        <v>1</v>
      </c>
      <c r="H288" s="14">
        <v>0</v>
      </c>
      <c r="I288" s="13" t="s">
        <v>88</v>
      </c>
      <c r="J288" s="13" t="s">
        <v>74</v>
      </c>
      <c r="K288" s="13" t="s">
        <v>74</v>
      </c>
      <c r="L288" s="12">
        <v>45302</v>
      </c>
      <c r="M288" s="13" t="s">
        <v>13</v>
      </c>
      <c r="N288" s="13" t="s">
        <v>71</v>
      </c>
      <c r="O288" s="14">
        <v>0</v>
      </c>
      <c r="P288" s="13" t="s">
        <v>197</v>
      </c>
      <c r="Q288" s="13" t="s">
        <v>198</v>
      </c>
      <c r="R288" s="14">
        <v>5</v>
      </c>
      <c r="S288" s="13" t="s">
        <v>199</v>
      </c>
      <c r="T288" s="14">
        <v>5</v>
      </c>
      <c r="U288" s="13" t="s">
        <v>107</v>
      </c>
      <c r="V288" s="13" t="s">
        <v>82</v>
      </c>
      <c r="W288" s="13" t="s">
        <v>73</v>
      </c>
      <c r="X288" s="13" t="s">
        <v>80</v>
      </c>
      <c r="Y288" s="13" t="s">
        <v>14</v>
      </c>
      <c r="Z288" s="13" t="s">
        <v>200</v>
      </c>
      <c r="AA288" s="13" t="s">
        <v>78</v>
      </c>
      <c r="AB288" s="13" t="s">
        <v>83</v>
      </c>
      <c r="AC288" s="13" t="s">
        <v>84</v>
      </c>
      <c r="AD288" s="13" t="s">
        <v>71</v>
      </c>
      <c r="AE288" s="13" t="s">
        <v>85</v>
      </c>
      <c r="AF288" s="13" t="s">
        <v>71</v>
      </c>
      <c r="AG288" s="13" t="s">
        <v>86</v>
      </c>
      <c r="AH288" s="13" t="s">
        <v>73</v>
      </c>
      <c r="AI288" s="13" t="s">
        <v>87</v>
      </c>
      <c r="AJ288" s="13" t="s">
        <v>87</v>
      </c>
      <c r="AK288" s="13" t="s">
        <v>90</v>
      </c>
      <c r="AL288" s="13" t="s">
        <v>73</v>
      </c>
      <c r="AM288" s="13" t="s">
        <v>73</v>
      </c>
      <c r="AN288" s="14">
        <v>0</v>
      </c>
      <c r="AO288" s="13" t="s">
        <v>207</v>
      </c>
      <c r="AP288" s="13" t="s">
        <v>207</v>
      </c>
      <c r="AQ288" s="13" t="s">
        <v>73</v>
      </c>
      <c r="AR288" s="13" t="s">
        <v>335</v>
      </c>
      <c r="AS288" s="13" t="s">
        <v>261</v>
      </c>
      <c r="AT288" s="13" t="s">
        <v>71</v>
      </c>
      <c r="AU288" s="13" t="s">
        <v>85</v>
      </c>
      <c r="AV288" s="13" t="s">
        <v>336</v>
      </c>
      <c r="AW288" s="17">
        <v>1.15740740740741e-5</v>
      </c>
      <c r="AX288" s="12" t="s">
        <v>89</v>
      </c>
      <c r="AY288" s="13" t="s">
        <v>14</v>
      </c>
      <c r="AZ288" s="13" t="s">
        <v>73</v>
      </c>
      <c r="BA288" s="13" t="s">
        <v>207</v>
      </c>
      <c r="BB288" s="13" t="s">
        <v>73</v>
      </c>
      <c r="BC288" s="14">
        <v>500005</v>
      </c>
      <c r="BD288" s="14">
        <v>0</v>
      </c>
      <c r="BE288" s="13" t="s">
        <v>110</v>
      </c>
      <c r="BF288" s="18">
        <v>45303.6113025347</v>
      </c>
    </row>
    <row r="289" spans="1:58">
      <c r="A289" s="12">
        <v>45302</v>
      </c>
      <c r="B289" s="12">
        <v>45302</v>
      </c>
      <c r="C289" s="13" t="s">
        <v>76</v>
      </c>
      <c r="D289" s="13" t="s">
        <v>71</v>
      </c>
      <c r="E289" s="13" t="s">
        <v>16</v>
      </c>
      <c r="F289" s="13" t="s">
        <v>72</v>
      </c>
      <c r="G289" s="14">
        <v>2</v>
      </c>
      <c r="H289" s="14">
        <v>0</v>
      </c>
      <c r="I289" s="13" t="s">
        <v>73</v>
      </c>
      <c r="J289" s="13" t="s">
        <v>74</v>
      </c>
      <c r="K289" s="13" t="s">
        <v>109</v>
      </c>
      <c r="L289" s="12">
        <v>45302</v>
      </c>
      <c r="M289" s="13" t="s">
        <v>13</v>
      </c>
      <c r="N289" s="13" t="s">
        <v>71</v>
      </c>
      <c r="O289" s="14">
        <v>0</v>
      </c>
      <c r="P289" s="13" t="s">
        <v>197</v>
      </c>
      <c r="Q289" s="13" t="s">
        <v>356</v>
      </c>
      <c r="R289" s="21">
        <v>1</v>
      </c>
      <c r="S289" s="19" t="s">
        <v>338</v>
      </c>
      <c r="T289" s="14">
        <v>0</v>
      </c>
      <c r="U289" s="13" t="s">
        <v>72</v>
      </c>
      <c r="V289" s="13" t="s">
        <v>82</v>
      </c>
      <c r="W289" s="13" t="s">
        <v>73</v>
      </c>
      <c r="X289" s="13" t="s">
        <v>80</v>
      </c>
      <c r="Y289" s="13" t="s">
        <v>14</v>
      </c>
      <c r="Z289" s="13" t="s">
        <v>200</v>
      </c>
      <c r="AA289" s="13" t="s">
        <v>78</v>
      </c>
      <c r="AB289" s="13" t="s">
        <v>83</v>
      </c>
      <c r="AC289" s="13" t="s">
        <v>84</v>
      </c>
      <c r="AD289" s="13" t="s">
        <v>71</v>
      </c>
      <c r="AE289" s="13" t="s">
        <v>85</v>
      </c>
      <c r="AF289" s="13" t="s">
        <v>71</v>
      </c>
      <c r="AG289" s="13" t="s">
        <v>86</v>
      </c>
      <c r="AH289" s="13" t="s">
        <v>73</v>
      </c>
      <c r="AI289" s="13" t="s">
        <v>87</v>
      </c>
      <c r="AJ289" s="13" t="s">
        <v>87</v>
      </c>
      <c r="AK289" s="13" t="s">
        <v>90</v>
      </c>
      <c r="AL289" s="13" t="s">
        <v>73</v>
      </c>
      <c r="AM289" s="13" t="s">
        <v>73</v>
      </c>
      <c r="AN289" s="14">
        <v>0</v>
      </c>
      <c r="AO289" s="13" t="s">
        <v>207</v>
      </c>
      <c r="AP289" s="13" t="s">
        <v>207</v>
      </c>
      <c r="AQ289" s="13" t="s">
        <v>73</v>
      </c>
      <c r="AR289" s="13" t="s">
        <v>335</v>
      </c>
      <c r="AS289" s="13" t="s">
        <v>261</v>
      </c>
      <c r="AT289" s="13" t="s">
        <v>71</v>
      </c>
      <c r="AU289" s="13" t="s">
        <v>85</v>
      </c>
      <c r="AV289" s="13" t="s">
        <v>336</v>
      </c>
      <c r="AW289" s="17">
        <v>1.15740740740741e-5</v>
      </c>
      <c r="AX289" s="12" t="s">
        <v>89</v>
      </c>
      <c r="AY289" s="13" t="s">
        <v>14</v>
      </c>
      <c r="AZ289" s="13" t="s">
        <v>73</v>
      </c>
      <c r="BA289" s="13" t="s">
        <v>207</v>
      </c>
      <c r="BB289" s="13" t="s">
        <v>73</v>
      </c>
      <c r="BC289" s="14">
        <v>500005</v>
      </c>
      <c r="BD289" s="14">
        <v>0</v>
      </c>
      <c r="BE289" s="13" t="s">
        <v>71</v>
      </c>
      <c r="BF289" s="18">
        <v>45310.482738831</v>
      </c>
    </row>
    <row r="290" spans="1:58">
      <c r="A290" s="12">
        <v>45302</v>
      </c>
      <c r="B290" s="12">
        <v>45302</v>
      </c>
      <c r="C290" s="13" t="s">
        <v>76</v>
      </c>
      <c r="D290" s="13" t="s">
        <v>71</v>
      </c>
      <c r="E290" s="13" t="s">
        <v>16</v>
      </c>
      <c r="F290" s="13" t="s">
        <v>91</v>
      </c>
      <c r="G290" s="14">
        <v>2</v>
      </c>
      <c r="H290" s="14">
        <v>0</v>
      </c>
      <c r="I290" s="13" t="s">
        <v>88</v>
      </c>
      <c r="J290" s="13" t="s">
        <v>74</v>
      </c>
      <c r="K290" s="13" t="s">
        <v>109</v>
      </c>
      <c r="L290" s="12">
        <v>45302</v>
      </c>
      <c r="M290" s="13" t="s">
        <v>13</v>
      </c>
      <c r="N290" s="13" t="s">
        <v>71</v>
      </c>
      <c r="O290" s="14">
        <v>0</v>
      </c>
      <c r="P290" s="13" t="s">
        <v>197</v>
      </c>
      <c r="Q290" s="13" t="s">
        <v>356</v>
      </c>
      <c r="R290" s="21">
        <v>1</v>
      </c>
      <c r="S290" s="19" t="s">
        <v>338</v>
      </c>
      <c r="T290" s="14">
        <v>0</v>
      </c>
      <c r="U290" s="13" t="s">
        <v>91</v>
      </c>
      <c r="V290" s="13" t="s">
        <v>82</v>
      </c>
      <c r="W290" s="13" t="s">
        <v>73</v>
      </c>
      <c r="X290" s="13" t="s">
        <v>80</v>
      </c>
      <c r="Y290" s="13" t="s">
        <v>14</v>
      </c>
      <c r="Z290" s="13" t="s">
        <v>200</v>
      </c>
      <c r="AA290" s="13" t="s">
        <v>78</v>
      </c>
      <c r="AB290" s="13" t="s">
        <v>83</v>
      </c>
      <c r="AC290" s="13" t="s">
        <v>93</v>
      </c>
      <c r="AD290" s="13" t="s">
        <v>71</v>
      </c>
      <c r="AE290" s="13" t="s">
        <v>85</v>
      </c>
      <c r="AF290" s="13" t="s">
        <v>71</v>
      </c>
      <c r="AG290" s="13" t="s">
        <v>86</v>
      </c>
      <c r="AH290" s="13" t="s">
        <v>73</v>
      </c>
      <c r="AI290" s="13" t="s">
        <v>87</v>
      </c>
      <c r="AJ290" s="13" t="s">
        <v>87</v>
      </c>
      <c r="AK290" s="13" t="s">
        <v>90</v>
      </c>
      <c r="AL290" s="13" t="s">
        <v>73</v>
      </c>
      <c r="AM290" s="13" t="s">
        <v>73</v>
      </c>
      <c r="AN290" s="14">
        <v>0</v>
      </c>
      <c r="AO290" s="13" t="s">
        <v>207</v>
      </c>
      <c r="AP290" s="13" t="s">
        <v>207</v>
      </c>
      <c r="AQ290" s="13" t="s">
        <v>73</v>
      </c>
      <c r="AR290" s="13" t="s">
        <v>335</v>
      </c>
      <c r="AS290" s="13" t="s">
        <v>261</v>
      </c>
      <c r="AT290" s="13" t="s">
        <v>71</v>
      </c>
      <c r="AU290" s="13" t="s">
        <v>85</v>
      </c>
      <c r="AV290" s="13" t="s">
        <v>336</v>
      </c>
      <c r="AW290" s="17">
        <v>1.15740740740741e-5</v>
      </c>
      <c r="AX290" s="12" t="s">
        <v>89</v>
      </c>
      <c r="AY290" s="13" t="s">
        <v>14</v>
      </c>
      <c r="AZ290" s="13" t="s">
        <v>73</v>
      </c>
      <c r="BA290" s="13" t="s">
        <v>207</v>
      </c>
      <c r="BB290" s="13" t="s">
        <v>73</v>
      </c>
      <c r="BC290" s="14">
        <v>500005</v>
      </c>
      <c r="BD290" s="14">
        <v>0</v>
      </c>
      <c r="BE290" s="13" t="s">
        <v>71</v>
      </c>
      <c r="BF290" s="18">
        <v>45310.4827444792</v>
      </c>
    </row>
    <row r="291" spans="1:58">
      <c r="A291" s="12">
        <v>45302</v>
      </c>
      <c r="B291" s="12">
        <v>45302</v>
      </c>
      <c r="C291" s="13" t="s">
        <v>76</v>
      </c>
      <c r="D291" s="13" t="s">
        <v>71</v>
      </c>
      <c r="E291" s="13" t="s">
        <v>16</v>
      </c>
      <c r="F291" s="13" t="s">
        <v>94</v>
      </c>
      <c r="G291" s="14">
        <v>2</v>
      </c>
      <c r="H291" s="14">
        <v>0</v>
      </c>
      <c r="I291" s="13" t="s">
        <v>73</v>
      </c>
      <c r="J291" s="13" t="s">
        <v>74</v>
      </c>
      <c r="K291" s="13" t="s">
        <v>109</v>
      </c>
      <c r="L291" s="12">
        <v>45302</v>
      </c>
      <c r="M291" s="13" t="s">
        <v>13</v>
      </c>
      <c r="N291" s="13" t="s">
        <v>71</v>
      </c>
      <c r="O291" s="14">
        <v>0</v>
      </c>
      <c r="P291" s="13" t="s">
        <v>197</v>
      </c>
      <c r="Q291" s="13" t="s">
        <v>356</v>
      </c>
      <c r="R291" s="21">
        <v>1</v>
      </c>
      <c r="S291" s="19" t="s">
        <v>338</v>
      </c>
      <c r="T291" s="14">
        <v>0</v>
      </c>
      <c r="U291" s="13" t="s">
        <v>94</v>
      </c>
      <c r="V291" s="13" t="s">
        <v>82</v>
      </c>
      <c r="W291" s="13" t="s">
        <v>73</v>
      </c>
      <c r="X291" s="13" t="s">
        <v>80</v>
      </c>
      <c r="Y291" s="13" t="s">
        <v>14</v>
      </c>
      <c r="Z291" s="13" t="s">
        <v>200</v>
      </c>
      <c r="AA291" s="13" t="s">
        <v>78</v>
      </c>
      <c r="AB291" s="13" t="s">
        <v>83</v>
      </c>
      <c r="AC291" s="13" t="s">
        <v>96</v>
      </c>
      <c r="AD291" s="13" t="s">
        <v>71</v>
      </c>
      <c r="AE291" s="13" t="s">
        <v>85</v>
      </c>
      <c r="AF291" s="13" t="s">
        <v>71</v>
      </c>
      <c r="AG291" s="13" t="s">
        <v>86</v>
      </c>
      <c r="AH291" s="13" t="s">
        <v>73</v>
      </c>
      <c r="AI291" s="13" t="s">
        <v>87</v>
      </c>
      <c r="AJ291" s="13" t="s">
        <v>87</v>
      </c>
      <c r="AK291" s="13" t="s">
        <v>90</v>
      </c>
      <c r="AL291" s="13" t="s">
        <v>73</v>
      </c>
      <c r="AM291" s="13" t="s">
        <v>73</v>
      </c>
      <c r="AN291" s="14">
        <v>0</v>
      </c>
      <c r="AO291" s="13" t="s">
        <v>207</v>
      </c>
      <c r="AP291" s="13" t="s">
        <v>207</v>
      </c>
      <c r="AQ291" s="13" t="s">
        <v>73</v>
      </c>
      <c r="AR291" s="13" t="s">
        <v>335</v>
      </c>
      <c r="AS291" s="13" t="s">
        <v>261</v>
      </c>
      <c r="AT291" s="13" t="s">
        <v>71</v>
      </c>
      <c r="AU291" s="13" t="s">
        <v>85</v>
      </c>
      <c r="AV291" s="13" t="s">
        <v>336</v>
      </c>
      <c r="AW291" s="17">
        <v>1.15740740740741e-5</v>
      </c>
      <c r="AX291" s="12" t="s">
        <v>89</v>
      </c>
      <c r="AY291" s="13" t="s">
        <v>14</v>
      </c>
      <c r="AZ291" s="13" t="s">
        <v>73</v>
      </c>
      <c r="BA291" s="13" t="s">
        <v>207</v>
      </c>
      <c r="BB291" s="13" t="s">
        <v>73</v>
      </c>
      <c r="BC291" s="14">
        <v>500005</v>
      </c>
      <c r="BD291" s="14">
        <v>0</v>
      </c>
      <c r="BE291" s="13" t="s">
        <v>71</v>
      </c>
      <c r="BF291" s="18">
        <v>45310.4827481944</v>
      </c>
    </row>
    <row r="292" spans="1:58">
      <c r="A292" s="12">
        <v>45302</v>
      </c>
      <c r="B292" s="12">
        <v>45302</v>
      </c>
      <c r="C292" s="13" t="s">
        <v>76</v>
      </c>
      <c r="D292" s="13" t="s">
        <v>71</v>
      </c>
      <c r="E292" s="13" t="s">
        <v>16</v>
      </c>
      <c r="F292" s="13" t="s">
        <v>97</v>
      </c>
      <c r="G292" s="14">
        <v>2</v>
      </c>
      <c r="H292" s="14">
        <v>0</v>
      </c>
      <c r="I292" s="13" t="s">
        <v>73</v>
      </c>
      <c r="J292" s="13" t="s">
        <v>74</v>
      </c>
      <c r="K292" s="13" t="s">
        <v>109</v>
      </c>
      <c r="L292" s="12">
        <v>45302</v>
      </c>
      <c r="M292" s="13" t="s">
        <v>13</v>
      </c>
      <c r="N292" s="13" t="s">
        <v>71</v>
      </c>
      <c r="O292" s="14">
        <v>0</v>
      </c>
      <c r="P292" s="13" t="s">
        <v>197</v>
      </c>
      <c r="Q292" s="13" t="s">
        <v>356</v>
      </c>
      <c r="R292" s="21">
        <v>1</v>
      </c>
      <c r="S292" s="19" t="s">
        <v>338</v>
      </c>
      <c r="T292" s="14">
        <v>0</v>
      </c>
      <c r="U292" s="13" t="s">
        <v>97</v>
      </c>
      <c r="V292" s="13" t="s">
        <v>82</v>
      </c>
      <c r="W292" s="13" t="s">
        <v>73</v>
      </c>
      <c r="X292" s="13" t="s">
        <v>80</v>
      </c>
      <c r="Y292" s="13" t="s">
        <v>14</v>
      </c>
      <c r="Z292" s="13" t="s">
        <v>200</v>
      </c>
      <c r="AA292" s="13" t="s">
        <v>78</v>
      </c>
      <c r="AB292" s="13" t="s">
        <v>83</v>
      </c>
      <c r="AC292" s="13" t="s">
        <v>84</v>
      </c>
      <c r="AD292" s="13" t="s">
        <v>71</v>
      </c>
      <c r="AE292" s="13" t="s">
        <v>85</v>
      </c>
      <c r="AF292" s="13" t="s">
        <v>71</v>
      </c>
      <c r="AG292" s="13" t="s">
        <v>86</v>
      </c>
      <c r="AH292" s="13" t="s">
        <v>73</v>
      </c>
      <c r="AI292" s="13" t="s">
        <v>87</v>
      </c>
      <c r="AJ292" s="13" t="s">
        <v>87</v>
      </c>
      <c r="AK292" s="13" t="s">
        <v>90</v>
      </c>
      <c r="AL292" s="13" t="s">
        <v>73</v>
      </c>
      <c r="AM292" s="13" t="s">
        <v>73</v>
      </c>
      <c r="AN292" s="14">
        <v>0</v>
      </c>
      <c r="AO292" s="13" t="s">
        <v>207</v>
      </c>
      <c r="AP292" s="13" t="s">
        <v>207</v>
      </c>
      <c r="AQ292" s="13" t="s">
        <v>73</v>
      </c>
      <c r="AR292" s="13" t="s">
        <v>335</v>
      </c>
      <c r="AS292" s="13" t="s">
        <v>261</v>
      </c>
      <c r="AT292" s="13" t="s">
        <v>71</v>
      </c>
      <c r="AU292" s="13" t="s">
        <v>85</v>
      </c>
      <c r="AV292" s="13" t="s">
        <v>336</v>
      </c>
      <c r="AW292" s="17">
        <v>1.15740740740741e-5</v>
      </c>
      <c r="AX292" s="12" t="s">
        <v>89</v>
      </c>
      <c r="AY292" s="13" t="s">
        <v>14</v>
      </c>
      <c r="AZ292" s="13" t="s">
        <v>73</v>
      </c>
      <c r="BA292" s="13" t="s">
        <v>207</v>
      </c>
      <c r="BB292" s="13" t="s">
        <v>73</v>
      </c>
      <c r="BC292" s="14">
        <v>500005</v>
      </c>
      <c r="BD292" s="14">
        <v>0</v>
      </c>
      <c r="BE292" s="13" t="s">
        <v>71</v>
      </c>
      <c r="BF292" s="18">
        <v>45310.4827365509</v>
      </c>
    </row>
    <row r="293" spans="1:58">
      <c r="A293" s="12">
        <v>45302</v>
      </c>
      <c r="B293" s="12">
        <v>45302</v>
      </c>
      <c r="C293" s="13" t="s">
        <v>76</v>
      </c>
      <c r="D293" s="13" t="s">
        <v>71</v>
      </c>
      <c r="E293" s="13" t="s">
        <v>16</v>
      </c>
      <c r="F293" s="13" t="s">
        <v>99</v>
      </c>
      <c r="G293" s="14">
        <v>2</v>
      </c>
      <c r="H293" s="14">
        <v>0</v>
      </c>
      <c r="I293" s="13" t="s">
        <v>73</v>
      </c>
      <c r="J293" s="13" t="s">
        <v>74</v>
      </c>
      <c r="K293" s="13" t="s">
        <v>109</v>
      </c>
      <c r="L293" s="12">
        <v>45302</v>
      </c>
      <c r="M293" s="13" t="s">
        <v>13</v>
      </c>
      <c r="N293" s="13" t="s">
        <v>71</v>
      </c>
      <c r="O293" s="14">
        <v>0</v>
      </c>
      <c r="P293" s="13" t="s">
        <v>197</v>
      </c>
      <c r="Q293" s="13" t="s">
        <v>356</v>
      </c>
      <c r="R293" s="21">
        <v>1</v>
      </c>
      <c r="S293" s="19" t="s">
        <v>338</v>
      </c>
      <c r="T293" s="14">
        <v>0</v>
      </c>
      <c r="U293" s="13" t="s">
        <v>99</v>
      </c>
      <c r="V293" s="13" t="s">
        <v>82</v>
      </c>
      <c r="W293" s="13" t="s">
        <v>73</v>
      </c>
      <c r="X293" s="13" t="s">
        <v>80</v>
      </c>
      <c r="Y293" s="13" t="s">
        <v>14</v>
      </c>
      <c r="Z293" s="13" t="s">
        <v>200</v>
      </c>
      <c r="AA293" s="13" t="s">
        <v>78</v>
      </c>
      <c r="AB293" s="13" t="s">
        <v>83</v>
      </c>
      <c r="AC293" s="13" t="s">
        <v>84</v>
      </c>
      <c r="AD293" s="13" t="s">
        <v>71</v>
      </c>
      <c r="AE293" s="13" t="s">
        <v>85</v>
      </c>
      <c r="AF293" s="13" t="s">
        <v>71</v>
      </c>
      <c r="AG293" s="13" t="s">
        <v>86</v>
      </c>
      <c r="AH293" s="13" t="s">
        <v>73</v>
      </c>
      <c r="AI293" s="13" t="s">
        <v>87</v>
      </c>
      <c r="AJ293" s="13" t="s">
        <v>87</v>
      </c>
      <c r="AK293" s="13" t="s">
        <v>90</v>
      </c>
      <c r="AL293" s="13" t="s">
        <v>73</v>
      </c>
      <c r="AM293" s="13" t="s">
        <v>73</v>
      </c>
      <c r="AN293" s="14">
        <v>0</v>
      </c>
      <c r="AO293" s="13" t="s">
        <v>207</v>
      </c>
      <c r="AP293" s="13" t="s">
        <v>207</v>
      </c>
      <c r="AQ293" s="13" t="s">
        <v>73</v>
      </c>
      <c r="AR293" s="13" t="s">
        <v>335</v>
      </c>
      <c r="AS293" s="13" t="s">
        <v>261</v>
      </c>
      <c r="AT293" s="13" t="s">
        <v>71</v>
      </c>
      <c r="AU293" s="13" t="s">
        <v>85</v>
      </c>
      <c r="AV293" s="13" t="s">
        <v>336</v>
      </c>
      <c r="AW293" s="17">
        <v>1.15740740740741e-5</v>
      </c>
      <c r="AX293" s="12" t="s">
        <v>89</v>
      </c>
      <c r="AY293" s="13" t="s">
        <v>14</v>
      </c>
      <c r="AZ293" s="13" t="s">
        <v>73</v>
      </c>
      <c r="BA293" s="13" t="s">
        <v>207</v>
      </c>
      <c r="BB293" s="13" t="s">
        <v>73</v>
      </c>
      <c r="BC293" s="14">
        <v>500005</v>
      </c>
      <c r="BD293" s="14">
        <v>0</v>
      </c>
      <c r="BE293" s="13" t="s">
        <v>71</v>
      </c>
      <c r="BF293" s="18">
        <v>45310.4827462269</v>
      </c>
    </row>
    <row r="294" spans="1:58">
      <c r="A294" s="12">
        <v>45302</v>
      </c>
      <c r="B294" s="12">
        <v>45302</v>
      </c>
      <c r="C294" s="13" t="s">
        <v>76</v>
      </c>
      <c r="D294" s="13" t="s">
        <v>71</v>
      </c>
      <c r="E294" s="13" t="s">
        <v>16</v>
      </c>
      <c r="F294" s="13" t="s">
        <v>101</v>
      </c>
      <c r="G294" s="14">
        <v>2</v>
      </c>
      <c r="H294" s="14">
        <v>0</v>
      </c>
      <c r="I294" s="13" t="s">
        <v>73</v>
      </c>
      <c r="J294" s="13" t="s">
        <v>74</v>
      </c>
      <c r="K294" s="13" t="s">
        <v>109</v>
      </c>
      <c r="L294" s="12">
        <v>45302</v>
      </c>
      <c r="M294" s="13" t="s">
        <v>13</v>
      </c>
      <c r="N294" s="13" t="s">
        <v>71</v>
      </c>
      <c r="O294" s="14">
        <v>0</v>
      </c>
      <c r="P294" s="13" t="s">
        <v>197</v>
      </c>
      <c r="Q294" s="13" t="s">
        <v>356</v>
      </c>
      <c r="R294" s="21">
        <v>1</v>
      </c>
      <c r="S294" s="19" t="s">
        <v>338</v>
      </c>
      <c r="T294" s="14">
        <v>0</v>
      </c>
      <c r="U294" s="13" t="s">
        <v>101</v>
      </c>
      <c r="V294" s="13" t="s">
        <v>82</v>
      </c>
      <c r="W294" s="13" t="s">
        <v>73</v>
      </c>
      <c r="X294" s="13" t="s">
        <v>80</v>
      </c>
      <c r="Y294" s="13" t="s">
        <v>14</v>
      </c>
      <c r="Z294" s="13" t="s">
        <v>200</v>
      </c>
      <c r="AA294" s="13" t="s">
        <v>78</v>
      </c>
      <c r="AB294" s="13" t="s">
        <v>83</v>
      </c>
      <c r="AC294" s="13" t="s">
        <v>84</v>
      </c>
      <c r="AD294" s="13" t="s">
        <v>71</v>
      </c>
      <c r="AE294" s="13" t="s">
        <v>85</v>
      </c>
      <c r="AF294" s="13" t="s">
        <v>71</v>
      </c>
      <c r="AG294" s="13" t="s">
        <v>86</v>
      </c>
      <c r="AH294" s="13" t="s">
        <v>73</v>
      </c>
      <c r="AI294" s="13" t="s">
        <v>87</v>
      </c>
      <c r="AJ294" s="13" t="s">
        <v>87</v>
      </c>
      <c r="AK294" s="13" t="s">
        <v>90</v>
      </c>
      <c r="AL294" s="13" t="s">
        <v>73</v>
      </c>
      <c r="AM294" s="13" t="s">
        <v>73</v>
      </c>
      <c r="AN294" s="14">
        <v>0</v>
      </c>
      <c r="AO294" s="13" t="s">
        <v>207</v>
      </c>
      <c r="AP294" s="13" t="s">
        <v>207</v>
      </c>
      <c r="AQ294" s="13" t="s">
        <v>73</v>
      </c>
      <c r="AR294" s="13" t="s">
        <v>335</v>
      </c>
      <c r="AS294" s="13" t="s">
        <v>261</v>
      </c>
      <c r="AT294" s="13" t="s">
        <v>71</v>
      </c>
      <c r="AU294" s="13" t="s">
        <v>85</v>
      </c>
      <c r="AV294" s="13" t="s">
        <v>336</v>
      </c>
      <c r="AW294" s="17">
        <v>1.15740740740741e-5</v>
      </c>
      <c r="AX294" s="12" t="s">
        <v>89</v>
      </c>
      <c r="AY294" s="13" t="s">
        <v>14</v>
      </c>
      <c r="AZ294" s="13" t="s">
        <v>73</v>
      </c>
      <c r="BA294" s="13" t="s">
        <v>207</v>
      </c>
      <c r="BB294" s="13" t="s">
        <v>73</v>
      </c>
      <c r="BC294" s="14">
        <v>500005</v>
      </c>
      <c r="BD294" s="14">
        <v>0</v>
      </c>
      <c r="BE294" s="13" t="s">
        <v>71</v>
      </c>
      <c r="BF294" s="18">
        <v>45310.4827426042</v>
      </c>
    </row>
    <row r="295" spans="1:58">
      <c r="A295" s="12">
        <v>45302</v>
      </c>
      <c r="B295" s="12">
        <v>45302</v>
      </c>
      <c r="C295" s="13" t="s">
        <v>76</v>
      </c>
      <c r="D295" s="13" t="s">
        <v>71</v>
      </c>
      <c r="E295" s="13" t="s">
        <v>16</v>
      </c>
      <c r="F295" s="13" t="s">
        <v>103</v>
      </c>
      <c r="G295" s="14">
        <v>2</v>
      </c>
      <c r="H295" s="14">
        <v>0</v>
      </c>
      <c r="I295" s="13" t="s">
        <v>73</v>
      </c>
      <c r="J295" s="13" t="s">
        <v>74</v>
      </c>
      <c r="K295" s="13" t="s">
        <v>109</v>
      </c>
      <c r="L295" s="12">
        <v>45302</v>
      </c>
      <c r="M295" s="13" t="s">
        <v>13</v>
      </c>
      <c r="N295" s="13" t="s">
        <v>71</v>
      </c>
      <c r="O295" s="14">
        <v>0</v>
      </c>
      <c r="P295" s="13" t="s">
        <v>197</v>
      </c>
      <c r="Q295" s="13" t="s">
        <v>356</v>
      </c>
      <c r="R295" s="21">
        <v>1</v>
      </c>
      <c r="S295" s="19" t="s">
        <v>338</v>
      </c>
      <c r="T295" s="14">
        <v>0</v>
      </c>
      <c r="U295" s="13" t="s">
        <v>103</v>
      </c>
      <c r="V295" s="13" t="s">
        <v>82</v>
      </c>
      <c r="W295" s="13" t="s">
        <v>73</v>
      </c>
      <c r="X295" s="13" t="s">
        <v>80</v>
      </c>
      <c r="Y295" s="13" t="s">
        <v>14</v>
      </c>
      <c r="Z295" s="13" t="s">
        <v>200</v>
      </c>
      <c r="AA295" s="13" t="s">
        <v>78</v>
      </c>
      <c r="AB295" s="13" t="s">
        <v>83</v>
      </c>
      <c r="AC295" s="13" t="s">
        <v>84</v>
      </c>
      <c r="AD295" s="13" t="s">
        <v>71</v>
      </c>
      <c r="AE295" s="13" t="s">
        <v>85</v>
      </c>
      <c r="AF295" s="13" t="s">
        <v>71</v>
      </c>
      <c r="AG295" s="13" t="s">
        <v>86</v>
      </c>
      <c r="AH295" s="13" t="s">
        <v>73</v>
      </c>
      <c r="AI295" s="13" t="s">
        <v>87</v>
      </c>
      <c r="AJ295" s="13" t="s">
        <v>87</v>
      </c>
      <c r="AK295" s="13" t="s">
        <v>90</v>
      </c>
      <c r="AL295" s="13" t="s">
        <v>73</v>
      </c>
      <c r="AM295" s="13" t="s">
        <v>73</v>
      </c>
      <c r="AN295" s="14">
        <v>0</v>
      </c>
      <c r="AO295" s="13" t="s">
        <v>207</v>
      </c>
      <c r="AP295" s="13" t="s">
        <v>207</v>
      </c>
      <c r="AQ295" s="13" t="s">
        <v>73</v>
      </c>
      <c r="AR295" s="13" t="s">
        <v>335</v>
      </c>
      <c r="AS295" s="13" t="s">
        <v>261</v>
      </c>
      <c r="AT295" s="13" t="s">
        <v>71</v>
      </c>
      <c r="AU295" s="13" t="s">
        <v>85</v>
      </c>
      <c r="AV295" s="13" t="s">
        <v>336</v>
      </c>
      <c r="AW295" s="17">
        <v>1.15740740740741e-5</v>
      </c>
      <c r="AX295" s="12" t="s">
        <v>89</v>
      </c>
      <c r="AY295" s="13" t="s">
        <v>14</v>
      </c>
      <c r="AZ295" s="13" t="s">
        <v>73</v>
      </c>
      <c r="BA295" s="13" t="s">
        <v>207</v>
      </c>
      <c r="BB295" s="13" t="s">
        <v>73</v>
      </c>
      <c r="BC295" s="14">
        <v>500005</v>
      </c>
      <c r="BD295" s="14">
        <v>0</v>
      </c>
      <c r="BE295" s="13" t="s">
        <v>71</v>
      </c>
      <c r="BF295" s="18">
        <v>45310.4827499769</v>
      </c>
    </row>
    <row r="296" spans="1:58">
      <c r="A296" s="12">
        <v>45302</v>
      </c>
      <c r="B296" s="12">
        <v>45302</v>
      </c>
      <c r="C296" s="13" t="s">
        <v>76</v>
      </c>
      <c r="D296" s="13" t="s">
        <v>71</v>
      </c>
      <c r="E296" s="13" t="s">
        <v>16</v>
      </c>
      <c r="F296" s="13" t="s">
        <v>105</v>
      </c>
      <c r="G296" s="14">
        <v>2</v>
      </c>
      <c r="H296" s="14">
        <v>0</v>
      </c>
      <c r="I296" s="13" t="s">
        <v>73</v>
      </c>
      <c r="J296" s="13" t="s">
        <v>74</v>
      </c>
      <c r="K296" s="13" t="s">
        <v>109</v>
      </c>
      <c r="L296" s="12">
        <v>45302</v>
      </c>
      <c r="M296" s="13" t="s">
        <v>13</v>
      </c>
      <c r="N296" s="13" t="s">
        <v>71</v>
      </c>
      <c r="O296" s="14">
        <v>0</v>
      </c>
      <c r="P296" s="13" t="s">
        <v>197</v>
      </c>
      <c r="Q296" s="13" t="s">
        <v>356</v>
      </c>
      <c r="R296" s="21">
        <v>1</v>
      </c>
      <c r="S296" s="19" t="s">
        <v>338</v>
      </c>
      <c r="T296" s="14">
        <v>0</v>
      </c>
      <c r="U296" s="13" t="s">
        <v>105</v>
      </c>
      <c r="V296" s="13" t="s">
        <v>82</v>
      </c>
      <c r="W296" s="13" t="s">
        <v>73</v>
      </c>
      <c r="X296" s="13" t="s">
        <v>80</v>
      </c>
      <c r="Y296" s="13" t="s">
        <v>14</v>
      </c>
      <c r="Z296" s="13" t="s">
        <v>200</v>
      </c>
      <c r="AA296" s="13" t="s">
        <v>78</v>
      </c>
      <c r="AB296" s="13" t="s">
        <v>83</v>
      </c>
      <c r="AC296" s="13" t="s">
        <v>84</v>
      </c>
      <c r="AD296" s="13" t="s">
        <v>71</v>
      </c>
      <c r="AE296" s="13" t="s">
        <v>85</v>
      </c>
      <c r="AF296" s="13" t="s">
        <v>71</v>
      </c>
      <c r="AG296" s="13" t="s">
        <v>86</v>
      </c>
      <c r="AH296" s="13" t="s">
        <v>73</v>
      </c>
      <c r="AI296" s="13" t="s">
        <v>87</v>
      </c>
      <c r="AJ296" s="13" t="s">
        <v>87</v>
      </c>
      <c r="AK296" s="13" t="s">
        <v>90</v>
      </c>
      <c r="AL296" s="13" t="s">
        <v>73</v>
      </c>
      <c r="AM296" s="13" t="s">
        <v>73</v>
      </c>
      <c r="AN296" s="14">
        <v>0</v>
      </c>
      <c r="AO296" s="13" t="s">
        <v>207</v>
      </c>
      <c r="AP296" s="13" t="s">
        <v>207</v>
      </c>
      <c r="AQ296" s="13" t="s">
        <v>73</v>
      </c>
      <c r="AR296" s="13" t="s">
        <v>335</v>
      </c>
      <c r="AS296" s="13" t="s">
        <v>261</v>
      </c>
      <c r="AT296" s="13" t="s">
        <v>71</v>
      </c>
      <c r="AU296" s="13" t="s">
        <v>85</v>
      </c>
      <c r="AV296" s="13" t="s">
        <v>336</v>
      </c>
      <c r="AW296" s="17">
        <v>1.15740740740741e-5</v>
      </c>
      <c r="AX296" s="12" t="s">
        <v>89</v>
      </c>
      <c r="AY296" s="13" t="s">
        <v>14</v>
      </c>
      <c r="AZ296" s="13" t="s">
        <v>73</v>
      </c>
      <c r="BA296" s="13" t="s">
        <v>207</v>
      </c>
      <c r="BB296" s="13" t="s">
        <v>73</v>
      </c>
      <c r="BC296" s="14">
        <v>500005</v>
      </c>
      <c r="BD296" s="14">
        <v>0</v>
      </c>
      <c r="BE296" s="13" t="s">
        <v>71</v>
      </c>
      <c r="BF296" s="18">
        <v>45310.4827518056</v>
      </c>
    </row>
    <row r="297" spans="1:58">
      <c r="A297" s="12">
        <v>45302</v>
      </c>
      <c r="B297" s="12">
        <v>45302</v>
      </c>
      <c r="C297" s="13" t="s">
        <v>76</v>
      </c>
      <c r="D297" s="13" t="s">
        <v>71</v>
      </c>
      <c r="E297" s="13" t="s">
        <v>16</v>
      </c>
      <c r="F297" s="13" t="s">
        <v>107</v>
      </c>
      <c r="G297" s="14">
        <v>2</v>
      </c>
      <c r="H297" s="14">
        <v>0</v>
      </c>
      <c r="I297" s="13" t="s">
        <v>88</v>
      </c>
      <c r="J297" s="13" t="s">
        <v>74</v>
      </c>
      <c r="K297" s="13" t="s">
        <v>109</v>
      </c>
      <c r="L297" s="12">
        <v>45302</v>
      </c>
      <c r="M297" s="13" t="s">
        <v>13</v>
      </c>
      <c r="N297" s="13" t="s">
        <v>71</v>
      </c>
      <c r="O297" s="14">
        <v>0</v>
      </c>
      <c r="P297" s="13" t="s">
        <v>197</v>
      </c>
      <c r="Q297" s="13" t="s">
        <v>356</v>
      </c>
      <c r="R297" s="21">
        <v>1</v>
      </c>
      <c r="S297" s="19" t="s">
        <v>338</v>
      </c>
      <c r="T297" s="14">
        <v>0</v>
      </c>
      <c r="U297" s="13" t="s">
        <v>107</v>
      </c>
      <c r="V297" s="13" t="s">
        <v>82</v>
      </c>
      <c r="W297" s="13" t="s">
        <v>73</v>
      </c>
      <c r="X297" s="13" t="s">
        <v>80</v>
      </c>
      <c r="Y297" s="13" t="s">
        <v>14</v>
      </c>
      <c r="Z297" s="13" t="s">
        <v>200</v>
      </c>
      <c r="AA297" s="13" t="s">
        <v>78</v>
      </c>
      <c r="AB297" s="13" t="s">
        <v>83</v>
      </c>
      <c r="AC297" s="13" t="s">
        <v>84</v>
      </c>
      <c r="AD297" s="13" t="s">
        <v>71</v>
      </c>
      <c r="AE297" s="13" t="s">
        <v>85</v>
      </c>
      <c r="AF297" s="13" t="s">
        <v>71</v>
      </c>
      <c r="AG297" s="13" t="s">
        <v>86</v>
      </c>
      <c r="AH297" s="13" t="s">
        <v>73</v>
      </c>
      <c r="AI297" s="13" t="s">
        <v>87</v>
      </c>
      <c r="AJ297" s="13" t="s">
        <v>87</v>
      </c>
      <c r="AK297" s="13" t="s">
        <v>90</v>
      </c>
      <c r="AL297" s="13" t="s">
        <v>73</v>
      </c>
      <c r="AM297" s="13" t="s">
        <v>73</v>
      </c>
      <c r="AN297" s="14">
        <v>0</v>
      </c>
      <c r="AO297" s="13" t="s">
        <v>207</v>
      </c>
      <c r="AP297" s="13" t="s">
        <v>207</v>
      </c>
      <c r="AQ297" s="13" t="s">
        <v>73</v>
      </c>
      <c r="AR297" s="13" t="s">
        <v>335</v>
      </c>
      <c r="AS297" s="13" t="s">
        <v>261</v>
      </c>
      <c r="AT297" s="13" t="s">
        <v>71</v>
      </c>
      <c r="AU297" s="13" t="s">
        <v>85</v>
      </c>
      <c r="AV297" s="13" t="s">
        <v>336</v>
      </c>
      <c r="AW297" s="17">
        <v>1.15740740740741e-5</v>
      </c>
      <c r="AX297" s="12" t="s">
        <v>89</v>
      </c>
      <c r="AY297" s="13" t="s">
        <v>14</v>
      </c>
      <c r="AZ297" s="13" t="s">
        <v>73</v>
      </c>
      <c r="BA297" s="13" t="s">
        <v>207</v>
      </c>
      <c r="BB297" s="13" t="s">
        <v>73</v>
      </c>
      <c r="BC297" s="14">
        <v>500005</v>
      </c>
      <c r="BD297" s="14">
        <v>0</v>
      </c>
      <c r="BE297" s="13" t="s">
        <v>71</v>
      </c>
      <c r="BF297" s="18">
        <v>45310.4827406829</v>
      </c>
    </row>
    <row r="298" spans="1:58">
      <c r="A298" s="12">
        <v>45302</v>
      </c>
      <c r="B298" s="12">
        <v>45302</v>
      </c>
      <c r="C298" s="13" t="s">
        <v>76</v>
      </c>
      <c r="D298" s="13" t="s">
        <v>71</v>
      </c>
      <c r="E298" s="13" t="s">
        <v>16</v>
      </c>
      <c r="F298" s="13" t="s">
        <v>99</v>
      </c>
      <c r="G298" s="14">
        <v>3</v>
      </c>
      <c r="H298" s="14">
        <v>0</v>
      </c>
      <c r="I298" s="13" t="s">
        <v>73</v>
      </c>
      <c r="J298" s="13" t="s">
        <v>74</v>
      </c>
      <c r="K298" s="13" t="s">
        <v>75</v>
      </c>
      <c r="L298" s="12">
        <v>45302</v>
      </c>
      <c r="M298" s="13" t="s">
        <v>13</v>
      </c>
      <c r="N298" s="13" t="s">
        <v>71</v>
      </c>
      <c r="O298" s="14">
        <v>0</v>
      </c>
      <c r="P298" s="13" t="s">
        <v>197</v>
      </c>
      <c r="Q298" s="13" t="s">
        <v>272</v>
      </c>
      <c r="R298" s="14">
        <v>3</v>
      </c>
      <c r="S298" s="13" t="s">
        <v>273</v>
      </c>
      <c r="T298" s="14">
        <v>3</v>
      </c>
      <c r="U298" s="13" t="s">
        <v>99</v>
      </c>
      <c r="V298" s="13" t="s">
        <v>82</v>
      </c>
      <c r="W298" s="13" t="s">
        <v>73</v>
      </c>
      <c r="X298" s="13" t="s">
        <v>80</v>
      </c>
      <c r="Y298" s="13" t="s">
        <v>14</v>
      </c>
      <c r="Z298" s="13" t="s">
        <v>200</v>
      </c>
      <c r="AA298" s="13" t="s">
        <v>78</v>
      </c>
      <c r="AB298" s="13" t="s">
        <v>83</v>
      </c>
      <c r="AC298" s="13" t="s">
        <v>84</v>
      </c>
      <c r="AD298" s="13" t="s">
        <v>71</v>
      </c>
      <c r="AE298" s="13" t="s">
        <v>85</v>
      </c>
      <c r="AF298" s="13" t="s">
        <v>71</v>
      </c>
      <c r="AG298" s="13" t="s">
        <v>86</v>
      </c>
      <c r="AH298" s="13" t="s">
        <v>73</v>
      </c>
      <c r="AI298" s="13" t="s">
        <v>87</v>
      </c>
      <c r="AJ298" s="13" t="s">
        <v>87</v>
      </c>
      <c r="AK298" s="13" t="s">
        <v>90</v>
      </c>
      <c r="AL298" s="13" t="s">
        <v>73</v>
      </c>
      <c r="AM298" s="13" t="s">
        <v>73</v>
      </c>
      <c r="AN298" s="14">
        <v>0</v>
      </c>
      <c r="AO298" s="13" t="s">
        <v>207</v>
      </c>
      <c r="AP298" s="13" t="s">
        <v>207</v>
      </c>
      <c r="AQ298" s="13" t="s">
        <v>73</v>
      </c>
      <c r="AR298" s="13" t="s">
        <v>335</v>
      </c>
      <c r="AS298" s="13" t="s">
        <v>261</v>
      </c>
      <c r="AT298" s="13" t="s">
        <v>71</v>
      </c>
      <c r="AU298" s="13" t="s">
        <v>85</v>
      </c>
      <c r="AV298" s="13" t="s">
        <v>336</v>
      </c>
      <c r="AW298" s="17">
        <v>1.15740740740741e-5</v>
      </c>
      <c r="AX298" s="12" t="s">
        <v>89</v>
      </c>
      <c r="AY298" s="13" t="s">
        <v>14</v>
      </c>
      <c r="AZ298" s="13" t="s">
        <v>73</v>
      </c>
      <c r="BA298" s="13" t="s">
        <v>207</v>
      </c>
      <c r="BB298" s="13" t="s">
        <v>73</v>
      </c>
      <c r="BC298" s="14">
        <v>500103</v>
      </c>
      <c r="BD298" s="14">
        <v>0</v>
      </c>
      <c r="BE298" s="13" t="s">
        <v>110</v>
      </c>
      <c r="BF298" s="18">
        <v>45303.6482221065</v>
      </c>
    </row>
    <row r="299" spans="1:58">
      <c r="A299" s="12">
        <v>45302</v>
      </c>
      <c r="B299" s="12">
        <v>45302</v>
      </c>
      <c r="C299" s="13" t="s">
        <v>76</v>
      </c>
      <c r="D299" s="13" t="s">
        <v>71</v>
      </c>
      <c r="E299" s="13" t="s">
        <v>16</v>
      </c>
      <c r="F299" s="13" t="s">
        <v>101</v>
      </c>
      <c r="G299" s="14">
        <v>3</v>
      </c>
      <c r="H299" s="14">
        <v>0</v>
      </c>
      <c r="I299" s="13" t="s">
        <v>73</v>
      </c>
      <c r="J299" s="13" t="s">
        <v>74</v>
      </c>
      <c r="K299" s="13" t="s">
        <v>75</v>
      </c>
      <c r="L299" s="12">
        <v>45302</v>
      </c>
      <c r="M299" s="13" t="s">
        <v>13</v>
      </c>
      <c r="N299" s="13" t="s">
        <v>71</v>
      </c>
      <c r="O299" s="14">
        <v>0</v>
      </c>
      <c r="P299" s="13" t="s">
        <v>197</v>
      </c>
      <c r="Q299" s="13" t="s">
        <v>272</v>
      </c>
      <c r="R299" s="14">
        <v>3</v>
      </c>
      <c r="S299" s="13" t="s">
        <v>273</v>
      </c>
      <c r="T299" s="14">
        <v>3</v>
      </c>
      <c r="U299" s="13" t="s">
        <v>101</v>
      </c>
      <c r="V299" s="13" t="s">
        <v>82</v>
      </c>
      <c r="W299" s="13" t="s">
        <v>73</v>
      </c>
      <c r="X299" s="13" t="s">
        <v>80</v>
      </c>
      <c r="Y299" s="13" t="s">
        <v>14</v>
      </c>
      <c r="Z299" s="13" t="s">
        <v>200</v>
      </c>
      <c r="AA299" s="13" t="s">
        <v>78</v>
      </c>
      <c r="AB299" s="13" t="s">
        <v>83</v>
      </c>
      <c r="AC299" s="13" t="s">
        <v>84</v>
      </c>
      <c r="AD299" s="13" t="s">
        <v>71</v>
      </c>
      <c r="AE299" s="13" t="s">
        <v>85</v>
      </c>
      <c r="AF299" s="13" t="s">
        <v>71</v>
      </c>
      <c r="AG299" s="13" t="s">
        <v>86</v>
      </c>
      <c r="AH299" s="13" t="s">
        <v>73</v>
      </c>
      <c r="AI299" s="13" t="s">
        <v>87</v>
      </c>
      <c r="AJ299" s="13" t="s">
        <v>87</v>
      </c>
      <c r="AK299" s="13" t="s">
        <v>90</v>
      </c>
      <c r="AL299" s="13" t="s">
        <v>73</v>
      </c>
      <c r="AM299" s="13" t="s">
        <v>73</v>
      </c>
      <c r="AN299" s="14">
        <v>0</v>
      </c>
      <c r="AO299" s="13" t="s">
        <v>207</v>
      </c>
      <c r="AP299" s="13" t="s">
        <v>207</v>
      </c>
      <c r="AQ299" s="13" t="s">
        <v>73</v>
      </c>
      <c r="AR299" s="13" t="s">
        <v>335</v>
      </c>
      <c r="AS299" s="13" t="s">
        <v>261</v>
      </c>
      <c r="AT299" s="13" t="s">
        <v>71</v>
      </c>
      <c r="AU299" s="13" t="s">
        <v>85</v>
      </c>
      <c r="AV299" s="13" t="s">
        <v>336</v>
      </c>
      <c r="AW299" s="17">
        <v>1.15740740740741e-5</v>
      </c>
      <c r="AX299" s="12" t="s">
        <v>89</v>
      </c>
      <c r="AY299" s="13" t="s">
        <v>14</v>
      </c>
      <c r="AZ299" s="13" t="s">
        <v>73</v>
      </c>
      <c r="BA299" s="13" t="s">
        <v>207</v>
      </c>
      <c r="BB299" s="13" t="s">
        <v>73</v>
      </c>
      <c r="BC299" s="14">
        <v>500103</v>
      </c>
      <c r="BD299" s="14">
        <v>0</v>
      </c>
      <c r="BE299" s="13" t="s">
        <v>110</v>
      </c>
      <c r="BF299" s="18">
        <v>45303.6482221065</v>
      </c>
    </row>
    <row r="302" spans="1:1">
      <c r="A302" t="s">
        <v>357</v>
      </c>
    </row>
    <row r="303" spans="1:1">
      <c r="A303" t="s">
        <v>358</v>
      </c>
    </row>
    <row r="304" spans="1:1">
      <c r="A304" t="s">
        <v>311</v>
      </c>
    </row>
    <row r="305" spans="1:1">
      <c r="A305" t="s">
        <v>310</v>
      </c>
    </row>
    <row r="306" spans="1:1">
      <c r="A306" t="s">
        <v>309</v>
      </c>
    </row>
    <row r="307" spans="1:1">
      <c r="A307" t="s">
        <v>312</v>
      </c>
    </row>
    <row r="308" spans="1:1">
      <c r="A308" t="s">
        <v>313</v>
      </c>
    </row>
    <row r="309" spans="1:1">
      <c r="A309" t="s">
        <v>314</v>
      </c>
    </row>
    <row r="310" spans="1:8">
      <c r="A310" s="24" t="s">
        <v>359</v>
      </c>
      <c r="H310" t="s">
        <v>315</v>
      </c>
    </row>
    <row r="311" spans="1:1">
      <c r="A311" t="s">
        <v>360</v>
      </c>
    </row>
    <row r="312" spans="1:1">
      <c r="A312" t="s">
        <v>361</v>
      </c>
    </row>
    <row r="314" spans="1:1">
      <c r="A314" t="s">
        <v>362</v>
      </c>
    </row>
    <row r="315" spans="1:1">
      <c r="A315" t="s">
        <v>363</v>
      </c>
    </row>
    <row r="317" spans="1:1">
      <c r="A317" t="s">
        <v>364</v>
      </c>
    </row>
    <row r="318" spans="1:1">
      <c r="A318" t="s">
        <v>365</v>
      </c>
    </row>
    <row r="319" spans="1:1">
      <c r="A319" s="23" t="s">
        <v>366</v>
      </c>
    </row>
    <row r="321" spans="1:1">
      <c r="A321" t="s">
        <v>367</v>
      </c>
    </row>
    <row r="323" spans="1:1">
      <c r="A323" t="s">
        <v>368</v>
      </c>
    </row>
    <row r="324" spans="1:1">
      <c r="A324" t="s">
        <v>369</v>
      </c>
    </row>
    <row r="325" spans="1:1">
      <c r="A325" t="s">
        <v>370</v>
      </c>
    </row>
    <row r="326" spans="1:1">
      <c r="A326" t="s">
        <v>371</v>
      </c>
    </row>
    <row r="327" spans="1:1">
      <c r="A327" t="s">
        <v>372</v>
      </c>
    </row>
    <row r="328" spans="1:1">
      <c r="A328" t="s">
        <v>373</v>
      </c>
    </row>
    <row r="329" spans="1:8">
      <c r="A329" s="24" t="s">
        <v>374</v>
      </c>
      <c r="B329" s="24"/>
      <c r="C329" s="24"/>
      <c r="D329" s="24"/>
      <c r="E329" s="24"/>
      <c r="F329" s="24"/>
      <c r="G329" s="24"/>
      <c r="H329" s="24"/>
    </row>
    <row r="330" spans="1:1">
      <c r="A330" t="s">
        <v>375</v>
      </c>
    </row>
    <row r="331" spans="1:1">
      <c r="A331" t="s">
        <v>376</v>
      </c>
    </row>
    <row r="332" spans="1:1">
      <c r="A332" t="s">
        <v>377</v>
      </c>
    </row>
    <row r="333" spans="1:1">
      <c r="A333" t="s">
        <v>378</v>
      </c>
    </row>
    <row r="336" spans="1:1">
      <c r="A336" t="s">
        <v>379</v>
      </c>
    </row>
    <row r="337" spans="1:1">
      <c r="A337" t="s">
        <v>355</v>
      </c>
    </row>
    <row r="338" ht="27" spans="1:58">
      <c r="A338" s="11" t="s">
        <v>113</v>
      </c>
      <c r="B338" s="11" t="s">
        <v>3</v>
      </c>
      <c r="C338" s="11" t="s">
        <v>33</v>
      </c>
      <c r="D338" s="11" t="s">
        <v>34</v>
      </c>
      <c r="E338" s="11" t="s">
        <v>9</v>
      </c>
      <c r="F338" s="11" t="s">
        <v>29</v>
      </c>
      <c r="G338" s="11" t="s">
        <v>5</v>
      </c>
      <c r="H338" s="11" t="s">
        <v>114</v>
      </c>
      <c r="I338" s="11" t="s">
        <v>30</v>
      </c>
      <c r="J338" s="11" t="s">
        <v>31</v>
      </c>
      <c r="K338" s="11" t="s">
        <v>32</v>
      </c>
      <c r="L338" s="11" t="s">
        <v>26</v>
      </c>
      <c r="M338" s="11" t="s">
        <v>4</v>
      </c>
      <c r="N338" s="11" t="s">
        <v>27</v>
      </c>
      <c r="O338" s="11" t="s">
        <v>28</v>
      </c>
      <c r="P338" s="11" t="s">
        <v>115</v>
      </c>
      <c r="Q338" s="11" t="s">
        <v>116</v>
      </c>
      <c r="R338" s="11" t="s">
        <v>117</v>
      </c>
      <c r="S338" s="11" t="s">
        <v>118</v>
      </c>
      <c r="T338" s="11" t="s">
        <v>119</v>
      </c>
      <c r="U338" s="11" t="s">
        <v>38</v>
      </c>
      <c r="V338" s="11" t="s">
        <v>42</v>
      </c>
      <c r="W338" s="11" t="s">
        <v>44</v>
      </c>
      <c r="X338" s="11" t="s">
        <v>39</v>
      </c>
      <c r="Y338" s="11" t="s">
        <v>6</v>
      </c>
      <c r="Z338" s="11" t="s">
        <v>122</v>
      </c>
      <c r="AA338" s="11" t="s">
        <v>124</v>
      </c>
      <c r="AB338" s="11" t="s">
        <v>45</v>
      </c>
      <c r="AC338" s="11" t="s">
        <v>50</v>
      </c>
      <c r="AD338" s="11" t="s">
        <v>51</v>
      </c>
      <c r="AE338" s="11" t="s">
        <v>52</v>
      </c>
      <c r="AF338" s="11" t="s">
        <v>53</v>
      </c>
      <c r="AG338" s="11" t="s">
        <v>54</v>
      </c>
      <c r="AH338" s="11" t="s">
        <v>46</v>
      </c>
      <c r="AI338" s="11" t="s">
        <v>55</v>
      </c>
      <c r="AJ338" s="11" t="s">
        <v>56</v>
      </c>
      <c r="AK338" s="11" t="s">
        <v>67</v>
      </c>
      <c r="AL338" s="11" t="s">
        <v>126</v>
      </c>
      <c r="AM338" s="11" t="s">
        <v>63</v>
      </c>
      <c r="AN338" s="11" t="s">
        <v>64</v>
      </c>
      <c r="AO338" s="11" t="s">
        <v>320</v>
      </c>
      <c r="AP338" s="11" t="s">
        <v>321</v>
      </c>
      <c r="AQ338" s="11" t="s">
        <v>322</v>
      </c>
      <c r="AR338" s="11" t="s">
        <v>323</v>
      </c>
      <c r="AS338" s="11" t="s">
        <v>324</v>
      </c>
      <c r="AT338" s="11" t="s">
        <v>325</v>
      </c>
      <c r="AU338" s="11" t="s">
        <v>326</v>
      </c>
      <c r="AV338" s="11" t="s">
        <v>327</v>
      </c>
      <c r="AW338" s="11" t="s">
        <v>328</v>
      </c>
      <c r="AX338" s="11" t="s">
        <v>329</v>
      </c>
      <c r="AY338" s="11" t="s">
        <v>330</v>
      </c>
      <c r="AZ338" s="11" t="s">
        <v>331</v>
      </c>
      <c r="BA338" s="11" t="s">
        <v>332</v>
      </c>
      <c r="BB338" s="11" t="s">
        <v>333</v>
      </c>
      <c r="BC338" s="11" t="s">
        <v>12</v>
      </c>
      <c r="BD338" s="11" t="s">
        <v>156</v>
      </c>
      <c r="BE338" s="11" t="s">
        <v>334</v>
      </c>
      <c r="BF338" s="11" t="s">
        <v>69</v>
      </c>
    </row>
    <row r="339" spans="1:58">
      <c r="A339" s="12">
        <v>45302</v>
      </c>
      <c r="B339" s="12">
        <v>45302</v>
      </c>
      <c r="C339" s="13" t="s">
        <v>76</v>
      </c>
      <c r="D339" s="13" t="s">
        <v>71</v>
      </c>
      <c r="E339" s="13" t="s">
        <v>16</v>
      </c>
      <c r="F339" s="13" t="s">
        <v>72</v>
      </c>
      <c r="G339" s="14">
        <v>1</v>
      </c>
      <c r="H339" s="14">
        <v>0</v>
      </c>
      <c r="I339" s="13" t="s">
        <v>73</v>
      </c>
      <c r="J339" s="13" t="s">
        <v>74</v>
      </c>
      <c r="K339" s="13" t="s">
        <v>74</v>
      </c>
      <c r="L339" s="12">
        <v>45302</v>
      </c>
      <c r="M339" s="13" t="s">
        <v>13</v>
      </c>
      <c r="N339" s="13" t="s">
        <v>71</v>
      </c>
      <c r="O339" s="14">
        <v>0</v>
      </c>
      <c r="P339" s="13" t="s">
        <v>197</v>
      </c>
      <c r="Q339" s="13" t="s">
        <v>198</v>
      </c>
      <c r="R339" s="14">
        <v>5</v>
      </c>
      <c r="S339" s="13" t="s">
        <v>199</v>
      </c>
      <c r="T339" s="14">
        <v>5</v>
      </c>
      <c r="U339" s="13" t="s">
        <v>72</v>
      </c>
      <c r="V339" s="13" t="s">
        <v>82</v>
      </c>
      <c r="W339" s="13" t="s">
        <v>73</v>
      </c>
      <c r="X339" s="13" t="s">
        <v>80</v>
      </c>
      <c r="Y339" s="13" t="s">
        <v>14</v>
      </c>
      <c r="Z339" s="13" t="s">
        <v>200</v>
      </c>
      <c r="AA339" s="13" t="s">
        <v>78</v>
      </c>
      <c r="AB339" s="13" t="s">
        <v>83</v>
      </c>
      <c r="AC339" s="13" t="s">
        <v>84</v>
      </c>
      <c r="AD339" s="13" t="s">
        <v>71</v>
      </c>
      <c r="AE339" s="13" t="s">
        <v>85</v>
      </c>
      <c r="AF339" s="13" t="s">
        <v>71</v>
      </c>
      <c r="AG339" s="13" t="s">
        <v>86</v>
      </c>
      <c r="AH339" s="13" t="s">
        <v>73</v>
      </c>
      <c r="AI339" s="13" t="s">
        <v>87</v>
      </c>
      <c r="AJ339" s="13" t="s">
        <v>87</v>
      </c>
      <c r="AK339" s="13" t="s">
        <v>90</v>
      </c>
      <c r="AL339" s="13" t="s">
        <v>73</v>
      </c>
      <c r="AM339" s="13" t="s">
        <v>73</v>
      </c>
      <c r="AN339" s="14">
        <v>0</v>
      </c>
      <c r="AO339" s="13" t="s">
        <v>207</v>
      </c>
      <c r="AP339" s="13" t="s">
        <v>207</v>
      </c>
      <c r="AQ339" s="13" t="s">
        <v>73</v>
      </c>
      <c r="AR339" s="13" t="s">
        <v>335</v>
      </c>
      <c r="AS339" s="13" t="s">
        <v>261</v>
      </c>
      <c r="AT339" s="13" t="s">
        <v>71</v>
      </c>
      <c r="AU339" s="13" t="s">
        <v>85</v>
      </c>
      <c r="AV339" s="13" t="s">
        <v>336</v>
      </c>
      <c r="AW339" s="17">
        <v>1.15740740740741e-5</v>
      </c>
      <c r="AX339" s="12" t="s">
        <v>89</v>
      </c>
      <c r="AY339" s="13" t="s">
        <v>14</v>
      </c>
      <c r="AZ339" s="13" t="s">
        <v>73</v>
      </c>
      <c r="BA339" s="13" t="s">
        <v>207</v>
      </c>
      <c r="BB339" s="13" t="s">
        <v>73</v>
      </c>
      <c r="BC339" s="14">
        <v>500005</v>
      </c>
      <c r="BD339" s="14">
        <v>0</v>
      </c>
      <c r="BE339" s="13" t="s">
        <v>110</v>
      </c>
      <c r="BF339" s="18">
        <v>45303.6113025347</v>
      </c>
    </row>
    <row r="340" spans="1:58">
      <c r="A340" s="12">
        <v>45302</v>
      </c>
      <c r="B340" s="12">
        <v>45302</v>
      </c>
      <c r="C340" s="13" t="s">
        <v>76</v>
      </c>
      <c r="D340" s="13" t="s">
        <v>71</v>
      </c>
      <c r="E340" s="13" t="s">
        <v>16</v>
      </c>
      <c r="F340" s="13" t="s">
        <v>91</v>
      </c>
      <c r="G340" s="14">
        <v>1</v>
      </c>
      <c r="H340" s="14">
        <v>0</v>
      </c>
      <c r="I340" s="13" t="s">
        <v>88</v>
      </c>
      <c r="J340" s="13" t="s">
        <v>74</v>
      </c>
      <c r="K340" s="13" t="s">
        <v>74</v>
      </c>
      <c r="L340" s="12">
        <v>45302</v>
      </c>
      <c r="M340" s="13" t="s">
        <v>13</v>
      </c>
      <c r="N340" s="13" t="s">
        <v>71</v>
      </c>
      <c r="O340" s="14">
        <v>0</v>
      </c>
      <c r="P340" s="13" t="s">
        <v>197</v>
      </c>
      <c r="Q340" s="13" t="s">
        <v>198</v>
      </c>
      <c r="R340" s="14">
        <v>5</v>
      </c>
      <c r="S340" s="13" t="s">
        <v>199</v>
      </c>
      <c r="T340" s="14">
        <v>5</v>
      </c>
      <c r="U340" s="13" t="s">
        <v>91</v>
      </c>
      <c r="V340" s="13" t="s">
        <v>82</v>
      </c>
      <c r="W340" s="13" t="s">
        <v>73</v>
      </c>
      <c r="X340" s="13" t="s">
        <v>80</v>
      </c>
      <c r="Y340" s="13" t="s">
        <v>14</v>
      </c>
      <c r="Z340" s="13" t="s">
        <v>200</v>
      </c>
      <c r="AA340" s="13" t="s">
        <v>78</v>
      </c>
      <c r="AB340" s="13" t="s">
        <v>83</v>
      </c>
      <c r="AC340" s="13" t="s">
        <v>93</v>
      </c>
      <c r="AD340" s="13" t="s">
        <v>71</v>
      </c>
      <c r="AE340" s="13" t="s">
        <v>85</v>
      </c>
      <c r="AF340" s="13" t="s">
        <v>71</v>
      </c>
      <c r="AG340" s="13" t="s">
        <v>86</v>
      </c>
      <c r="AH340" s="13" t="s">
        <v>73</v>
      </c>
      <c r="AI340" s="13" t="s">
        <v>87</v>
      </c>
      <c r="AJ340" s="13" t="s">
        <v>87</v>
      </c>
      <c r="AK340" s="13" t="s">
        <v>90</v>
      </c>
      <c r="AL340" s="13" t="s">
        <v>73</v>
      </c>
      <c r="AM340" s="13" t="s">
        <v>73</v>
      </c>
      <c r="AN340" s="14">
        <v>0</v>
      </c>
      <c r="AO340" s="13" t="s">
        <v>207</v>
      </c>
      <c r="AP340" s="13" t="s">
        <v>207</v>
      </c>
      <c r="AQ340" s="13" t="s">
        <v>73</v>
      </c>
      <c r="AR340" s="13" t="s">
        <v>335</v>
      </c>
      <c r="AS340" s="13" t="s">
        <v>261</v>
      </c>
      <c r="AT340" s="13" t="s">
        <v>71</v>
      </c>
      <c r="AU340" s="13" t="s">
        <v>85</v>
      </c>
      <c r="AV340" s="13" t="s">
        <v>336</v>
      </c>
      <c r="AW340" s="17">
        <v>1.15740740740741e-5</v>
      </c>
      <c r="AX340" s="12" t="s">
        <v>89</v>
      </c>
      <c r="AY340" s="13" t="s">
        <v>14</v>
      </c>
      <c r="AZ340" s="13" t="s">
        <v>73</v>
      </c>
      <c r="BA340" s="13" t="s">
        <v>207</v>
      </c>
      <c r="BB340" s="13" t="s">
        <v>73</v>
      </c>
      <c r="BC340" s="14">
        <v>500005</v>
      </c>
      <c r="BD340" s="14">
        <v>0</v>
      </c>
      <c r="BE340" s="13" t="s">
        <v>110</v>
      </c>
      <c r="BF340" s="18">
        <v>45303.6113025347</v>
      </c>
    </row>
    <row r="341" spans="1:58">
      <c r="A341" s="12">
        <v>45302</v>
      </c>
      <c r="B341" s="12">
        <v>45302</v>
      </c>
      <c r="C341" s="13" t="s">
        <v>76</v>
      </c>
      <c r="D341" s="13" t="s">
        <v>71</v>
      </c>
      <c r="E341" s="13" t="s">
        <v>16</v>
      </c>
      <c r="F341" s="13" t="s">
        <v>94</v>
      </c>
      <c r="G341" s="14">
        <v>1</v>
      </c>
      <c r="H341" s="14">
        <v>0</v>
      </c>
      <c r="I341" s="13" t="s">
        <v>73</v>
      </c>
      <c r="J341" s="13" t="s">
        <v>74</v>
      </c>
      <c r="K341" s="13" t="s">
        <v>74</v>
      </c>
      <c r="L341" s="12">
        <v>45302</v>
      </c>
      <c r="M341" s="13" t="s">
        <v>13</v>
      </c>
      <c r="N341" s="13" t="s">
        <v>71</v>
      </c>
      <c r="O341" s="14">
        <v>0</v>
      </c>
      <c r="P341" s="13" t="s">
        <v>197</v>
      </c>
      <c r="Q341" s="13" t="s">
        <v>198</v>
      </c>
      <c r="R341" s="14">
        <v>5</v>
      </c>
      <c r="S341" s="13" t="s">
        <v>199</v>
      </c>
      <c r="T341" s="14">
        <v>5</v>
      </c>
      <c r="U341" s="13" t="s">
        <v>94</v>
      </c>
      <c r="V341" s="13" t="s">
        <v>82</v>
      </c>
      <c r="W341" s="13" t="s">
        <v>73</v>
      </c>
      <c r="X341" s="13" t="s">
        <v>80</v>
      </c>
      <c r="Y341" s="13" t="s">
        <v>14</v>
      </c>
      <c r="Z341" s="13" t="s">
        <v>200</v>
      </c>
      <c r="AA341" s="13" t="s">
        <v>78</v>
      </c>
      <c r="AB341" s="13" t="s">
        <v>83</v>
      </c>
      <c r="AC341" s="13" t="s">
        <v>96</v>
      </c>
      <c r="AD341" s="13" t="s">
        <v>71</v>
      </c>
      <c r="AE341" s="13" t="s">
        <v>85</v>
      </c>
      <c r="AF341" s="13" t="s">
        <v>71</v>
      </c>
      <c r="AG341" s="13" t="s">
        <v>86</v>
      </c>
      <c r="AH341" s="13" t="s">
        <v>73</v>
      </c>
      <c r="AI341" s="13" t="s">
        <v>87</v>
      </c>
      <c r="AJ341" s="13" t="s">
        <v>87</v>
      </c>
      <c r="AK341" s="13" t="s">
        <v>90</v>
      </c>
      <c r="AL341" s="13" t="s">
        <v>73</v>
      </c>
      <c r="AM341" s="13" t="s">
        <v>73</v>
      </c>
      <c r="AN341" s="14">
        <v>0</v>
      </c>
      <c r="AO341" s="13" t="s">
        <v>207</v>
      </c>
      <c r="AP341" s="13" t="s">
        <v>207</v>
      </c>
      <c r="AQ341" s="13" t="s">
        <v>73</v>
      </c>
      <c r="AR341" s="13" t="s">
        <v>335</v>
      </c>
      <c r="AS341" s="13" t="s">
        <v>261</v>
      </c>
      <c r="AT341" s="13" t="s">
        <v>71</v>
      </c>
      <c r="AU341" s="13" t="s">
        <v>85</v>
      </c>
      <c r="AV341" s="13" t="s">
        <v>336</v>
      </c>
      <c r="AW341" s="17">
        <v>1.15740740740741e-5</v>
      </c>
      <c r="AX341" s="12" t="s">
        <v>89</v>
      </c>
      <c r="AY341" s="13" t="s">
        <v>14</v>
      </c>
      <c r="AZ341" s="13" t="s">
        <v>73</v>
      </c>
      <c r="BA341" s="13" t="s">
        <v>207</v>
      </c>
      <c r="BB341" s="13" t="s">
        <v>73</v>
      </c>
      <c r="BC341" s="14">
        <v>500005</v>
      </c>
      <c r="BD341" s="14">
        <v>0</v>
      </c>
      <c r="BE341" s="13" t="s">
        <v>110</v>
      </c>
      <c r="BF341" s="18">
        <v>45303.6113025347</v>
      </c>
    </row>
    <row r="342" spans="1:58">
      <c r="A342" s="12">
        <v>45302</v>
      </c>
      <c r="B342" s="12">
        <v>45302</v>
      </c>
      <c r="C342" s="13" t="s">
        <v>76</v>
      </c>
      <c r="D342" s="13" t="s">
        <v>71</v>
      </c>
      <c r="E342" s="13" t="s">
        <v>16</v>
      </c>
      <c r="F342" s="13" t="s">
        <v>97</v>
      </c>
      <c r="G342" s="14">
        <v>1</v>
      </c>
      <c r="H342" s="14">
        <v>0</v>
      </c>
      <c r="I342" s="13" t="s">
        <v>73</v>
      </c>
      <c r="J342" s="13" t="s">
        <v>74</v>
      </c>
      <c r="K342" s="13" t="s">
        <v>74</v>
      </c>
      <c r="L342" s="12">
        <v>45302</v>
      </c>
      <c r="M342" s="13" t="s">
        <v>13</v>
      </c>
      <c r="N342" s="13" t="s">
        <v>71</v>
      </c>
      <c r="O342" s="14">
        <v>0</v>
      </c>
      <c r="P342" s="13" t="s">
        <v>197</v>
      </c>
      <c r="Q342" s="13" t="s">
        <v>198</v>
      </c>
      <c r="R342" s="14">
        <v>5</v>
      </c>
      <c r="S342" s="13" t="s">
        <v>199</v>
      </c>
      <c r="T342" s="14">
        <v>5</v>
      </c>
      <c r="U342" s="13" t="s">
        <v>97</v>
      </c>
      <c r="V342" s="13" t="s">
        <v>82</v>
      </c>
      <c r="W342" s="13" t="s">
        <v>73</v>
      </c>
      <c r="X342" s="13" t="s">
        <v>80</v>
      </c>
      <c r="Y342" s="13" t="s">
        <v>14</v>
      </c>
      <c r="Z342" s="13" t="s">
        <v>200</v>
      </c>
      <c r="AA342" s="13" t="s">
        <v>78</v>
      </c>
      <c r="AB342" s="13" t="s">
        <v>83</v>
      </c>
      <c r="AC342" s="13" t="s">
        <v>84</v>
      </c>
      <c r="AD342" s="13" t="s">
        <v>71</v>
      </c>
      <c r="AE342" s="13" t="s">
        <v>85</v>
      </c>
      <c r="AF342" s="13" t="s">
        <v>71</v>
      </c>
      <c r="AG342" s="13" t="s">
        <v>86</v>
      </c>
      <c r="AH342" s="13" t="s">
        <v>73</v>
      </c>
      <c r="AI342" s="13" t="s">
        <v>87</v>
      </c>
      <c r="AJ342" s="13" t="s">
        <v>87</v>
      </c>
      <c r="AK342" s="13" t="s">
        <v>90</v>
      </c>
      <c r="AL342" s="13" t="s">
        <v>73</v>
      </c>
      <c r="AM342" s="13" t="s">
        <v>73</v>
      </c>
      <c r="AN342" s="14">
        <v>0</v>
      </c>
      <c r="AO342" s="13" t="s">
        <v>207</v>
      </c>
      <c r="AP342" s="13" t="s">
        <v>207</v>
      </c>
      <c r="AQ342" s="13" t="s">
        <v>73</v>
      </c>
      <c r="AR342" s="13" t="s">
        <v>335</v>
      </c>
      <c r="AS342" s="13" t="s">
        <v>261</v>
      </c>
      <c r="AT342" s="13" t="s">
        <v>71</v>
      </c>
      <c r="AU342" s="13" t="s">
        <v>85</v>
      </c>
      <c r="AV342" s="13" t="s">
        <v>336</v>
      </c>
      <c r="AW342" s="17">
        <v>1.15740740740741e-5</v>
      </c>
      <c r="AX342" s="12" t="s">
        <v>89</v>
      </c>
      <c r="AY342" s="13" t="s">
        <v>14</v>
      </c>
      <c r="AZ342" s="13" t="s">
        <v>73</v>
      </c>
      <c r="BA342" s="13" t="s">
        <v>207</v>
      </c>
      <c r="BB342" s="13" t="s">
        <v>73</v>
      </c>
      <c r="BC342" s="14">
        <v>500005</v>
      </c>
      <c r="BD342" s="14">
        <v>0</v>
      </c>
      <c r="BE342" s="13" t="s">
        <v>110</v>
      </c>
      <c r="BF342" s="18">
        <v>45303.6113025347</v>
      </c>
    </row>
    <row r="343" spans="1:58">
      <c r="A343" s="12">
        <v>45302</v>
      </c>
      <c r="B343" s="12">
        <v>45302</v>
      </c>
      <c r="C343" s="13" t="s">
        <v>76</v>
      </c>
      <c r="D343" s="13" t="s">
        <v>71</v>
      </c>
      <c r="E343" s="13" t="s">
        <v>16</v>
      </c>
      <c r="F343" s="13" t="s">
        <v>99</v>
      </c>
      <c r="G343" s="14">
        <v>1</v>
      </c>
      <c r="H343" s="14">
        <v>0</v>
      </c>
      <c r="I343" s="13" t="s">
        <v>73</v>
      </c>
      <c r="J343" s="13" t="s">
        <v>74</v>
      </c>
      <c r="K343" s="13" t="s">
        <v>74</v>
      </c>
      <c r="L343" s="12">
        <v>45302</v>
      </c>
      <c r="M343" s="13" t="s">
        <v>13</v>
      </c>
      <c r="N343" s="13" t="s">
        <v>71</v>
      </c>
      <c r="O343" s="14">
        <v>0</v>
      </c>
      <c r="P343" s="13" t="s">
        <v>197</v>
      </c>
      <c r="Q343" s="13" t="s">
        <v>198</v>
      </c>
      <c r="R343" s="14">
        <v>5</v>
      </c>
      <c r="S343" s="13" t="s">
        <v>199</v>
      </c>
      <c r="T343" s="14">
        <v>5</v>
      </c>
      <c r="U343" s="13" t="s">
        <v>99</v>
      </c>
      <c r="V343" s="13" t="s">
        <v>82</v>
      </c>
      <c r="W343" s="13" t="s">
        <v>73</v>
      </c>
      <c r="X343" s="13" t="s">
        <v>80</v>
      </c>
      <c r="Y343" s="13" t="s">
        <v>14</v>
      </c>
      <c r="Z343" s="13" t="s">
        <v>200</v>
      </c>
      <c r="AA343" s="13" t="s">
        <v>78</v>
      </c>
      <c r="AB343" s="13" t="s">
        <v>83</v>
      </c>
      <c r="AC343" s="13" t="s">
        <v>84</v>
      </c>
      <c r="AD343" s="13" t="s">
        <v>71</v>
      </c>
      <c r="AE343" s="13" t="s">
        <v>85</v>
      </c>
      <c r="AF343" s="13" t="s">
        <v>71</v>
      </c>
      <c r="AG343" s="13" t="s">
        <v>86</v>
      </c>
      <c r="AH343" s="13" t="s">
        <v>73</v>
      </c>
      <c r="AI343" s="13" t="s">
        <v>87</v>
      </c>
      <c r="AJ343" s="13" t="s">
        <v>87</v>
      </c>
      <c r="AK343" s="13" t="s">
        <v>90</v>
      </c>
      <c r="AL343" s="13" t="s">
        <v>73</v>
      </c>
      <c r="AM343" s="13" t="s">
        <v>73</v>
      </c>
      <c r="AN343" s="14">
        <v>0</v>
      </c>
      <c r="AO343" s="13" t="s">
        <v>207</v>
      </c>
      <c r="AP343" s="13" t="s">
        <v>207</v>
      </c>
      <c r="AQ343" s="13" t="s">
        <v>73</v>
      </c>
      <c r="AR343" s="13" t="s">
        <v>335</v>
      </c>
      <c r="AS343" s="13" t="s">
        <v>261</v>
      </c>
      <c r="AT343" s="13" t="s">
        <v>71</v>
      </c>
      <c r="AU343" s="13" t="s">
        <v>85</v>
      </c>
      <c r="AV343" s="13" t="s">
        <v>336</v>
      </c>
      <c r="AW343" s="17">
        <v>1.15740740740741e-5</v>
      </c>
      <c r="AX343" s="12" t="s">
        <v>89</v>
      </c>
      <c r="AY343" s="13" t="s">
        <v>14</v>
      </c>
      <c r="AZ343" s="13" t="s">
        <v>73</v>
      </c>
      <c r="BA343" s="13" t="s">
        <v>207</v>
      </c>
      <c r="BB343" s="13" t="s">
        <v>73</v>
      </c>
      <c r="BC343" s="14">
        <v>500005</v>
      </c>
      <c r="BD343" s="14">
        <v>0</v>
      </c>
      <c r="BE343" s="13" t="s">
        <v>110</v>
      </c>
      <c r="BF343" s="18">
        <v>45303.6113025347</v>
      </c>
    </row>
    <row r="344" spans="1:58">
      <c r="A344" s="12">
        <v>45302</v>
      </c>
      <c r="B344" s="12">
        <v>45302</v>
      </c>
      <c r="C344" s="13" t="s">
        <v>76</v>
      </c>
      <c r="D344" s="13" t="s">
        <v>71</v>
      </c>
      <c r="E344" s="13" t="s">
        <v>16</v>
      </c>
      <c r="F344" s="13" t="s">
        <v>101</v>
      </c>
      <c r="G344" s="14">
        <v>1</v>
      </c>
      <c r="H344" s="14">
        <v>0</v>
      </c>
      <c r="I344" s="13" t="s">
        <v>73</v>
      </c>
      <c r="J344" s="13" t="s">
        <v>74</v>
      </c>
      <c r="K344" s="13" t="s">
        <v>74</v>
      </c>
      <c r="L344" s="12">
        <v>45302</v>
      </c>
      <c r="M344" s="13" t="s">
        <v>13</v>
      </c>
      <c r="N344" s="13" t="s">
        <v>71</v>
      </c>
      <c r="O344" s="14">
        <v>0</v>
      </c>
      <c r="P344" s="13" t="s">
        <v>197</v>
      </c>
      <c r="Q344" s="13" t="s">
        <v>198</v>
      </c>
      <c r="R344" s="14">
        <v>5</v>
      </c>
      <c r="S344" s="13" t="s">
        <v>199</v>
      </c>
      <c r="T344" s="14">
        <v>5</v>
      </c>
      <c r="U344" s="13" t="s">
        <v>101</v>
      </c>
      <c r="V344" s="13" t="s">
        <v>82</v>
      </c>
      <c r="W344" s="13" t="s">
        <v>73</v>
      </c>
      <c r="X344" s="13" t="s">
        <v>80</v>
      </c>
      <c r="Y344" s="13" t="s">
        <v>14</v>
      </c>
      <c r="Z344" s="13" t="s">
        <v>200</v>
      </c>
      <c r="AA344" s="13" t="s">
        <v>78</v>
      </c>
      <c r="AB344" s="13" t="s">
        <v>83</v>
      </c>
      <c r="AC344" s="13" t="s">
        <v>84</v>
      </c>
      <c r="AD344" s="13" t="s">
        <v>71</v>
      </c>
      <c r="AE344" s="13" t="s">
        <v>85</v>
      </c>
      <c r="AF344" s="13" t="s">
        <v>71</v>
      </c>
      <c r="AG344" s="13" t="s">
        <v>86</v>
      </c>
      <c r="AH344" s="13" t="s">
        <v>73</v>
      </c>
      <c r="AI344" s="13" t="s">
        <v>87</v>
      </c>
      <c r="AJ344" s="13" t="s">
        <v>87</v>
      </c>
      <c r="AK344" s="13" t="s">
        <v>90</v>
      </c>
      <c r="AL344" s="13" t="s">
        <v>73</v>
      </c>
      <c r="AM344" s="13" t="s">
        <v>73</v>
      </c>
      <c r="AN344" s="14">
        <v>0</v>
      </c>
      <c r="AO344" s="13" t="s">
        <v>207</v>
      </c>
      <c r="AP344" s="13" t="s">
        <v>207</v>
      </c>
      <c r="AQ344" s="13" t="s">
        <v>73</v>
      </c>
      <c r="AR344" s="13" t="s">
        <v>335</v>
      </c>
      <c r="AS344" s="13" t="s">
        <v>261</v>
      </c>
      <c r="AT344" s="13" t="s">
        <v>71</v>
      </c>
      <c r="AU344" s="13" t="s">
        <v>85</v>
      </c>
      <c r="AV344" s="13" t="s">
        <v>336</v>
      </c>
      <c r="AW344" s="17">
        <v>1.15740740740741e-5</v>
      </c>
      <c r="AX344" s="12" t="s">
        <v>89</v>
      </c>
      <c r="AY344" s="13" t="s">
        <v>14</v>
      </c>
      <c r="AZ344" s="13" t="s">
        <v>73</v>
      </c>
      <c r="BA344" s="13" t="s">
        <v>207</v>
      </c>
      <c r="BB344" s="13" t="s">
        <v>73</v>
      </c>
      <c r="BC344" s="14">
        <v>500005</v>
      </c>
      <c r="BD344" s="14">
        <v>0</v>
      </c>
      <c r="BE344" s="13" t="s">
        <v>110</v>
      </c>
      <c r="BF344" s="18">
        <v>45303.6113025347</v>
      </c>
    </row>
    <row r="345" spans="1:58">
      <c r="A345" s="12">
        <v>45302</v>
      </c>
      <c r="B345" s="12">
        <v>45302</v>
      </c>
      <c r="C345" s="13" t="s">
        <v>76</v>
      </c>
      <c r="D345" s="13" t="s">
        <v>71</v>
      </c>
      <c r="E345" s="13" t="s">
        <v>16</v>
      </c>
      <c r="F345" s="13" t="s">
        <v>103</v>
      </c>
      <c r="G345" s="14">
        <v>1</v>
      </c>
      <c r="H345" s="14">
        <v>0</v>
      </c>
      <c r="I345" s="13" t="s">
        <v>73</v>
      </c>
      <c r="J345" s="13" t="s">
        <v>74</v>
      </c>
      <c r="K345" s="13" t="s">
        <v>74</v>
      </c>
      <c r="L345" s="12">
        <v>45302</v>
      </c>
      <c r="M345" s="13" t="s">
        <v>13</v>
      </c>
      <c r="N345" s="13" t="s">
        <v>71</v>
      </c>
      <c r="O345" s="14">
        <v>0</v>
      </c>
      <c r="P345" s="13" t="s">
        <v>197</v>
      </c>
      <c r="Q345" s="13" t="s">
        <v>198</v>
      </c>
      <c r="R345" s="14">
        <v>5</v>
      </c>
      <c r="S345" s="13" t="s">
        <v>199</v>
      </c>
      <c r="T345" s="14">
        <v>5</v>
      </c>
      <c r="U345" s="13" t="s">
        <v>103</v>
      </c>
      <c r="V345" s="13" t="s">
        <v>82</v>
      </c>
      <c r="W345" s="13" t="s">
        <v>73</v>
      </c>
      <c r="X345" s="13" t="s">
        <v>80</v>
      </c>
      <c r="Y345" s="13" t="s">
        <v>14</v>
      </c>
      <c r="Z345" s="13" t="s">
        <v>200</v>
      </c>
      <c r="AA345" s="13" t="s">
        <v>78</v>
      </c>
      <c r="AB345" s="13" t="s">
        <v>83</v>
      </c>
      <c r="AC345" s="13" t="s">
        <v>84</v>
      </c>
      <c r="AD345" s="13" t="s">
        <v>71</v>
      </c>
      <c r="AE345" s="13" t="s">
        <v>85</v>
      </c>
      <c r="AF345" s="13" t="s">
        <v>71</v>
      </c>
      <c r="AG345" s="13" t="s">
        <v>86</v>
      </c>
      <c r="AH345" s="13" t="s">
        <v>73</v>
      </c>
      <c r="AI345" s="13" t="s">
        <v>87</v>
      </c>
      <c r="AJ345" s="13" t="s">
        <v>87</v>
      </c>
      <c r="AK345" s="13" t="s">
        <v>90</v>
      </c>
      <c r="AL345" s="13" t="s">
        <v>73</v>
      </c>
      <c r="AM345" s="13" t="s">
        <v>73</v>
      </c>
      <c r="AN345" s="14">
        <v>0</v>
      </c>
      <c r="AO345" s="13" t="s">
        <v>207</v>
      </c>
      <c r="AP345" s="13" t="s">
        <v>207</v>
      </c>
      <c r="AQ345" s="13" t="s">
        <v>73</v>
      </c>
      <c r="AR345" s="13" t="s">
        <v>335</v>
      </c>
      <c r="AS345" s="13" t="s">
        <v>261</v>
      </c>
      <c r="AT345" s="13" t="s">
        <v>71</v>
      </c>
      <c r="AU345" s="13" t="s">
        <v>85</v>
      </c>
      <c r="AV345" s="13" t="s">
        <v>336</v>
      </c>
      <c r="AW345" s="17">
        <v>1.15740740740741e-5</v>
      </c>
      <c r="AX345" s="12" t="s">
        <v>89</v>
      </c>
      <c r="AY345" s="13" t="s">
        <v>14</v>
      </c>
      <c r="AZ345" s="13" t="s">
        <v>73</v>
      </c>
      <c r="BA345" s="13" t="s">
        <v>207</v>
      </c>
      <c r="BB345" s="13" t="s">
        <v>73</v>
      </c>
      <c r="BC345" s="14">
        <v>500005</v>
      </c>
      <c r="BD345" s="14">
        <v>0</v>
      </c>
      <c r="BE345" s="13" t="s">
        <v>110</v>
      </c>
      <c r="BF345" s="18">
        <v>45303.6113025347</v>
      </c>
    </row>
    <row r="346" spans="1:58">
      <c r="A346" s="12">
        <v>45302</v>
      </c>
      <c r="B346" s="12">
        <v>45302</v>
      </c>
      <c r="C346" s="13" t="s">
        <v>76</v>
      </c>
      <c r="D346" s="13" t="s">
        <v>71</v>
      </c>
      <c r="E346" s="13" t="s">
        <v>16</v>
      </c>
      <c r="F346" s="13" t="s">
        <v>105</v>
      </c>
      <c r="G346" s="14">
        <v>1</v>
      </c>
      <c r="H346" s="14">
        <v>0</v>
      </c>
      <c r="I346" s="13" t="s">
        <v>73</v>
      </c>
      <c r="J346" s="13" t="s">
        <v>74</v>
      </c>
      <c r="K346" s="13" t="s">
        <v>74</v>
      </c>
      <c r="L346" s="12">
        <v>45302</v>
      </c>
      <c r="M346" s="13" t="s">
        <v>13</v>
      </c>
      <c r="N346" s="13" t="s">
        <v>71</v>
      </c>
      <c r="O346" s="14">
        <v>0</v>
      </c>
      <c r="P346" s="13" t="s">
        <v>197</v>
      </c>
      <c r="Q346" s="13" t="s">
        <v>198</v>
      </c>
      <c r="R346" s="14">
        <v>5</v>
      </c>
      <c r="S346" s="13" t="s">
        <v>199</v>
      </c>
      <c r="T346" s="14">
        <v>5</v>
      </c>
      <c r="U346" s="13" t="s">
        <v>105</v>
      </c>
      <c r="V346" s="13" t="s">
        <v>82</v>
      </c>
      <c r="W346" s="13" t="s">
        <v>73</v>
      </c>
      <c r="X346" s="13" t="s">
        <v>80</v>
      </c>
      <c r="Y346" s="13" t="s">
        <v>14</v>
      </c>
      <c r="Z346" s="13" t="s">
        <v>200</v>
      </c>
      <c r="AA346" s="13" t="s">
        <v>78</v>
      </c>
      <c r="AB346" s="13" t="s">
        <v>83</v>
      </c>
      <c r="AC346" s="13" t="s">
        <v>84</v>
      </c>
      <c r="AD346" s="13" t="s">
        <v>71</v>
      </c>
      <c r="AE346" s="13" t="s">
        <v>85</v>
      </c>
      <c r="AF346" s="13" t="s">
        <v>71</v>
      </c>
      <c r="AG346" s="13" t="s">
        <v>86</v>
      </c>
      <c r="AH346" s="13" t="s">
        <v>73</v>
      </c>
      <c r="AI346" s="13" t="s">
        <v>87</v>
      </c>
      <c r="AJ346" s="13" t="s">
        <v>87</v>
      </c>
      <c r="AK346" s="13" t="s">
        <v>90</v>
      </c>
      <c r="AL346" s="13" t="s">
        <v>73</v>
      </c>
      <c r="AM346" s="13" t="s">
        <v>73</v>
      </c>
      <c r="AN346" s="14">
        <v>0</v>
      </c>
      <c r="AO346" s="13" t="s">
        <v>207</v>
      </c>
      <c r="AP346" s="13" t="s">
        <v>207</v>
      </c>
      <c r="AQ346" s="13" t="s">
        <v>73</v>
      </c>
      <c r="AR346" s="13" t="s">
        <v>335</v>
      </c>
      <c r="AS346" s="13" t="s">
        <v>261</v>
      </c>
      <c r="AT346" s="13" t="s">
        <v>71</v>
      </c>
      <c r="AU346" s="13" t="s">
        <v>85</v>
      </c>
      <c r="AV346" s="13" t="s">
        <v>336</v>
      </c>
      <c r="AW346" s="17">
        <v>1.15740740740741e-5</v>
      </c>
      <c r="AX346" s="12" t="s">
        <v>89</v>
      </c>
      <c r="AY346" s="13" t="s">
        <v>14</v>
      </c>
      <c r="AZ346" s="13" t="s">
        <v>73</v>
      </c>
      <c r="BA346" s="13" t="s">
        <v>207</v>
      </c>
      <c r="BB346" s="13" t="s">
        <v>73</v>
      </c>
      <c r="BC346" s="14">
        <v>500005</v>
      </c>
      <c r="BD346" s="14">
        <v>0</v>
      </c>
      <c r="BE346" s="13" t="s">
        <v>110</v>
      </c>
      <c r="BF346" s="18">
        <v>45303.6113025347</v>
      </c>
    </row>
    <row r="347" spans="1:58">
      <c r="A347" s="12">
        <v>45302</v>
      </c>
      <c r="B347" s="12">
        <v>45302</v>
      </c>
      <c r="C347" s="13" t="s">
        <v>76</v>
      </c>
      <c r="D347" s="13" t="s">
        <v>71</v>
      </c>
      <c r="E347" s="13" t="s">
        <v>16</v>
      </c>
      <c r="F347" s="13" t="s">
        <v>107</v>
      </c>
      <c r="G347" s="14">
        <v>1</v>
      </c>
      <c r="H347" s="14">
        <v>0</v>
      </c>
      <c r="I347" s="13" t="s">
        <v>88</v>
      </c>
      <c r="J347" s="13" t="s">
        <v>74</v>
      </c>
      <c r="K347" s="13" t="s">
        <v>74</v>
      </c>
      <c r="L347" s="12">
        <v>45302</v>
      </c>
      <c r="M347" s="13" t="s">
        <v>13</v>
      </c>
      <c r="N347" s="13" t="s">
        <v>71</v>
      </c>
      <c r="O347" s="14">
        <v>0</v>
      </c>
      <c r="P347" s="13" t="s">
        <v>197</v>
      </c>
      <c r="Q347" s="13" t="s">
        <v>198</v>
      </c>
      <c r="R347" s="14">
        <v>5</v>
      </c>
      <c r="S347" s="13" t="s">
        <v>199</v>
      </c>
      <c r="T347" s="14">
        <v>5</v>
      </c>
      <c r="U347" s="13" t="s">
        <v>107</v>
      </c>
      <c r="V347" s="13" t="s">
        <v>82</v>
      </c>
      <c r="W347" s="13" t="s">
        <v>73</v>
      </c>
      <c r="X347" s="13" t="s">
        <v>80</v>
      </c>
      <c r="Y347" s="13" t="s">
        <v>14</v>
      </c>
      <c r="Z347" s="13" t="s">
        <v>200</v>
      </c>
      <c r="AA347" s="13" t="s">
        <v>78</v>
      </c>
      <c r="AB347" s="13" t="s">
        <v>83</v>
      </c>
      <c r="AC347" s="13" t="s">
        <v>84</v>
      </c>
      <c r="AD347" s="13" t="s">
        <v>71</v>
      </c>
      <c r="AE347" s="13" t="s">
        <v>85</v>
      </c>
      <c r="AF347" s="13" t="s">
        <v>71</v>
      </c>
      <c r="AG347" s="13" t="s">
        <v>86</v>
      </c>
      <c r="AH347" s="13" t="s">
        <v>73</v>
      </c>
      <c r="AI347" s="13" t="s">
        <v>87</v>
      </c>
      <c r="AJ347" s="13" t="s">
        <v>87</v>
      </c>
      <c r="AK347" s="13" t="s">
        <v>90</v>
      </c>
      <c r="AL347" s="13" t="s">
        <v>73</v>
      </c>
      <c r="AM347" s="13" t="s">
        <v>73</v>
      </c>
      <c r="AN347" s="14">
        <v>0</v>
      </c>
      <c r="AO347" s="13" t="s">
        <v>207</v>
      </c>
      <c r="AP347" s="13" t="s">
        <v>207</v>
      </c>
      <c r="AQ347" s="13" t="s">
        <v>73</v>
      </c>
      <c r="AR347" s="13" t="s">
        <v>335</v>
      </c>
      <c r="AS347" s="13" t="s">
        <v>261</v>
      </c>
      <c r="AT347" s="13" t="s">
        <v>71</v>
      </c>
      <c r="AU347" s="13" t="s">
        <v>85</v>
      </c>
      <c r="AV347" s="13" t="s">
        <v>336</v>
      </c>
      <c r="AW347" s="17">
        <v>1.15740740740741e-5</v>
      </c>
      <c r="AX347" s="12" t="s">
        <v>89</v>
      </c>
      <c r="AY347" s="13" t="s">
        <v>14</v>
      </c>
      <c r="AZ347" s="13" t="s">
        <v>73</v>
      </c>
      <c r="BA347" s="13" t="s">
        <v>207</v>
      </c>
      <c r="BB347" s="13" t="s">
        <v>73</v>
      </c>
      <c r="BC347" s="14">
        <v>500005</v>
      </c>
      <c r="BD347" s="14">
        <v>0</v>
      </c>
      <c r="BE347" s="13" t="s">
        <v>110</v>
      </c>
      <c r="BF347" s="18">
        <v>45303.6113025347</v>
      </c>
    </row>
    <row r="348" spans="1:58">
      <c r="A348" s="12">
        <v>45302</v>
      </c>
      <c r="B348" s="12">
        <v>45302</v>
      </c>
      <c r="C348" s="13" t="s">
        <v>76</v>
      </c>
      <c r="D348" s="13" t="s">
        <v>71</v>
      </c>
      <c r="E348" s="13" t="s">
        <v>16</v>
      </c>
      <c r="F348" s="13" t="s">
        <v>72</v>
      </c>
      <c r="G348" s="14">
        <v>2</v>
      </c>
      <c r="H348" s="14">
        <v>0</v>
      </c>
      <c r="I348" s="13" t="s">
        <v>73</v>
      </c>
      <c r="J348" s="13" t="s">
        <v>74</v>
      </c>
      <c r="K348" s="13" t="s">
        <v>109</v>
      </c>
      <c r="L348" s="12">
        <v>45302</v>
      </c>
      <c r="M348" s="13" t="s">
        <v>13</v>
      </c>
      <c r="N348" s="13" t="s">
        <v>71</v>
      </c>
      <c r="O348" s="14">
        <v>0</v>
      </c>
      <c r="P348" s="13" t="s">
        <v>197</v>
      </c>
      <c r="Q348" s="13" t="s">
        <v>356</v>
      </c>
      <c r="R348" s="21">
        <v>1</v>
      </c>
      <c r="S348" s="19" t="s">
        <v>380</v>
      </c>
      <c r="T348" s="14">
        <v>1</v>
      </c>
      <c r="U348" s="13" t="s">
        <v>72</v>
      </c>
      <c r="V348" s="13" t="s">
        <v>82</v>
      </c>
      <c r="W348" s="13" t="s">
        <v>73</v>
      </c>
      <c r="X348" s="13" t="s">
        <v>80</v>
      </c>
      <c r="Y348" s="13" t="s">
        <v>14</v>
      </c>
      <c r="Z348" s="13" t="s">
        <v>200</v>
      </c>
      <c r="AA348" s="13" t="s">
        <v>78</v>
      </c>
      <c r="AB348" s="13" t="s">
        <v>83</v>
      </c>
      <c r="AC348" s="13" t="s">
        <v>84</v>
      </c>
      <c r="AD348" s="13" t="s">
        <v>71</v>
      </c>
      <c r="AE348" s="13" t="s">
        <v>85</v>
      </c>
      <c r="AF348" s="13" t="s">
        <v>71</v>
      </c>
      <c r="AG348" s="13" t="s">
        <v>86</v>
      </c>
      <c r="AH348" s="13" t="s">
        <v>73</v>
      </c>
      <c r="AI348" s="13" t="s">
        <v>87</v>
      </c>
      <c r="AJ348" s="13" t="s">
        <v>87</v>
      </c>
      <c r="AK348" s="13" t="s">
        <v>90</v>
      </c>
      <c r="AL348" s="13" t="s">
        <v>73</v>
      </c>
      <c r="AM348" s="13" t="s">
        <v>73</v>
      </c>
      <c r="AN348" s="14">
        <v>0</v>
      </c>
      <c r="AO348" s="13" t="s">
        <v>207</v>
      </c>
      <c r="AP348" s="13" t="s">
        <v>207</v>
      </c>
      <c r="AQ348" s="13" t="s">
        <v>73</v>
      </c>
      <c r="AR348" s="13" t="s">
        <v>335</v>
      </c>
      <c r="AS348" s="13" t="s">
        <v>261</v>
      </c>
      <c r="AT348" s="13" t="s">
        <v>71</v>
      </c>
      <c r="AU348" s="13" t="s">
        <v>85</v>
      </c>
      <c r="AV348" s="13" t="s">
        <v>336</v>
      </c>
      <c r="AW348" s="17">
        <v>1.15740740740741e-5</v>
      </c>
      <c r="AX348" s="12" t="s">
        <v>89</v>
      </c>
      <c r="AY348" s="13" t="s">
        <v>14</v>
      </c>
      <c r="AZ348" s="13" t="s">
        <v>73</v>
      </c>
      <c r="BA348" s="13" t="s">
        <v>207</v>
      </c>
      <c r="BB348" s="13" t="s">
        <v>73</v>
      </c>
      <c r="BC348" s="14">
        <v>500005</v>
      </c>
      <c r="BD348" s="14">
        <v>0</v>
      </c>
      <c r="BE348" s="13" t="s">
        <v>110</v>
      </c>
      <c r="BF348" s="18">
        <v>45310.5038916435</v>
      </c>
    </row>
    <row r="349" spans="1:58">
      <c r="A349" s="12">
        <v>45302</v>
      </c>
      <c r="B349" s="12">
        <v>45302</v>
      </c>
      <c r="C349" s="13" t="s">
        <v>76</v>
      </c>
      <c r="D349" s="13" t="s">
        <v>71</v>
      </c>
      <c r="E349" s="13" t="s">
        <v>16</v>
      </c>
      <c r="F349" s="13" t="s">
        <v>91</v>
      </c>
      <c r="G349" s="14">
        <v>2</v>
      </c>
      <c r="H349" s="14">
        <v>0</v>
      </c>
      <c r="I349" s="13" t="s">
        <v>88</v>
      </c>
      <c r="J349" s="13" t="s">
        <v>74</v>
      </c>
      <c r="K349" s="13" t="s">
        <v>109</v>
      </c>
      <c r="L349" s="12">
        <v>45302</v>
      </c>
      <c r="M349" s="13" t="s">
        <v>13</v>
      </c>
      <c r="N349" s="13" t="s">
        <v>71</v>
      </c>
      <c r="O349" s="14">
        <v>0</v>
      </c>
      <c r="P349" s="13" t="s">
        <v>197</v>
      </c>
      <c r="Q349" s="13" t="s">
        <v>356</v>
      </c>
      <c r="R349" s="21">
        <v>1</v>
      </c>
      <c r="S349" s="19" t="s">
        <v>380</v>
      </c>
      <c r="T349" s="14">
        <v>1</v>
      </c>
      <c r="U349" s="13" t="s">
        <v>91</v>
      </c>
      <c r="V349" s="13" t="s">
        <v>82</v>
      </c>
      <c r="W349" s="13" t="s">
        <v>73</v>
      </c>
      <c r="X349" s="13" t="s">
        <v>80</v>
      </c>
      <c r="Y349" s="13" t="s">
        <v>14</v>
      </c>
      <c r="Z349" s="13" t="s">
        <v>200</v>
      </c>
      <c r="AA349" s="13" t="s">
        <v>78</v>
      </c>
      <c r="AB349" s="13" t="s">
        <v>83</v>
      </c>
      <c r="AC349" s="13" t="s">
        <v>93</v>
      </c>
      <c r="AD349" s="13" t="s">
        <v>71</v>
      </c>
      <c r="AE349" s="13" t="s">
        <v>85</v>
      </c>
      <c r="AF349" s="13" t="s">
        <v>71</v>
      </c>
      <c r="AG349" s="13" t="s">
        <v>86</v>
      </c>
      <c r="AH349" s="13" t="s">
        <v>73</v>
      </c>
      <c r="AI349" s="13" t="s">
        <v>87</v>
      </c>
      <c r="AJ349" s="13" t="s">
        <v>87</v>
      </c>
      <c r="AK349" s="13" t="s">
        <v>90</v>
      </c>
      <c r="AL349" s="13" t="s">
        <v>73</v>
      </c>
      <c r="AM349" s="13" t="s">
        <v>73</v>
      </c>
      <c r="AN349" s="14">
        <v>0</v>
      </c>
      <c r="AO349" s="13" t="s">
        <v>207</v>
      </c>
      <c r="AP349" s="13" t="s">
        <v>207</v>
      </c>
      <c r="AQ349" s="13" t="s">
        <v>73</v>
      </c>
      <c r="AR349" s="13" t="s">
        <v>335</v>
      </c>
      <c r="AS349" s="13" t="s">
        <v>261</v>
      </c>
      <c r="AT349" s="13" t="s">
        <v>71</v>
      </c>
      <c r="AU349" s="13" t="s">
        <v>85</v>
      </c>
      <c r="AV349" s="13" t="s">
        <v>336</v>
      </c>
      <c r="AW349" s="17">
        <v>1.15740740740741e-5</v>
      </c>
      <c r="AX349" s="12" t="s">
        <v>89</v>
      </c>
      <c r="AY349" s="13" t="s">
        <v>14</v>
      </c>
      <c r="AZ349" s="13" t="s">
        <v>73</v>
      </c>
      <c r="BA349" s="13" t="s">
        <v>207</v>
      </c>
      <c r="BB349" s="13" t="s">
        <v>73</v>
      </c>
      <c r="BC349" s="14">
        <v>500005</v>
      </c>
      <c r="BD349" s="14">
        <v>0</v>
      </c>
      <c r="BE349" s="13" t="s">
        <v>110</v>
      </c>
      <c r="BF349" s="18">
        <v>45310.5038916435</v>
      </c>
    </row>
    <row r="350" spans="1:58">
      <c r="A350" s="12">
        <v>45302</v>
      </c>
      <c r="B350" s="12">
        <v>45302</v>
      </c>
      <c r="C350" s="13" t="s">
        <v>76</v>
      </c>
      <c r="D350" s="13" t="s">
        <v>71</v>
      </c>
      <c r="E350" s="13" t="s">
        <v>16</v>
      </c>
      <c r="F350" s="13" t="s">
        <v>94</v>
      </c>
      <c r="G350" s="14">
        <v>2</v>
      </c>
      <c r="H350" s="14">
        <v>0</v>
      </c>
      <c r="I350" s="13" t="s">
        <v>73</v>
      </c>
      <c r="J350" s="13" t="s">
        <v>74</v>
      </c>
      <c r="K350" s="13" t="s">
        <v>109</v>
      </c>
      <c r="L350" s="12">
        <v>45302</v>
      </c>
      <c r="M350" s="13" t="s">
        <v>13</v>
      </c>
      <c r="N350" s="13" t="s">
        <v>71</v>
      </c>
      <c r="O350" s="14">
        <v>0</v>
      </c>
      <c r="P350" s="13" t="s">
        <v>197</v>
      </c>
      <c r="Q350" s="13" t="s">
        <v>356</v>
      </c>
      <c r="R350" s="21">
        <v>1</v>
      </c>
      <c r="S350" s="19" t="s">
        <v>380</v>
      </c>
      <c r="T350" s="14">
        <v>1</v>
      </c>
      <c r="U350" s="13" t="s">
        <v>94</v>
      </c>
      <c r="V350" s="13" t="s">
        <v>82</v>
      </c>
      <c r="W350" s="13" t="s">
        <v>73</v>
      </c>
      <c r="X350" s="13" t="s">
        <v>80</v>
      </c>
      <c r="Y350" s="13" t="s">
        <v>14</v>
      </c>
      <c r="Z350" s="13" t="s">
        <v>200</v>
      </c>
      <c r="AA350" s="13" t="s">
        <v>78</v>
      </c>
      <c r="AB350" s="13" t="s">
        <v>83</v>
      </c>
      <c r="AC350" s="13" t="s">
        <v>96</v>
      </c>
      <c r="AD350" s="13" t="s">
        <v>71</v>
      </c>
      <c r="AE350" s="13" t="s">
        <v>85</v>
      </c>
      <c r="AF350" s="13" t="s">
        <v>71</v>
      </c>
      <c r="AG350" s="13" t="s">
        <v>86</v>
      </c>
      <c r="AH350" s="13" t="s">
        <v>73</v>
      </c>
      <c r="AI350" s="13" t="s">
        <v>87</v>
      </c>
      <c r="AJ350" s="13" t="s">
        <v>87</v>
      </c>
      <c r="AK350" s="13" t="s">
        <v>90</v>
      </c>
      <c r="AL350" s="13" t="s">
        <v>73</v>
      </c>
      <c r="AM350" s="13" t="s">
        <v>73</v>
      </c>
      <c r="AN350" s="14">
        <v>0</v>
      </c>
      <c r="AO350" s="13" t="s">
        <v>207</v>
      </c>
      <c r="AP350" s="13" t="s">
        <v>207</v>
      </c>
      <c r="AQ350" s="13" t="s">
        <v>73</v>
      </c>
      <c r="AR350" s="13" t="s">
        <v>335</v>
      </c>
      <c r="AS350" s="13" t="s">
        <v>261</v>
      </c>
      <c r="AT350" s="13" t="s">
        <v>71</v>
      </c>
      <c r="AU350" s="13" t="s">
        <v>85</v>
      </c>
      <c r="AV350" s="13" t="s">
        <v>336</v>
      </c>
      <c r="AW350" s="17">
        <v>1.15740740740741e-5</v>
      </c>
      <c r="AX350" s="12" t="s">
        <v>89</v>
      </c>
      <c r="AY350" s="13" t="s">
        <v>14</v>
      </c>
      <c r="AZ350" s="13" t="s">
        <v>73</v>
      </c>
      <c r="BA350" s="13" t="s">
        <v>207</v>
      </c>
      <c r="BB350" s="13" t="s">
        <v>73</v>
      </c>
      <c r="BC350" s="14">
        <v>500005</v>
      </c>
      <c r="BD350" s="14">
        <v>0</v>
      </c>
      <c r="BE350" s="13" t="s">
        <v>110</v>
      </c>
      <c r="BF350" s="18">
        <v>45310.5038916435</v>
      </c>
    </row>
    <row r="351" spans="1:58">
      <c r="A351" s="12">
        <v>45302</v>
      </c>
      <c r="B351" s="12">
        <v>45302</v>
      </c>
      <c r="C351" s="13" t="s">
        <v>76</v>
      </c>
      <c r="D351" s="13" t="s">
        <v>71</v>
      </c>
      <c r="E351" s="13" t="s">
        <v>16</v>
      </c>
      <c r="F351" s="13" t="s">
        <v>97</v>
      </c>
      <c r="G351" s="14">
        <v>2</v>
      </c>
      <c r="H351" s="14">
        <v>0</v>
      </c>
      <c r="I351" s="13" t="s">
        <v>73</v>
      </c>
      <c r="J351" s="13" t="s">
        <v>74</v>
      </c>
      <c r="K351" s="13" t="s">
        <v>109</v>
      </c>
      <c r="L351" s="12">
        <v>45302</v>
      </c>
      <c r="M351" s="13" t="s">
        <v>13</v>
      </c>
      <c r="N351" s="13" t="s">
        <v>71</v>
      </c>
      <c r="O351" s="14">
        <v>0</v>
      </c>
      <c r="P351" s="13" t="s">
        <v>197</v>
      </c>
      <c r="Q351" s="13" t="s">
        <v>356</v>
      </c>
      <c r="R351" s="21">
        <v>1</v>
      </c>
      <c r="S351" s="19" t="s">
        <v>380</v>
      </c>
      <c r="T351" s="14">
        <v>1</v>
      </c>
      <c r="U351" s="13" t="s">
        <v>97</v>
      </c>
      <c r="V351" s="13" t="s">
        <v>82</v>
      </c>
      <c r="W351" s="13" t="s">
        <v>73</v>
      </c>
      <c r="X351" s="13" t="s">
        <v>80</v>
      </c>
      <c r="Y351" s="13" t="s">
        <v>14</v>
      </c>
      <c r="Z351" s="13" t="s">
        <v>200</v>
      </c>
      <c r="AA351" s="13" t="s">
        <v>78</v>
      </c>
      <c r="AB351" s="13" t="s">
        <v>83</v>
      </c>
      <c r="AC351" s="13" t="s">
        <v>84</v>
      </c>
      <c r="AD351" s="13" t="s">
        <v>71</v>
      </c>
      <c r="AE351" s="13" t="s">
        <v>85</v>
      </c>
      <c r="AF351" s="13" t="s">
        <v>71</v>
      </c>
      <c r="AG351" s="13" t="s">
        <v>86</v>
      </c>
      <c r="AH351" s="13" t="s">
        <v>73</v>
      </c>
      <c r="AI351" s="13" t="s">
        <v>87</v>
      </c>
      <c r="AJ351" s="13" t="s">
        <v>87</v>
      </c>
      <c r="AK351" s="13" t="s">
        <v>90</v>
      </c>
      <c r="AL351" s="13" t="s">
        <v>73</v>
      </c>
      <c r="AM351" s="13" t="s">
        <v>73</v>
      </c>
      <c r="AN351" s="14">
        <v>0</v>
      </c>
      <c r="AO351" s="13" t="s">
        <v>207</v>
      </c>
      <c r="AP351" s="13" t="s">
        <v>207</v>
      </c>
      <c r="AQ351" s="13" t="s">
        <v>73</v>
      </c>
      <c r="AR351" s="13" t="s">
        <v>335</v>
      </c>
      <c r="AS351" s="13" t="s">
        <v>261</v>
      </c>
      <c r="AT351" s="13" t="s">
        <v>71</v>
      </c>
      <c r="AU351" s="13" t="s">
        <v>85</v>
      </c>
      <c r="AV351" s="13" t="s">
        <v>336</v>
      </c>
      <c r="AW351" s="17">
        <v>1.15740740740741e-5</v>
      </c>
      <c r="AX351" s="12" t="s">
        <v>89</v>
      </c>
      <c r="AY351" s="13" t="s">
        <v>14</v>
      </c>
      <c r="AZ351" s="13" t="s">
        <v>73</v>
      </c>
      <c r="BA351" s="13" t="s">
        <v>207</v>
      </c>
      <c r="BB351" s="13" t="s">
        <v>73</v>
      </c>
      <c r="BC351" s="14">
        <v>500005</v>
      </c>
      <c r="BD351" s="14">
        <v>0</v>
      </c>
      <c r="BE351" s="13" t="s">
        <v>110</v>
      </c>
      <c r="BF351" s="18">
        <v>45310.5038916435</v>
      </c>
    </row>
    <row r="352" spans="1:58">
      <c r="A352" s="12">
        <v>45302</v>
      </c>
      <c r="B352" s="12">
        <v>45302</v>
      </c>
      <c r="C352" s="13" t="s">
        <v>76</v>
      </c>
      <c r="D352" s="13" t="s">
        <v>71</v>
      </c>
      <c r="E352" s="13" t="s">
        <v>16</v>
      </c>
      <c r="F352" s="13" t="s">
        <v>99</v>
      </c>
      <c r="G352" s="14">
        <v>2</v>
      </c>
      <c r="H352" s="14">
        <v>0</v>
      </c>
      <c r="I352" s="13" t="s">
        <v>73</v>
      </c>
      <c r="J352" s="13" t="s">
        <v>74</v>
      </c>
      <c r="K352" s="13" t="s">
        <v>109</v>
      </c>
      <c r="L352" s="12">
        <v>45302</v>
      </c>
      <c r="M352" s="13" t="s">
        <v>13</v>
      </c>
      <c r="N352" s="13" t="s">
        <v>71</v>
      </c>
      <c r="O352" s="14">
        <v>0</v>
      </c>
      <c r="P352" s="13" t="s">
        <v>197</v>
      </c>
      <c r="Q352" s="13" t="s">
        <v>356</v>
      </c>
      <c r="R352" s="21">
        <v>1</v>
      </c>
      <c r="S352" s="19" t="s">
        <v>380</v>
      </c>
      <c r="T352" s="14">
        <v>1</v>
      </c>
      <c r="U352" s="13" t="s">
        <v>99</v>
      </c>
      <c r="V352" s="13" t="s">
        <v>82</v>
      </c>
      <c r="W352" s="13" t="s">
        <v>73</v>
      </c>
      <c r="X352" s="13" t="s">
        <v>80</v>
      </c>
      <c r="Y352" s="13" t="s">
        <v>14</v>
      </c>
      <c r="Z352" s="13" t="s">
        <v>200</v>
      </c>
      <c r="AA352" s="13" t="s">
        <v>78</v>
      </c>
      <c r="AB352" s="13" t="s">
        <v>83</v>
      </c>
      <c r="AC352" s="13" t="s">
        <v>84</v>
      </c>
      <c r="AD352" s="13" t="s">
        <v>71</v>
      </c>
      <c r="AE352" s="13" t="s">
        <v>85</v>
      </c>
      <c r="AF352" s="13" t="s">
        <v>71</v>
      </c>
      <c r="AG352" s="13" t="s">
        <v>86</v>
      </c>
      <c r="AH352" s="13" t="s">
        <v>73</v>
      </c>
      <c r="AI352" s="13" t="s">
        <v>87</v>
      </c>
      <c r="AJ352" s="13" t="s">
        <v>87</v>
      </c>
      <c r="AK352" s="13" t="s">
        <v>90</v>
      </c>
      <c r="AL352" s="13" t="s">
        <v>73</v>
      </c>
      <c r="AM352" s="13" t="s">
        <v>73</v>
      </c>
      <c r="AN352" s="14">
        <v>0</v>
      </c>
      <c r="AO352" s="13" t="s">
        <v>207</v>
      </c>
      <c r="AP352" s="13" t="s">
        <v>207</v>
      </c>
      <c r="AQ352" s="13" t="s">
        <v>73</v>
      </c>
      <c r="AR352" s="13" t="s">
        <v>335</v>
      </c>
      <c r="AS352" s="13" t="s">
        <v>261</v>
      </c>
      <c r="AT352" s="13" t="s">
        <v>71</v>
      </c>
      <c r="AU352" s="13" t="s">
        <v>85</v>
      </c>
      <c r="AV352" s="13" t="s">
        <v>336</v>
      </c>
      <c r="AW352" s="17">
        <v>1.15740740740741e-5</v>
      </c>
      <c r="AX352" s="12" t="s">
        <v>89</v>
      </c>
      <c r="AY352" s="13" t="s">
        <v>14</v>
      </c>
      <c r="AZ352" s="13" t="s">
        <v>73</v>
      </c>
      <c r="BA352" s="13" t="s">
        <v>207</v>
      </c>
      <c r="BB352" s="13" t="s">
        <v>73</v>
      </c>
      <c r="BC352" s="14">
        <v>500005</v>
      </c>
      <c r="BD352" s="14">
        <v>0</v>
      </c>
      <c r="BE352" s="13" t="s">
        <v>110</v>
      </c>
      <c r="BF352" s="18">
        <v>45310.5038916435</v>
      </c>
    </row>
    <row r="353" spans="1:58">
      <c r="A353" s="12">
        <v>45302</v>
      </c>
      <c r="B353" s="12">
        <v>45302</v>
      </c>
      <c r="C353" s="13" t="s">
        <v>76</v>
      </c>
      <c r="D353" s="13" t="s">
        <v>71</v>
      </c>
      <c r="E353" s="13" t="s">
        <v>16</v>
      </c>
      <c r="F353" s="13" t="s">
        <v>101</v>
      </c>
      <c r="G353" s="14">
        <v>2</v>
      </c>
      <c r="H353" s="14">
        <v>0</v>
      </c>
      <c r="I353" s="13" t="s">
        <v>73</v>
      </c>
      <c r="J353" s="13" t="s">
        <v>74</v>
      </c>
      <c r="K353" s="13" t="s">
        <v>109</v>
      </c>
      <c r="L353" s="12">
        <v>45302</v>
      </c>
      <c r="M353" s="13" t="s">
        <v>13</v>
      </c>
      <c r="N353" s="13" t="s">
        <v>71</v>
      </c>
      <c r="O353" s="14">
        <v>0</v>
      </c>
      <c r="P353" s="13" t="s">
        <v>197</v>
      </c>
      <c r="Q353" s="13" t="s">
        <v>356</v>
      </c>
      <c r="R353" s="21">
        <v>1</v>
      </c>
      <c r="S353" s="19" t="s">
        <v>380</v>
      </c>
      <c r="T353" s="14">
        <v>1</v>
      </c>
      <c r="U353" s="13" t="s">
        <v>101</v>
      </c>
      <c r="V353" s="13" t="s">
        <v>82</v>
      </c>
      <c r="W353" s="13" t="s">
        <v>73</v>
      </c>
      <c r="X353" s="13" t="s">
        <v>80</v>
      </c>
      <c r="Y353" s="13" t="s">
        <v>14</v>
      </c>
      <c r="Z353" s="13" t="s">
        <v>200</v>
      </c>
      <c r="AA353" s="13" t="s">
        <v>78</v>
      </c>
      <c r="AB353" s="13" t="s">
        <v>83</v>
      </c>
      <c r="AC353" s="13" t="s">
        <v>84</v>
      </c>
      <c r="AD353" s="13" t="s">
        <v>71</v>
      </c>
      <c r="AE353" s="13" t="s">
        <v>85</v>
      </c>
      <c r="AF353" s="13" t="s">
        <v>71</v>
      </c>
      <c r="AG353" s="13" t="s">
        <v>86</v>
      </c>
      <c r="AH353" s="13" t="s">
        <v>73</v>
      </c>
      <c r="AI353" s="13" t="s">
        <v>87</v>
      </c>
      <c r="AJ353" s="13" t="s">
        <v>87</v>
      </c>
      <c r="AK353" s="13" t="s">
        <v>90</v>
      </c>
      <c r="AL353" s="13" t="s">
        <v>73</v>
      </c>
      <c r="AM353" s="13" t="s">
        <v>73</v>
      </c>
      <c r="AN353" s="14">
        <v>0</v>
      </c>
      <c r="AO353" s="13" t="s">
        <v>207</v>
      </c>
      <c r="AP353" s="13" t="s">
        <v>207</v>
      </c>
      <c r="AQ353" s="13" t="s">
        <v>73</v>
      </c>
      <c r="AR353" s="13" t="s">
        <v>335</v>
      </c>
      <c r="AS353" s="13" t="s">
        <v>261</v>
      </c>
      <c r="AT353" s="13" t="s">
        <v>71</v>
      </c>
      <c r="AU353" s="13" t="s">
        <v>85</v>
      </c>
      <c r="AV353" s="13" t="s">
        <v>336</v>
      </c>
      <c r="AW353" s="17">
        <v>1.15740740740741e-5</v>
      </c>
      <c r="AX353" s="12" t="s">
        <v>89</v>
      </c>
      <c r="AY353" s="13" t="s">
        <v>14</v>
      </c>
      <c r="AZ353" s="13" t="s">
        <v>73</v>
      </c>
      <c r="BA353" s="13" t="s">
        <v>207</v>
      </c>
      <c r="BB353" s="13" t="s">
        <v>73</v>
      </c>
      <c r="BC353" s="14">
        <v>500005</v>
      </c>
      <c r="BD353" s="14">
        <v>0</v>
      </c>
      <c r="BE353" s="13" t="s">
        <v>110</v>
      </c>
      <c r="BF353" s="18">
        <v>45310.5038916435</v>
      </c>
    </row>
    <row r="354" spans="1:58">
      <c r="A354" s="12">
        <v>45302</v>
      </c>
      <c r="B354" s="12">
        <v>45302</v>
      </c>
      <c r="C354" s="13" t="s">
        <v>76</v>
      </c>
      <c r="D354" s="13" t="s">
        <v>71</v>
      </c>
      <c r="E354" s="13" t="s">
        <v>16</v>
      </c>
      <c r="F354" s="13" t="s">
        <v>103</v>
      </c>
      <c r="G354" s="14">
        <v>2</v>
      </c>
      <c r="H354" s="14">
        <v>0</v>
      </c>
      <c r="I354" s="13" t="s">
        <v>73</v>
      </c>
      <c r="J354" s="13" t="s">
        <v>74</v>
      </c>
      <c r="K354" s="13" t="s">
        <v>109</v>
      </c>
      <c r="L354" s="12">
        <v>45302</v>
      </c>
      <c r="M354" s="13" t="s">
        <v>13</v>
      </c>
      <c r="N354" s="13" t="s">
        <v>71</v>
      </c>
      <c r="O354" s="14">
        <v>0</v>
      </c>
      <c r="P354" s="13" t="s">
        <v>197</v>
      </c>
      <c r="Q354" s="13" t="s">
        <v>356</v>
      </c>
      <c r="R354" s="21">
        <v>1</v>
      </c>
      <c r="S354" s="19" t="s">
        <v>380</v>
      </c>
      <c r="T354" s="14">
        <v>1</v>
      </c>
      <c r="U354" s="13" t="s">
        <v>103</v>
      </c>
      <c r="V354" s="13" t="s">
        <v>82</v>
      </c>
      <c r="W354" s="13" t="s">
        <v>73</v>
      </c>
      <c r="X354" s="13" t="s">
        <v>80</v>
      </c>
      <c r="Y354" s="13" t="s">
        <v>14</v>
      </c>
      <c r="Z354" s="13" t="s">
        <v>200</v>
      </c>
      <c r="AA354" s="13" t="s">
        <v>78</v>
      </c>
      <c r="AB354" s="13" t="s">
        <v>83</v>
      </c>
      <c r="AC354" s="13" t="s">
        <v>84</v>
      </c>
      <c r="AD354" s="13" t="s">
        <v>71</v>
      </c>
      <c r="AE354" s="13" t="s">
        <v>85</v>
      </c>
      <c r="AF354" s="13" t="s">
        <v>71</v>
      </c>
      <c r="AG354" s="13" t="s">
        <v>86</v>
      </c>
      <c r="AH354" s="13" t="s">
        <v>73</v>
      </c>
      <c r="AI354" s="13" t="s">
        <v>87</v>
      </c>
      <c r="AJ354" s="13" t="s">
        <v>87</v>
      </c>
      <c r="AK354" s="13" t="s">
        <v>90</v>
      </c>
      <c r="AL354" s="13" t="s">
        <v>73</v>
      </c>
      <c r="AM354" s="13" t="s">
        <v>73</v>
      </c>
      <c r="AN354" s="14">
        <v>0</v>
      </c>
      <c r="AO354" s="13" t="s">
        <v>207</v>
      </c>
      <c r="AP354" s="13" t="s">
        <v>207</v>
      </c>
      <c r="AQ354" s="13" t="s">
        <v>73</v>
      </c>
      <c r="AR354" s="13" t="s">
        <v>335</v>
      </c>
      <c r="AS354" s="13" t="s">
        <v>261</v>
      </c>
      <c r="AT354" s="13" t="s">
        <v>71</v>
      </c>
      <c r="AU354" s="13" t="s">
        <v>85</v>
      </c>
      <c r="AV354" s="13" t="s">
        <v>336</v>
      </c>
      <c r="AW354" s="17">
        <v>1.15740740740741e-5</v>
      </c>
      <c r="AX354" s="12" t="s">
        <v>89</v>
      </c>
      <c r="AY354" s="13" t="s">
        <v>14</v>
      </c>
      <c r="AZ354" s="13" t="s">
        <v>73</v>
      </c>
      <c r="BA354" s="13" t="s">
        <v>207</v>
      </c>
      <c r="BB354" s="13" t="s">
        <v>73</v>
      </c>
      <c r="BC354" s="14">
        <v>500005</v>
      </c>
      <c r="BD354" s="14">
        <v>0</v>
      </c>
      <c r="BE354" s="13" t="s">
        <v>110</v>
      </c>
      <c r="BF354" s="18">
        <v>45310.5038916435</v>
      </c>
    </row>
    <row r="355" spans="1:58">
      <c r="A355" s="12">
        <v>45302</v>
      </c>
      <c r="B355" s="12">
        <v>45302</v>
      </c>
      <c r="C355" s="13" t="s">
        <v>76</v>
      </c>
      <c r="D355" s="13" t="s">
        <v>71</v>
      </c>
      <c r="E355" s="13" t="s">
        <v>16</v>
      </c>
      <c r="F355" s="13" t="s">
        <v>105</v>
      </c>
      <c r="G355" s="14">
        <v>2</v>
      </c>
      <c r="H355" s="14">
        <v>0</v>
      </c>
      <c r="I355" s="13" t="s">
        <v>73</v>
      </c>
      <c r="J355" s="13" t="s">
        <v>74</v>
      </c>
      <c r="K355" s="13" t="s">
        <v>109</v>
      </c>
      <c r="L355" s="12">
        <v>45302</v>
      </c>
      <c r="M355" s="13" t="s">
        <v>13</v>
      </c>
      <c r="N355" s="13" t="s">
        <v>71</v>
      </c>
      <c r="O355" s="14">
        <v>0</v>
      </c>
      <c r="P355" s="13" t="s">
        <v>197</v>
      </c>
      <c r="Q355" s="13" t="s">
        <v>356</v>
      </c>
      <c r="R355" s="21">
        <v>1</v>
      </c>
      <c r="S355" s="19" t="s">
        <v>380</v>
      </c>
      <c r="T355" s="14">
        <v>1</v>
      </c>
      <c r="U355" s="13" t="s">
        <v>105</v>
      </c>
      <c r="V355" s="13" t="s">
        <v>82</v>
      </c>
      <c r="W355" s="13" t="s">
        <v>73</v>
      </c>
      <c r="X355" s="13" t="s">
        <v>80</v>
      </c>
      <c r="Y355" s="13" t="s">
        <v>14</v>
      </c>
      <c r="Z355" s="13" t="s">
        <v>200</v>
      </c>
      <c r="AA355" s="13" t="s">
        <v>78</v>
      </c>
      <c r="AB355" s="13" t="s">
        <v>83</v>
      </c>
      <c r="AC355" s="13" t="s">
        <v>84</v>
      </c>
      <c r="AD355" s="13" t="s">
        <v>71</v>
      </c>
      <c r="AE355" s="13" t="s">
        <v>85</v>
      </c>
      <c r="AF355" s="13" t="s">
        <v>71</v>
      </c>
      <c r="AG355" s="13" t="s">
        <v>86</v>
      </c>
      <c r="AH355" s="13" t="s">
        <v>73</v>
      </c>
      <c r="AI355" s="13" t="s">
        <v>87</v>
      </c>
      <c r="AJ355" s="13" t="s">
        <v>87</v>
      </c>
      <c r="AK355" s="13" t="s">
        <v>90</v>
      </c>
      <c r="AL355" s="13" t="s">
        <v>73</v>
      </c>
      <c r="AM355" s="13" t="s">
        <v>73</v>
      </c>
      <c r="AN355" s="14">
        <v>0</v>
      </c>
      <c r="AO355" s="13" t="s">
        <v>207</v>
      </c>
      <c r="AP355" s="13" t="s">
        <v>207</v>
      </c>
      <c r="AQ355" s="13" t="s">
        <v>73</v>
      </c>
      <c r="AR355" s="13" t="s">
        <v>335</v>
      </c>
      <c r="AS355" s="13" t="s">
        <v>261</v>
      </c>
      <c r="AT355" s="13" t="s">
        <v>71</v>
      </c>
      <c r="AU355" s="13" t="s">
        <v>85</v>
      </c>
      <c r="AV355" s="13" t="s">
        <v>336</v>
      </c>
      <c r="AW355" s="17">
        <v>1.15740740740741e-5</v>
      </c>
      <c r="AX355" s="12" t="s">
        <v>89</v>
      </c>
      <c r="AY355" s="13" t="s">
        <v>14</v>
      </c>
      <c r="AZ355" s="13" t="s">
        <v>73</v>
      </c>
      <c r="BA355" s="13" t="s">
        <v>207</v>
      </c>
      <c r="BB355" s="13" t="s">
        <v>73</v>
      </c>
      <c r="BC355" s="14">
        <v>500005</v>
      </c>
      <c r="BD355" s="14">
        <v>0</v>
      </c>
      <c r="BE355" s="13" t="s">
        <v>110</v>
      </c>
      <c r="BF355" s="18">
        <v>45310.5038916435</v>
      </c>
    </row>
    <row r="356" spans="1:58">
      <c r="A356" s="12">
        <v>45302</v>
      </c>
      <c r="B356" s="12">
        <v>45302</v>
      </c>
      <c r="C356" s="13" t="s">
        <v>76</v>
      </c>
      <c r="D356" s="13" t="s">
        <v>71</v>
      </c>
      <c r="E356" s="13" t="s">
        <v>16</v>
      </c>
      <c r="F356" s="13" t="s">
        <v>107</v>
      </c>
      <c r="G356" s="14">
        <v>2</v>
      </c>
      <c r="H356" s="14">
        <v>0</v>
      </c>
      <c r="I356" s="13" t="s">
        <v>88</v>
      </c>
      <c r="J356" s="13" t="s">
        <v>74</v>
      </c>
      <c r="K356" s="13" t="s">
        <v>109</v>
      </c>
      <c r="L356" s="12">
        <v>45302</v>
      </c>
      <c r="M356" s="13" t="s">
        <v>13</v>
      </c>
      <c r="N356" s="13" t="s">
        <v>71</v>
      </c>
      <c r="O356" s="14">
        <v>0</v>
      </c>
      <c r="P356" s="13" t="s">
        <v>197</v>
      </c>
      <c r="Q356" s="13" t="s">
        <v>356</v>
      </c>
      <c r="R356" s="21">
        <v>1</v>
      </c>
      <c r="S356" s="19" t="s">
        <v>380</v>
      </c>
      <c r="T356" s="14">
        <v>1</v>
      </c>
      <c r="U356" s="13" t="s">
        <v>107</v>
      </c>
      <c r="V356" s="13" t="s">
        <v>82</v>
      </c>
      <c r="W356" s="13" t="s">
        <v>73</v>
      </c>
      <c r="X356" s="13" t="s">
        <v>80</v>
      </c>
      <c r="Y356" s="13" t="s">
        <v>14</v>
      </c>
      <c r="Z356" s="13" t="s">
        <v>200</v>
      </c>
      <c r="AA356" s="13" t="s">
        <v>78</v>
      </c>
      <c r="AB356" s="13" t="s">
        <v>83</v>
      </c>
      <c r="AC356" s="13" t="s">
        <v>84</v>
      </c>
      <c r="AD356" s="13" t="s">
        <v>71</v>
      </c>
      <c r="AE356" s="13" t="s">
        <v>85</v>
      </c>
      <c r="AF356" s="13" t="s">
        <v>71</v>
      </c>
      <c r="AG356" s="13" t="s">
        <v>86</v>
      </c>
      <c r="AH356" s="13" t="s">
        <v>73</v>
      </c>
      <c r="AI356" s="13" t="s">
        <v>87</v>
      </c>
      <c r="AJ356" s="13" t="s">
        <v>87</v>
      </c>
      <c r="AK356" s="13" t="s">
        <v>90</v>
      </c>
      <c r="AL356" s="13" t="s">
        <v>73</v>
      </c>
      <c r="AM356" s="13" t="s">
        <v>73</v>
      </c>
      <c r="AN356" s="14">
        <v>0</v>
      </c>
      <c r="AO356" s="13" t="s">
        <v>207</v>
      </c>
      <c r="AP356" s="13" t="s">
        <v>207</v>
      </c>
      <c r="AQ356" s="13" t="s">
        <v>73</v>
      </c>
      <c r="AR356" s="13" t="s">
        <v>335</v>
      </c>
      <c r="AS356" s="13" t="s">
        <v>261</v>
      </c>
      <c r="AT356" s="13" t="s">
        <v>71</v>
      </c>
      <c r="AU356" s="13" t="s">
        <v>85</v>
      </c>
      <c r="AV356" s="13" t="s">
        <v>336</v>
      </c>
      <c r="AW356" s="17">
        <v>1.15740740740741e-5</v>
      </c>
      <c r="AX356" s="12" t="s">
        <v>89</v>
      </c>
      <c r="AY356" s="13" t="s">
        <v>14</v>
      </c>
      <c r="AZ356" s="13" t="s">
        <v>73</v>
      </c>
      <c r="BA356" s="13" t="s">
        <v>207</v>
      </c>
      <c r="BB356" s="13" t="s">
        <v>73</v>
      </c>
      <c r="BC356" s="14">
        <v>500005</v>
      </c>
      <c r="BD356" s="14">
        <v>0</v>
      </c>
      <c r="BE356" s="13" t="s">
        <v>110</v>
      </c>
      <c r="BF356" s="18">
        <v>45310.5038916435</v>
      </c>
    </row>
    <row r="357" spans="1:58">
      <c r="A357" s="12">
        <v>45302</v>
      </c>
      <c r="B357" s="12">
        <v>45302</v>
      </c>
      <c r="C357" s="13" t="s">
        <v>76</v>
      </c>
      <c r="D357" s="13" t="s">
        <v>71</v>
      </c>
      <c r="E357" s="13" t="s">
        <v>16</v>
      </c>
      <c r="F357" s="13" t="s">
        <v>99</v>
      </c>
      <c r="G357" s="14">
        <v>3</v>
      </c>
      <c r="H357" s="14">
        <v>0</v>
      </c>
      <c r="I357" s="13" t="s">
        <v>73</v>
      </c>
      <c r="J357" s="13" t="s">
        <v>74</v>
      </c>
      <c r="K357" s="13" t="s">
        <v>75</v>
      </c>
      <c r="L357" s="12">
        <v>45302</v>
      </c>
      <c r="M357" s="13" t="s">
        <v>13</v>
      </c>
      <c r="N357" s="13" t="s">
        <v>71</v>
      </c>
      <c r="O357" s="14">
        <v>0</v>
      </c>
      <c r="P357" s="13" t="s">
        <v>197</v>
      </c>
      <c r="Q357" s="13" t="s">
        <v>272</v>
      </c>
      <c r="R357" s="14">
        <v>3</v>
      </c>
      <c r="S357" s="13" t="s">
        <v>273</v>
      </c>
      <c r="T357" s="14">
        <v>3</v>
      </c>
      <c r="U357" s="13" t="s">
        <v>99</v>
      </c>
      <c r="V357" s="13" t="s">
        <v>82</v>
      </c>
      <c r="W357" s="13" t="s">
        <v>73</v>
      </c>
      <c r="X357" s="13" t="s">
        <v>80</v>
      </c>
      <c r="Y357" s="13" t="s">
        <v>14</v>
      </c>
      <c r="Z357" s="13" t="s">
        <v>200</v>
      </c>
      <c r="AA357" s="13" t="s">
        <v>78</v>
      </c>
      <c r="AB357" s="13" t="s">
        <v>83</v>
      </c>
      <c r="AC357" s="13" t="s">
        <v>84</v>
      </c>
      <c r="AD357" s="13" t="s">
        <v>71</v>
      </c>
      <c r="AE357" s="13" t="s">
        <v>85</v>
      </c>
      <c r="AF357" s="13" t="s">
        <v>71</v>
      </c>
      <c r="AG357" s="13" t="s">
        <v>86</v>
      </c>
      <c r="AH357" s="13" t="s">
        <v>73</v>
      </c>
      <c r="AI357" s="13" t="s">
        <v>87</v>
      </c>
      <c r="AJ357" s="13" t="s">
        <v>87</v>
      </c>
      <c r="AK357" s="13" t="s">
        <v>90</v>
      </c>
      <c r="AL357" s="13" t="s">
        <v>73</v>
      </c>
      <c r="AM357" s="13" t="s">
        <v>73</v>
      </c>
      <c r="AN357" s="14">
        <v>0</v>
      </c>
      <c r="AO357" s="13" t="s">
        <v>207</v>
      </c>
      <c r="AP357" s="13" t="s">
        <v>207</v>
      </c>
      <c r="AQ357" s="13" t="s">
        <v>73</v>
      </c>
      <c r="AR357" s="13" t="s">
        <v>335</v>
      </c>
      <c r="AS357" s="13" t="s">
        <v>261</v>
      </c>
      <c r="AT357" s="13" t="s">
        <v>71</v>
      </c>
      <c r="AU357" s="13" t="s">
        <v>85</v>
      </c>
      <c r="AV357" s="13" t="s">
        <v>336</v>
      </c>
      <c r="AW357" s="17">
        <v>1.15740740740741e-5</v>
      </c>
      <c r="AX357" s="12" t="s">
        <v>89</v>
      </c>
      <c r="AY357" s="13" t="s">
        <v>14</v>
      </c>
      <c r="AZ357" s="13" t="s">
        <v>73</v>
      </c>
      <c r="BA357" s="13" t="s">
        <v>207</v>
      </c>
      <c r="BB357" s="13" t="s">
        <v>73</v>
      </c>
      <c r="BC357" s="14">
        <v>500103</v>
      </c>
      <c r="BD357" s="14">
        <v>0</v>
      </c>
      <c r="BE357" s="13" t="s">
        <v>110</v>
      </c>
      <c r="BF357" s="18">
        <v>45303.6482221065</v>
      </c>
    </row>
    <row r="358" spans="1:58">
      <c r="A358" s="12">
        <v>45302</v>
      </c>
      <c r="B358" s="12">
        <v>45302</v>
      </c>
      <c r="C358" s="13" t="s">
        <v>76</v>
      </c>
      <c r="D358" s="13" t="s">
        <v>71</v>
      </c>
      <c r="E358" s="13" t="s">
        <v>16</v>
      </c>
      <c r="F358" s="13" t="s">
        <v>101</v>
      </c>
      <c r="G358" s="14">
        <v>3</v>
      </c>
      <c r="H358" s="14">
        <v>0</v>
      </c>
      <c r="I358" s="13" t="s">
        <v>73</v>
      </c>
      <c r="J358" s="13" t="s">
        <v>74</v>
      </c>
      <c r="K358" s="13" t="s">
        <v>75</v>
      </c>
      <c r="L358" s="12">
        <v>45302</v>
      </c>
      <c r="M358" s="13" t="s">
        <v>13</v>
      </c>
      <c r="N358" s="13" t="s">
        <v>71</v>
      </c>
      <c r="O358" s="14">
        <v>0</v>
      </c>
      <c r="P358" s="13" t="s">
        <v>197</v>
      </c>
      <c r="Q358" s="13" t="s">
        <v>272</v>
      </c>
      <c r="R358" s="14">
        <v>3</v>
      </c>
      <c r="S358" s="13" t="s">
        <v>273</v>
      </c>
      <c r="T358" s="14">
        <v>3</v>
      </c>
      <c r="U358" s="13" t="s">
        <v>101</v>
      </c>
      <c r="V358" s="13" t="s">
        <v>82</v>
      </c>
      <c r="W358" s="13" t="s">
        <v>73</v>
      </c>
      <c r="X358" s="13" t="s">
        <v>80</v>
      </c>
      <c r="Y358" s="13" t="s">
        <v>14</v>
      </c>
      <c r="Z358" s="13" t="s">
        <v>200</v>
      </c>
      <c r="AA358" s="13" t="s">
        <v>78</v>
      </c>
      <c r="AB358" s="13" t="s">
        <v>83</v>
      </c>
      <c r="AC358" s="13" t="s">
        <v>84</v>
      </c>
      <c r="AD358" s="13" t="s">
        <v>71</v>
      </c>
      <c r="AE358" s="13" t="s">
        <v>85</v>
      </c>
      <c r="AF358" s="13" t="s">
        <v>71</v>
      </c>
      <c r="AG358" s="13" t="s">
        <v>86</v>
      </c>
      <c r="AH358" s="13" t="s">
        <v>73</v>
      </c>
      <c r="AI358" s="13" t="s">
        <v>87</v>
      </c>
      <c r="AJ358" s="13" t="s">
        <v>87</v>
      </c>
      <c r="AK358" s="13" t="s">
        <v>90</v>
      </c>
      <c r="AL358" s="13" t="s">
        <v>73</v>
      </c>
      <c r="AM358" s="13" t="s">
        <v>73</v>
      </c>
      <c r="AN358" s="14">
        <v>0</v>
      </c>
      <c r="AO358" s="13" t="s">
        <v>207</v>
      </c>
      <c r="AP358" s="13" t="s">
        <v>207</v>
      </c>
      <c r="AQ358" s="13" t="s">
        <v>73</v>
      </c>
      <c r="AR358" s="13" t="s">
        <v>335</v>
      </c>
      <c r="AS358" s="13" t="s">
        <v>261</v>
      </c>
      <c r="AT358" s="13" t="s">
        <v>71</v>
      </c>
      <c r="AU358" s="13" t="s">
        <v>85</v>
      </c>
      <c r="AV358" s="13" t="s">
        <v>336</v>
      </c>
      <c r="AW358" s="17">
        <v>1.15740740740741e-5</v>
      </c>
      <c r="AX358" s="12" t="s">
        <v>89</v>
      </c>
      <c r="AY358" s="13" t="s">
        <v>14</v>
      </c>
      <c r="AZ358" s="13" t="s">
        <v>73</v>
      </c>
      <c r="BA358" s="13" t="s">
        <v>207</v>
      </c>
      <c r="BB358" s="13" t="s">
        <v>73</v>
      </c>
      <c r="BC358" s="14">
        <v>500103</v>
      </c>
      <c r="BD358" s="14">
        <v>0</v>
      </c>
      <c r="BE358" s="13" t="s">
        <v>110</v>
      </c>
      <c r="BF358" s="18">
        <v>45303.6482221065</v>
      </c>
    </row>
    <row r="362" spans="1:1">
      <c r="A362" t="s">
        <v>381</v>
      </c>
    </row>
    <row r="363" spans="1:1">
      <c r="A363" t="s">
        <v>382</v>
      </c>
    </row>
    <row r="364" spans="1:1">
      <c r="A364" t="s">
        <v>383</v>
      </c>
    </row>
    <row r="365" spans="1:1">
      <c r="A365" t="s">
        <v>384</v>
      </c>
    </row>
    <row r="367" spans="1:1">
      <c r="A367" t="s">
        <v>385</v>
      </c>
    </row>
    <row r="368" spans="1:1">
      <c r="A368" t="s">
        <v>386</v>
      </c>
    </row>
    <row r="369" spans="1:1">
      <c r="A369" t="s">
        <v>387</v>
      </c>
    </row>
    <row r="370" spans="1:1">
      <c r="A370" t="s">
        <v>388</v>
      </c>
    </row>
    <row r="371" spans="1:1">
      <c r="A371" t="s">
        <v>389</v>
      </c>
    </row>
    <row r="372" spans="1:1">
      <c r="A372" t="s">
        <v>390</v>
      </c>
    </row>
    <row r="373" spans="1:1">
      <c r="A373" t="s">
        <v>391</v>
      </c>
    </row>
    <row r="374" spans="1:1">
      <c r="A374" t="s">
        <v>392</v>
      </c>
    </row>
    <row r="375" spans="1:1">
      <c r="A375" t="s">
        <v>393</v>
      </c>
    </row>
    <row r="376" spans="1:1">
      <c r="A376" t="s">
        <v>394</v>
      </c>
    </row>
    <row r="377" spans="1:1">
      <c r="A377" t="s">
        <v>395</v>
      </c>
    </row>
    <row r="380" spans="1:1">
      <c r="A380" t="s">
        <v>396</v>
      </c>
    </row>
    <row r="381" spans="1:1">
      <c r="A381" s="25" t="s">
        <v>397</v>
      </c>
    </row>
    <row r="382" spans="1:1">
      <c r="A382" s="25" t="s">
        <v>398</v>
      </c>
    </row>
    <row r="383" spans="1:1">
      <c r="A383" s="25" t="s">
        <v>399</v>
      </c>
    </row>
    <row r="384" spans="1:1">
      <c r="A384" s="25" t="s">
        <v>400</v>
      </c>
    </row>
    <row r="385" spans="1:1">
      <c r="A385" t="s">
        <v>401</v>
      </c>
    </row>
    <row r="386" spans="1:1">
      <c r="A386" t="s">
        <v>402</v>
      </c>
    </row>
    <row r="387" spans="1:1">
      <c r="A387" s="25" t="s">
        <v>403</v>
      </c>
    </row>
    <row r="388" spans="1:1">
      <c r="A388" s="25" t="s">
        <v>404</v>
      </c>
    </row>
    <row r="389" spans="1:1">
      <c r="A389" s="25" t="s">
        <v>405</v>
      </c>
    </row>
    <row r="390" spans="1:1">
      <c r="A390" s="25" t="s">
        <v>406</v>
      </c>
    </row>
    <row r="393" spans="1:1">
      <c r="A393" t="s">
        <v>407</v>
      </c>
    </row>
    <row r="445" spans="1:1">
      <c r="A445" t="s">
        <v>408</v>
      </c>
    </row>
    <row r="446" ht="27" spans="1:49">
      <c r="A446" s="11" t="s">
        <v>26</v>
      </c>
      <c r="B446" s="11" t="s">
        <v>4</v>
      </c>
      <c r="C446" s="11" t="s">
        <v>27</v>
      </c>
      <c r="D446" s="11" t="s">
        <v>28</v>
      </c>
      <c r="E446" s="11" t="s">
        <v>9</v>
      </c>
      <c r="F446" s="11" t="s">
        <v>29</v>
      </c>
      <c r="G446" s="11" t="s">
        <v>30</v>
      </c>
      <c r="H446" s="11" t="s">
        <v>31</v>
      </c>
      <c r="I446" s="11" t="s">
        <v>32</v>
      </c>
      <c r="J446" s="11" t="s">
        <v>3</v>
      </c>
      <c r="K446" s="11" t="s">
        <v>33</v>
      </c>
      <c r="L446" s="11" t="s">
        <v>34</v>
      </c>
      <c r="M446" s="11" t="s">
        <v>35</v>
      </c>
      <c r="N446" s="11" t="s">
        <v>36</v>
      </c>
      <c r="O446" s="11" t="s">
        <v>37</v>
      </c>
      <c r="P446" s="11" t="s">
        <v>38</v>
      </c>
      <c r="Q446" s="11" t="s">
        <v>39</v>
      </c>
      <c r="R446" s="11" t="s">
        <v>40</v>
      </c>
      <c r="S446" s="11" t="s">
        <v>41</v>
      </c>
      <c r="T446" s="11" t="s">
        <v>42</v>
      </c>
      <c r="U446" s="11" t="s">
        <v>43</v>
      </c>
      <c r="V446" s="11" t="s">
        <v>44</v>
      </c>
      <c r="W446" s="11" t="s">
        <v>45</v>
      </c>
      <c r="X446" s="11" t="s">
        <v>46</v>
      </c>
      <c r="Y446" s="11" t="s">
        <v>47</v>
      </c>
      <c r="Z446" s="11" t="s">
        <v>48</v>
      </c>
      <c r="AA446" s="11" t="s">
        <v>49</v>
      </c>
      <c r="AB446" s="11" t="s">
        <v>50</v>
      </c>
      <c r="AC446" s="11" t="s">
        <v>51</v>
      </c>
      <c r="AD446" s="11" t="s">
        <v>52</v>
      </c>
      <c r="AE446" s="11" t="s">
        <v>53</v>
      </c>
      <c r="AF446" s="11" t="s">
        <v>54</v>
      </c>
      <c r="AG446" s="11" t="s">
        <v>55</v>
      </c>
      <c r="AH446" s="11" t="s">
        <v>56</v>
      </c>
      <c r="AI446" s="11" t="s">
        <v>57</v>
      </c>
      <c r="AJ446" s="11" t="s">
        <v>58</v>
      </c>
      <c r="AK446" s="11" t="s">
        <v>59</v>
      </c>
      <c r="AL446" s="11" t="s">
        <v>60</v>
      </c>
      <c r="AM446" s="11" t="s">
        <v>61</v>
      </c>
      <c r="AN446" s="11" t="s">
        <v>62</v>
      </c>
      <c r="AO446" s="11" t="s">
        <v>63</v>
      </c>
      <c r="AP446" s="11" t="s">
        <v>64</v>
      </c>
      <c r="AQ446" s="11" t="s">
        <v>65</v>
      </c>
      <c r="AR446" s="11" t="s">
        <v>5</v>
      </c>
      <c r="AS446" s="11" t="s">
        <v>66</v>
      </c>
      <c r="AT446" s="11" t="s">
        <v>67</v>
      </c>
      <c r="AU446" s="11" t="s">
        <v>68</v>
      </c>
      <c r="AV446" s="11" t="s">
        <v>69</v>
      </c>
      <c r="AW446" s="11" t="s">
        <v>70</v>
      </c>
    </row>
    <row r="447" spans="1:49">
      <c r="A447" s="12">
        <v>45302</v>
      </c>
      <c r="B447" s="13" t="s">
        <v>13</v>
      </c>
      <c r="C447" s="13" t="s">
        <v>71</v>
      </c>
      <c r="D447" s="14">
        <v>0</v>
      </c>
      <c r="E447" s="13" t="s">
        <v>16</v>
      </c>
      <c r="F447" s="13" t="s">
        <v>72</v>
      </c>
      <c r="G447" s="13" t="s">
        <v>73</v>
      </c>
      <c r="H447" s="13" t="s">
        <v>74</v>
      </c>
      <c r="I447" s="13" t="s">
        <v>109</v>
      </c>
      <c r="J447" s="12">
        <v>45302</v>
      </c>
      <c r="K447" s="13" t="s">
        <v>76</v>
      </c>
      <c r="L447" s="13" t="s">
        <v>71</v>
      </c>
      <c r="M447" s="13" t="s">
        <v>77</v>
      </c>
      <c r="N447" s="13" t="s">
        <v>78</v>
      </c>
      <c r="O447" s="13" t="s">
        <v>79</v>
      </c>
      <c r="P447" s="13" t="s">
        <v>72</v>
      </c>
      <c r="Q447" s="13" t="s">
        <v>80</v>
      </c>
      <c r="R447" s="13" t="s">
        <v>81</v>
      </c>
      <c r="S447" s="13" t="s">
        <v>73</v>
      </c>
      <c r="T447" s="13" t="s">
        <v>82</v>
      </c>
      <c r="U447" s="13" t="s">
        <v>73</v>
      </c>
      <c r="V447" s="13" t="s">
        <v>73</v>
      </c>
      <c r="W447" s="13" t="s">
        <v>83</v>
      </c>
      <c r="X447" s="13" t="s">
        <v>73</v>
      </c>
      <c r="Y447" s="13" t="s">
        <v>73</v>
      </c>
      <c r="Z447" s="13" t="s">
        <v>73</v>
      </c>
      <c r="AA447" s="13" t="s">
        <v>73</v>
      </c>
      <c r="AB447" s="13" t="s">
        <v>84</v>
      </c>
      <c r="AC447" s="13" t="s">
        <v>71</v>
      </c>
      <c r="AD447" s="13" t="s">
        <v>85</v>
      </c>
      <c r="AE447" s="13" t="s">
        <v>71</v>
      </c>
      <c r="AF447" s="13" t="s">
        <v>86</v>
      </c>
      <c r="AG447" s="13" t="s">
        <v>87</v>
      </c>
      <c r="AH447" s="13" t="s">
        <v>87</v>
      </c>
      <c r="AI447" s="13" t="s">
        <v>88</v>
      </c>
      <c r="AJ447" s="13" t="s">
        <v>73</v>
      </c>
      <c r="AK447" s="12">
        <v>45302</v>
      </c>
      <c r="AL447" s="12" t="s">
        <v>89</v>
      </c>
      <c r="AM447" s="17">
        <v>1.15740740740741e-5</v>
      </c>
      <c r="AN447" s="13" t="s">
        <v>73</v>
      </c>
      <c r="AO447" s="13" t="s">
        <v>73</v>
      </c>
      <c r="AP447" s="14">
        <v>0</v>
      </c>
      <c r="AQ447" s="13" t="s">
        <v>14</v>
      </c>
      <c r="AR447" s="14">
        <v>5</v>
      </c>
      <c r="AS447" s="13" t="s">
        <v>88</v>
      </c>
      <c r="AT447" s="13" t="s">
        <v>90</v>
      </c>
      <c r="AU447" s="13" t="s">
        <v>71</v>
      </c>
      <c r="AV447" s="18">
        <v>45310.527279294</v>
      </c>
      <c r="AW447" s="18">
        <v>45303.5436810764</v>
      </c>
    </row>
    <row r="448" spans="1:49">
      <c r="A448" s="12">
        <v>45302</v>
      </c>
      <c r="B448" s="13" t="s">
        <v>13</v>
      </c>
      <c r="C448" s="13" t="s">
        <v>71</v>
      </c>
      <c r="D448" s="14">
        <v>0</v>
      </c>
      <c r="E448" s="13" t="s">
        <v>16</v>
      </c>
      <c r="F448" s="13" t="s">
        <v>91</v>
      </c>
      <c r="G448" s="13" t="s">
        <v>88</v>
      </c>
      <c r="H448" s="13" t="s">
        <v>74</v>
      </c>
      <c r="I448" s="13" t="s">
        <v>109</v>
      </c>
      <c r="J448" s="12">
        <v>45302</v>
      </c>
      <c r="K448" s="13" t="s">
        <v>76</v>
      </c>
      <c r="L448" s="13" t="s">
        <v>71</v>
      </c>
      <c r="M448" s="13" t="s">
        <v>77</v>
      </c>
      <c r="N448" s="13" t="s">
        <v>78</v>
      </c>
      <c r="O448" s="13" t="s">
        <v>92</v>
      </c>
      <c r="P448" s="13" t="s">
        <v>91</v>
      </c>
      <c r="Q448" s="13" t="s">
        <v>80</v>
      </c>
      <c r="R448" s="13" t="s">
        <v>81</v>
      </c>
      <c r="S448" s="13" t="s">
        <v>88</v>
      </c>
      <c r="T448" s="13" t="s">
        <v>82</v>
      </c>
      <c r="U448" s="13" t="s">
        <v>73</v>
      </c>
      <c r="V448" s="13" t="s">
        <v>73</v>
      </c>
      <c r="W448" s="13" t="s">
        <v>83</v>
      </c>
      <c r="X448" s="13" t="s">
        <v>73</v>
      </c>
      <c r="Y448" s="13" t="s">
        <v>73</v>
      </c>
      <c r="Z448" s="13" t="s">
        <v>73</v>
      </c>
      <c r="AA448" s="13" t="s">
        <v>73</v>
      </c>
      <c r="AB448" s="13" t="s">
        <v>93</v>
      </c>
      <c r="AC448" s="13" t="s">
        <v>71</v>
      </c>
      <c r="AD448" s="13" t="s">
        <v>85</v>
      </c>
      <c r="AE448" s="13" t="s">
        <v>71</v>
      </c>
      <c r="AF448" s="13" t="s">
        <v>86</v>
      </c>
      <c r="AG448" s="13" t="s">
        <v>87</v>
      </c>
      <c r="AH448" s="13" t="s">
        <v>87</v>
      </c>
      <c r="AI448" s="13" t="s">
        <v>88</v>
      </c>
      <c r="AJ448" s="13" t="s">
        <v>73</v>
      </c>
      <c r="AK448" s="12">
        <v>45302</v>
      </c>
      <c r="AL448" s="12" t="s">
        <v>89</v>
      </c>
      <c r="AM448" s="17">
        <v>1.15740740740741e-5</v>
      </c>
      <c r="AN448" s="13" t="s">
        <v>73</v>
      </c>
      <c r="AO448" s="13" t="s">
        <v>73</v>
      </c>
      <c r="AP448" s="14">
        <v>0</v>
      </c>
      <c r="AQ448" s="13" t="s">
        <v>14</v>
      </c>
      <c r="AR448" s="14">
        <v>5</v>
      </c>
      <c r="AS448" s="13" t="s">
        <v>88</v>
      </c>
      <c r="AT448" s="13" t="s">
        <v>90</v>
      </c>
      <c r="AU448" s="13" t="s">
        <v>71</v>
      </c>
      <c r="AV448" s="18">
        <v>45310.5272792824</v>
      </c>
      <c r="AW448" s="18">
        <v>45303.5436811227</v>
      </c>
    </row>
    <row r="449" spans="1:49">
      <c r="A449" s="12">
        <v>45302</v>
      </c>
      <c r="B449" s="13" t="s">
        <v>13</v>
      </c>
      <c r="C449" s="13" t="s">
        <v>71</v>
      </c>
      <c r="D449" s="14">
        <v>0</v>
      </c>
      <c r="E449" s="13" t="s">
        <v>16</v>
      </c>
      <c r="F449" s="13" t="s">
        <v>94</v>
      </c>
      <c r="G449" s="13" t="s">
        <v>73</v>
      </c>
      <c r="H449" s="13" t="s">
        <v>74</v>
      </c>
      <c r="I449" s="13" t="s">
        <v>109</v>
      </c>
      <c r="J449" s="12">
        <v>45302</v>
      </c>
      <c r="K449" s="13" t="s">
        <v>76</v>
      </c>
      <c r="L449" s="13" t="s">
        <v>71</v>
      </c>
      <c r="M449" s="13" t="s">
        <v>77</v>
      </c>
      <c r="N449" s="13" t="s">
        <v>78</v>
      </c>
      <c r="O449" s="13" t="s">
        <v>95</v>
      </c>
      <c r="P449" s="13" t="s">
        <v>94</v>
      </c>
      <c r="Q449" s="13" t="s">
        <v>80</v>
      </c>
      <c r="R449" s="13" t="s">
        <v>81</v>
      </c>
      <c r="S449" s="13" t="s">
        <v>73</v>
      </c>
      <c r="T449" s="13" t="s">
        <v>82</v>
      </c>
      <c r="U449" s="13" t="s">
        <v>73</v>
      </c>
      <c r="V449" s="13" t="s">
        <v>73</v>
      </c>
      <c r="W449" s="13" t="s">
        <v>83</v>
      </c>
      <c r="X449" s="13" t="s">
        <v>73</v>
      </c>
      <c r="Y449" s="13" t="s">
        <v>73</v>
      </c>
      <c r="Z449" s="13" t="s">
        <v>73</v>
      </c>
      <c r="AA449" s="13" t="s">
        <v>73</v>
      </c>
      <c r="AB449" s="13" t="s">
        <v>96</v>
      </c>
      <c r="AC449" s="13" t="s">
        <v>71</v>
      </c>
      <c r="AD449" s="13" t="s">
        <v>85</v>
      </c>
      <c r="AE449" s="13" t="s">
        <v>71</v>
      </c>
      <c r="AF449" s="13" t="s">
        <v>86</v>
      </c>
      <c r="AG449" s="13" t="s">
        <v>87</v>
      </c>
      <c r="AH449" s="13" t="s">
        <v>87</v>
      </c>
      <c r="AI449" s="13" t="s">
        <v>88</v>
      </c>
      <c r="AJ449" s="13" t="s">
        <v>73</v>
      </c>
      <c r="AK449" s="12">
        <v>45302</v>
      </c>
      <c r="AL449" s="12" t="s">
        <v>89</v>
      </c>
      <c r="AM449" s="17">
        <v>1.15740740740741e-5</v>
      </c>
      <c r="AN449" s="13" t="s">
        <v>73</v>
      </c>
      <c r="AO449" s="13" t="s">
        <v>73</v>
      </c>
      <c r="AP449" s="14">
        <v>0</v>
      </c>
      <c r="AQ449" s="13" t="s">
        <v>14</v>
      </c>
      <c r="AR449" s="14">
        <v>5</v>
      </c>
      <c r="AS449" s="13" t="s">
        <v>88</v>
      </c>
      <c r="AT449" s="13" t="s">
        <v>90</v>
      </c>
      <c r="AU449" s="13" t="s">
        <v>71</v>
      </c>
      <c r="AV449" s="18">
        <v>45310.527279294</v>
      </c>
      <c r="AW449" s="18">
        <v>45303.543681088</v>
      </c>
    </row>
    <row r="450" spans="1:49">
      <c r="A450" s="12">
        <v>45302</v>
      </c>
      <c r="B450" s="13" t="s">
        <v>13</v>
      </c>
      <c r="C450" s="13" t="s">
        <v>71</v>
      </c>
      <c r="D450" s="14">
        <v>0</v>
      </c>
      <c r="E450" s="13" t="s">
        <v>16</v>
      </c>
      <c r="F450" s="13" t="s">
        <v>97</v>
      </c>
      <c r="G450" s="13" t="s">
        <v>73</v>
      </c>
      <c r="H450" s="13" t="s">
        <v>74</v>
      </c>
      <c r="I450" s="13" t="s">
        <v>109</v>
      </c>
      <c r="J450" s="12">
        <v>45302</v>
      </c>
      <c r="K450" s="13" t="s">
        <v>76</v>
      </c>
      <c r="L450" s="13" t="s">
        <v>71</v>
      </c>
      <c r="M450" s="13" t="s">
        <v>77</v>
      </c>
      <c r="N450" s="13" t="s">
        <v>78</v>
      </c>
      <c r="O450" s="13" t="s">
        <v>98</v>
      </c>
      <c r="P450" s="13" t="s">
        <v>97</v>
      </c>
      <c r="Q450" s="13" t="s">
        <v>80</v>
      </c>
      <c r="R450" s="13" t="s">
        <v>81</v>
      </c>
      <c r="S450" s="13" t="s">
        <v>73</v>
      </c>
      <c r="T450" s="13" t="s">
        <v>82</v>
      </c>
      <c r="U450" s="13" t="s">
        <v>73</v>
      </c>
      <c r="V450" s="13" t="s">
        <v>73</v>
      </c>
      <c r="W450" s="13" t="s">
        <v>83</v>
      </c>
      <c r="X450" s="13" t="s">
        <v>73</v>
      </c>
      <c r="Y450" s="13" t="s">
        <v>73</v>
      </c>
      <c r="Z450" s="13" t="s">
        <v>73</v>
      </c>
      <c r="AA450" s="13" t="s">
        <v>73</v>
      </c>
      <c r="AB450" s="13" t="s">
        <v>84</v>
      </c>
      <c r="AC450" s="13" t="s">
        <v>71</v>
      </c>
      <c r="AD450" s="13" t="s">
        <v>85</v>
      </c>
      <c r="AE450" s="13" t="s">
        <v>71</v>
      </c>
      <c r="AF450" s="13" t="s">
        <v>86</v>
      </c>
      <c r="AG450" s="13" t="s">
        <v>87</v>
      </c>
      <c r="AH450" s="13" t="s">
        <v>87</v>
      </c>
      <c r="AI450" s="13" t="s">
        <v>88</v>
      </c>
      <c r="AJ450" s="13" t="s">
        <v>73</v>
      </c>
      <c r="AK450" s="12">
        <v>45302</v>
      </c>
      <c r="AL450" s="12" t="s">
        <v>89</v>
      </c>
      <c r="AM450" s="17">
        <v>1.15740740740741e-5</v>
      </c>
      <c r="AN450" s="13" t="s">
        <v>73</v>
      </c>
      <c r="AO450" s="13" t="s">
        <v>73</v>
      </c>
      <c r="AP450" s="14">
        <v>0</v>
      </c>
      <c r="AQ450" s="13" t="s">
        <v>14</v>
      </c>
      <c r="AR450" s="14">
        <v>5</v>
      </c>
      <c r="AS450" s="13" t="s">
        <v>88</v>
      </c>
      <c r="AT450" s="13" t="s">
        <v>90</v>
      </c>
      <c r="AU450" s="13" t="s">
        <v>71</v>
      </c>
      <c r="AV450" s="18">
        <v>45310.527279294</v>
      </c>
      <c r="AW450" s="18">
        <v>45303.543681088</v>
      </c>
    </row>
    <row r="451" spans="1:49">
      <c r="A451" s="12">
        <v>45302</v>
      </c>
      <c r="B451" s="13" t="s">
        <v>13</v>
      </c>
      <c r="C451" s="13" t="s">
        <v>71</v>
      </c>
      <c r="D451" s="14">
        <v>0</v>
      </c>
      <c r="E451" s="13" t="s">
        <v>16</v>
      </c>
      <c r="F451" s="13" t="s">
        <v>99</v>
      </c>
      <c r="G451" s="13" t="s">
        <v>73</v>
      </c>
      <c r="H451" s="13" t="s">
        <v>74</v>
      </c>
      <c r="I451" s="13" t="s">
        <v>75</v>
      </c>
      <c r="J451" s="12">
        <v>45302</v>
      </c>
      <c r="K451" s="13" t="s">
        <v>76</v>
      </c>
      <c r="L451" s="13" t="s">
        <v>71</v>
      </c>
      <c r="M451" s="13" t="s">
        <v>77</v>
      </c>
      <c r="N451" s="13" t="s">
        <v>78</v>
      </c>
      <c r="O451" s="13" t="s">
        <v>100</v>
      </c>
      <c r="P451" s="13" t="s">
        <v>99</v>
      </c>
      <c r="Q451" s="13" t="s">
        <v>80</v>
      </c>
      <c r="R451" s="13" t="s">
        <v>81</v>
      </c>
      <c r="S451" s="13" t="s">
        <v>73</v>
      </c>
      <c r="T451" s="13" t="s">
        <v>82</v>
      </c>
      <c r="U451" s="13" t="s">
        <v>73</v>
      </c>
      <c r="V451" s="13" t="s">
        <v>73</v>
      </c>
      <c r="W451" s="13" t="s">
        <v>83</v>
      </c>
      <c r="X451" s="13" t="s">
        <v>73</v>
      </c>
      <c r="Y451" s="13" t="s">
        <v>73</v>
      </c>
      <c r="Z451" s="13" t="s">
        <v>73</v>
      </c>
      <c r="AA451" s="13" t="s">
        <v>73</v>
      </c>
      <c r="AB451" s="13" t="s">
        <v>84</v>
      </c>
      <c r="AC451" s="13" t="s">
        <v>71</v>
      </c>
      <c r="AD451" s="13" t="s">
        <v>85</v>
      </c>
      <c r="AE451" s="13" t="s">
        <v>71</v>
      </c>
      <c r="AF451" s="13" t="s">
        <v>86</v>
      </c>
      <c r="AG451" s="13" t="s">
        <v>87</v>
      </c>
      <c r="AH451" s="13" t="s">
        <v>87</v>
      </c>
      <c r="AI451" s="13" t="s">
        <v>88</v>
      </c>
      <c r="AJ451" s="13" t="s">
        <v>73</v>
      </c>
      <c r="AK451" s="12">
        <v>45302</v>
      </c>
      <c r="AL451" s="12" t="s">
        <v>89</v>
      </c>
      <c r="AM451" s="17">
        <v>1.15740740740741e-5</v>
      </c>
      <c r="AN451" s="13" t="s">
        <v>73</v>
      </c>
      <c r="AO451" s="13" t="s">
        <v>73</v>
      </c>
      <c r="AP451" s="14">
        <v>0</v>
      </c>
      <c r="AQ451" s="13" t="s">
        <v>14</v>
      </c>
      <c r="AR451" s="14">
        <v>4</v>
      </c>
      <c r="AS451" s="13" t="s">
        <v>110</v>
      </c>
      <c r="AT451" s="13" t="s">
        <v>90</v>
      </c>
      <c r="AU451" s="13" t="s">
        <v>71</v>
      </c>
      <c r="AV451" s="18">
        <v>45310.5271560069</v>
      </c>
      <c r="AW451" s="18">
        <v>45303.543681088</v>
      </c>
    </row>
    <row r="452" spans="1:49">
      <c r="A452" s="12">
        <v>45302</v>
      </c>
      <c r="B452" s="13" t="s">
        <v>13</v>
      </c>
      <c r="C452" s="13" t="s">
        <v>71</v>
      </c>
      <c r="D452" s="14">
        <v>0</v>
      </c>
      <c r="E452" s="13" t="s">
        <v>16</v>
      </c>
      <c r="F452" s="13" t="s">
        <v>101</v>
      </c>
      <c r="G452" s="13" t="s">
        <v>73</v>
      </c>
      <c r="H452" s="13" t="s">
        <v>74</v>
      </c>
      <c r="I452" s="13" t="s">
        <v>75</v>
      </c>
      <c r="J452" s="12">
        <v>45302</v>
      </c>
      <c r="K452" s="13" t="s">
        <v>76</v>
      </c>
      <c r="L452" s="13" t="s">
        <v>71</v>
      </c>
      <c r="M452" s="13" t="s">
        <v>77</v>
      </c>
      <c r="N452" s="13" t="s">
        <v>78</v>
      </c>
      <c r="O452" s="13" t="s">
        <v>102</v>
      </c>
      <c r="P452" s="13" t="s">
        <v>101</v>
      </c>
      <c r="Q452" s="13" t="s">
        <v>80</v>
      </c>
      <c r="R452" s="13" t="s">
        <v>81</v>
      </c>
      <c r="S452" s="13" t="s">
        <v>73</v>
      </c>
      <c r="T452" s="13" t="s">
        <v>82</v>
      </c>
      <c r="U452" s="13" t="s">
        <v>73</v>
      </c>
      <c r="V452" s="13" t="s">
        <v>73</v>
      </c>
      <c r="W452" s="13" t="s">
        <v>83</v>
      </c>
      <c r="X452" s="13" t="s">
        <v>73</v>
      </c>
      <c r="Y452" s="13" t="s">
        <v>73</v>
      </c>
      <c r="Z452" s="13" t="s">
        <v>73</v>
      </c>
      <c r="AA452" s="13" t="s">
        <v>73</v>
      </c>
      <c r="AB452" s="13" t="s">
        <v>84</v>
      </c>
      <c r="AC452" s="13" t="s">
        <v>71</v>
      </c>
      <c r="AD452" s="13" t="s">
        <v>85</v>
      </c>
      <c r="AE452" s="13" t="s">
        <v>71</v>
      </c>
      <c r="AF452" s="13" t="s">
        <v>86</v>
      </c>
      <c r="AG452" s="13" t="s">
        <v>87</v>
      </c>
      <c r="AH452" s="13" t="s">
        <v>87</v>
      </c>
      <c r="AI452" s="13" t="s">
        <v>88</v>
      </c>
      <c r="AJ452" s="13" t="s">
        <v>73</v>
      </c>
      <c r="AK452" s="12">
        <v>45302</v>
      </c>
      <c r="AL452" s="12" t="s">
        <v>89</v>
      </c>
      <c r="AM452" s="17">
        <v>1.15740740740741e-5</v>
      </c>
      <c r="AN452" s="13" t="s">
        <v>73</v>
      </c>
      <c r="AO452" s="13" t="s">
        <v>73</v>
      </c>
      <c r="AP452" s="14">
        <v>0</v>
      </c>
      <c r="AQ452" s="13" t="s">
        <v>14</v>
      </c>
      <c r="AR452" s="14">
        <v>4</v>
      </c>
      <c r="AS452" s="13" t="s">
        <v>110</v>
      </c>
      <c r="AT452" s="13" t="s">
        <v>90</v>
      </c>
      <c r="AU452" s="13" t="s">
        <v>71</v>
      </c>
      <c r="AV452" s="18">
        <v>45310.5271560185</v>
      </c>
      <c r="AW452" s="18">
        <v>45303.5436810995</v>
      </c>
    </row>
    <row r="453" spans="1:49">
      <c r="A453" s="12">
        <v>45302</v>
      </c>
      <c r="B453" s="13" t="s">
        <v>13</v>
      </c>
      <c r="C453" s="13" t="s">
        <v>71</v>
      </c>
      <c r="D453" s="14">
        <v>0</v>
      </c>
      <c r="E453" s="13" t="s">
        <v>16</v>
      </c>
      <c r="F453" s="13" t="s">
        <v>103</v>
      </c>
      <c r="G453" s="13" t="s">
        <v>73</v>
      </c>
      <c r="H453" s="13" t="s">
        <v>74</v>
      </c>
      <c r="I453" s="13" t="s">
        <v>75</v>
      </c>
      <c r="J453" s="12">
        <v>45302</v>
      </c>
      <c r="K453" s="13" t="s">
        <v>76</v>
      </c>
      <c r="L453" s="13" t="s">
        <v>71</v>
      </c>
      <c r="M453" s="13" t="s">
        <v>77</v>
      </c>
      <c r="N453" s="13" t="s">
        <v>78</v>
      </c>
      <c r="O453" s="13" t="s">
        <v>104</v>
      </c>
      <c r="P453" s="13" t="s">
        <v>103</v>
      </c>
      <c r="Q453" s="13" t="s">
        <v>80</v>
      </c>
      <c r="R453" s="13" t="s">
        <v>81</v>
      </c>
      <c r="S453" s="13" t="s">
        <v>73</v>
      </c>
      <c r="T453" s="13" t="s">
        <v>82</v>
      </c>
      <c r="U453" s="13" t="s">
        <v>73</v>
      </c>
      <c r="V453" s="13" t="s">
        <v>73</v>
      </c>
      <c r="W453" s="13" t="s">
        <v>83</v>
      </c>
      <c r="X453" s="13" t="s">
        <v>73</v>
      </c>
      <c r="Y453" s="13" t="s">
        <v>73</v>
      </c>
      <c r="Z453" s="13" t="s">
        <v>73</v>
      </c>
      <c r="AA453" s="13" t="s">
        <v>73</v>
      </c>
      <c r="AB453" s="13" t="s">
        <v>84</v>
      </c>
      <c r="AC453" s="13" t="s">
        <v>71</v>
      </c>
      <c r="AD453" s="13" t="s">
        <v>85</v>
      </c>
      <c r="AE453" s="13" t="s">
        <v>71</v>
      </c>
      <c r="AF453" s="13" t="s">
        <v>86</v>
      </c>
      <c r="AG453" s="13" t="s">
        <v>87</v>
      </c>
      <c r="AH453" s="13" t="s">
        <v>87</v>
      </c>
      <c r="AI453" s="13" t="s">
        <v>88</v>
      </c>
      <c r="AJ453" s="13" t="s">
        <v>73</v>
      </c>
      <c r="AK453" s="12">
        <v>45302</v>
      </c>
      <c r="AL453" s="12" t="s">
        <v>89</v>
      </c>
      <c r="AM453" s="17">
        <v>1.15740740740741e-5</v>
      </c>
      <c r="AN453" s="13" t="s">
        <v>73</v>
      </c>
      <c r="AO453" s="13" t="s">
        <v>73</v>
      </c>
      <c r="AP453" s="14">
        <v>0</v>
      </c>
      <c r="AQ453" s="13" t="s">
        <v>14</v>
      </c>
      <c r="AR453" s="14">
        <v>4</v>
      </c>
      <c r="AS453" s="13" t="s">
        <v>110</v>
      </c>
      <c r="AT453" s="13" t="s">
        <v>90</v>
      </c>
      <c r="AU453" s="13" t="s">
        <v>71</v>
      </c>
      <c r="AV453" s="18">
        <v>45310.5271560301</v>
      </c>
      <c r="AW453" s="18">
        <v>45303.5436810995</v>
      </c>
    </row>
    <row r="454" spans="1:49">
      <c r="A454" s="12">
        <v>45302</v>
      </c>
      <c r="B454" s="13" t="s">
        <v>13</v>
      </c>
      <c r="C454" s="13" t="s">
        <v>71</v>
      </c>
      <c r="D454" s="14">
        <v>0</v>
      </c>
      <c r="E454" s="13" t="s">
        <v>16</v>
      </c>
      <c r="F454" s="13" t="s">
        <v>105</v>
      </c>
      <c r="G454" s="13" t="s">
        <v>73</v>
      </c>
      <c r="H454" s="13" t="s">
        <v>74</v>
      </c>
      <c r="I454" s="13" t="s">
        <v>109</v>
      </c>
      <c r="J454" s="12">
        <v>45302</v>
      </c>
      <c r="K454" s="13" t="s">
        <v>76</v>
      </c>
      <c r="L454" s="13" t="s">
        <v>71</v>
      </c>
      <c r="M454" s="13" t="s">
        <v>77</v>
      </c>
      <c r="N454" s="13" t="s">
        <v>78</v>
      </c>
      <c r="O454" s="13" t="s">
        <v>106</v>
      </c>
      <c r="P454" s="13" t="s">
        <v>105</v>
      </c>
      <c r="Q454" s="13" t="s">
        <v>80</v>
      </c>
      <c r="R454" s="13" t="s">
        <v>81</v>
      </c>
      <c r="S454" s="13" t="s">
        <v>73</v>
      </c>
      <c r="T454" s="13" t="s">
        <v>82</v>
      </c>
      <c r="U454" s="13" t="s">
        <v>73</v>
      </c>
      <c r="V454" s="13" t="s">
        <v>73</v>
      </c>
      <c r="W454" s="13" t="s">
        <v>83</v>
      </c>
      <c r="X454" s="13" t="s">
        <v>73</v>
      </c>
      <c r="Y454" s="13" t="s">
        <v>73</v>
      </c>
      <c r="Z454" s="13" t="s">
        <v>73</v>
      </c>
      <c r="AA454" s="13" t="s">
        <v>73</v>
      </c>
      <c r="AB454" s="13" t="s">
        <v>84</v>
      </c>
      <c r="AC454" s="13" t="s">
        <v>71</v>
      </c>
      <c r="AD454" s="13" t="s">
        <v>85</v>
      </c>
      <c r="AE454" s="13" t="s">
        <v>71</v>
      </c>
      <c r="AF454" s="13" t="s">
        <v>86</v>
      </c>
      <c r="AG454" s="13" t="s">
        <v>87</v>
      </c>
      <c r="AH454" s="13" t="s">
        <v>87</v>
      </c>
      <c r="AI454" s="13" t="s">
        <v>88</v>
      </c>
      <c r="AJ454" s="13" t="s">
        <v>73</v>
      </c>
      <c r="AK454" s="12">
        <v>45302</v>
      </c>
      <c r="AL454" s="12" t="s">
        <v>89</v>
      </c>
      <c r="AM454" s="17">
        <v>1.15740740740741e-5</v>
      </c>
      <c r="AN454" s="13" t="s">
        <v>73</v>
      </c>
      <c r="AO454" s="13" t="s">
        <v>73</v>
      </c>
      <c r="AP454" s="14">
        <v>0</v>
      </c>
      <c r="AQ454" s="13" t="s">
        <v>14</v>
      </c>
      <c r="AR454" s="14">
        <v>2</v>
      </c>
      <c r="AS454" s="13" t="s">
        <v>88</v>
      </c>
      <c r="AT454" s="13" t="s">
        <v>90</v>
      </c>
      <c r="AU454" s="13" t="s">
        <v>71</v>
      </c>
      <c r="AV454" s="18">
        <v>45310.4827788426</v>
      </c>
      <c r="AW454" s="18">
        <v>45303.5436811111</v>
      </c>
    </row>
    <row r="455" spans="1:49">
      <c r="A455" s="12">
        <v>45302</v>
      </c>
      <c r="B455" s="13" t="s">
        <v>13</v>
      </c>
      <c r="C455" s="13" t="s">
        <v>71</v>
      </c>
      <c r="D455" s="14">
        <v>0</v>
      </c>
      <c r="E455" s="13" t="s">
        <v>16</v>
      </c>
      <c r="F455" s="13" t="s">
        <v>107</v>
      </c>
      <c r="G455" s="13" t="s">
        <v>88</v>
      </c>
      <c r="H455" s="13" t="s">
        <v>74</v>
      </c>
      <c r="I455" s="13" t="s">
        <v>109</v>
      </c>
      <c r="J455" s="12">
        <v>45302</v>
      </c>
      <c r="K455" s="13" t="s">
        <v>76</v>
      </c>
      <c r="L455" s="13" t="s">
        <v>71</v>
      </c>
      <c r="M455" s="13" t="s">
        <v>77</v>
      </c>
      <c r="N455" s="13" t="s">
        <v>78</v>
      </c>
      <c r="O455" s="13" t="s">
        <v>108</v>
      </c>
      <c r="P455" s="13" t="s">
        <v>107</v>
      </c>
      <c r="Q455" s="13" t="s">
        <v>80</v>
      </c>
      <c r="R455" s="13" t="s">
        <v>81</v>
      </c>
      <c r="S455" s="13" t="s">
        <v>88</v>
      </c>
      <c r="T455" s="13" t="s">
        <v>82</v>
      </c>
      <c r="U455" s="13" t="s">
        <v>73</v>
      </c>
      <c r="V455" s="13" t="s">
        <v>73</v>
      </c>
      <c r="W455" s="13" t="s">
        <v>83</v>
      </c>
      <c r="X455" s="13" t="s">
        <v>73</v>
      </c>
      <c r="Y455" s="13" t="s">
        <v>73</v>
      </c>
      <c r="Z455" s="13" t="s">
        <v>73</v>
      </c>
      <c r="AA455" s="13" t="s">
        <v>73</v>
      </c>
      <c r="AB455" s="13" t="s">
        <v>84</v>
      </c>
      <c r="AC455" s="13" t="s">
        <v>71</v>
      </c>
      <c r="AD455" s="13" t="s">
        <v>85</v>
      </c>
      <c r="AE455" s="13" t="s">
        <v>71</v>
      </c>
      <c r="AF455" s="13" t="s">
        <v>86</v>
      </c>
      <c r="AG455" s="13" t="s">
        <v>87</v>
      </c>
      <c r="AH455" s="13" t="s">
        <v>87</v>
      </c>
      <c r="AI455" s="13" t="s">
        <v>88</v>
      </c>
      <c r="AJ455" s="13" t="s">
        <v>73</v>
      </c>
      <c r="AK455" s="12">
        <v>45302</v>
      </c>
      <c r="AL455" s="12" t="s">
        <v>89</v>
      </c>
      <c r="AM455" s="17">
        <v>1.15740740740741e-5</v>
      </c>
      <c r="AN455" s="13" t="s">
        <v>73</v>
      </c>
      <c r="AO455" s="13" t="s">
        <v>73</v>
      </c>
      <c r="AP455" s="14">
        <v>0</v>
      </c>
      <c r="AQ455" s="13" t="s">
        <v>14</v>
      </c>
      <c r="AR455" s="14">
        <v>5</v>
      </c>
      <c r="AS455" s="13" t="s">
        <v>88</v>
      </c>
      <c r="AT455" s="13" t="s">
        <v>90</v>
      </c>
      <c r="AU455" s="13" t="s">
        <v>71</v>
      </c>
      <c r="AV455" s="18">
        <v>45310.5272793056</v>
      </c>
      <c r="AW455" s="18">
        <v>45303.5436811227</v>
      </c>
    </row>
    <row r="459" spans="1:1">
      <c r="A459" t="s">
        <v>409</v>
      </c>
    </row>
    <row r="460" ht="27" spans="1:120">
      <c r="A460" s="11" t="s">
        <v>113</v>
      </c>
      <c r="B460" s="11" t="s">
        <v>3</v>
      </c>
      <c r="C460" s="11" t="s">
        <v>33</v>
      </c>
      <c r="D460" s="11" t="s">
        <v>34</v>
      </c>
      <c r="E460" s="11" t="s">
        <v>9</v>
      </c>
      <c r="F460" s="11" t="s">
        <v>29</v>
      </c>
      <c r="G460" s="11" t="s">
        <v>5</v>
      </c>
      <c r="H460" s="11" t="s">
        <v>114</v>
      </c>
      <c r="I460" s="11" t="s">
        <v>30</v>
      </c>
      <c r="J460" s="11" t="s">
        <v>31</v>
      </c>
      <c r="K460" s="11" t="s">
        <v>32</v>
      </c>
      <c r="L460" s="11" t="s">
        <v>26</v>
      </c>
      <c r="M460" s="11" t="s">
        <v>4</v>
      </c>
      <c r="N460" s="11" t="s">
        <v>27</v>
      </c>
      <c r="O460" s="11" t="s">
        <v>28</v>
      </c>
      <c r="P460" s="11" t="s">
        <v>115</v>
      </c>
      <c r="Q460" s="11" t="s">
        <v>116</v>
      </c>
      <c r="R460" s="11" t="s">
        <v>117</v>
      </c>
      <c r="S460" s="11" t="s">
        <v>118</v>
      </c>
      <c r="T460" s="11" t="s">
        <v>119</v>
      </c>
      <c r="U460" s="11" t="s">
        <v>38</v>
      </c>
      <c r="V460" s="11" t="s">
        <v>42</v>
      </c>
      <c r="W460" s="11" t="s">
        <v>44</v>
      </c>
      <c r="X460" s="11" t="s">
        <v>39</v>
      </c>
      <c r="Y460" s="11" t="s">
        <v>6</v>
      </c>
      <c r="Z460" s="11" t="s">
        <v>7</v>
      </c>
      <c r="AA460" s="11" t="s">
        <v>8</v>
      </c>
      <c r="AB460" s="11" t="s">
        <v>11</v>
      </c>
      <c r="AC460" s="11" t="s">
        <v>120</v>
      </c>
      <c r="AD460" s="11" t="s">
        <v>121</v>
      </c>
      <c r="AE460" s="11" t="s">
        <v>122</v>
      </c>
      <c r="AF460" s="11" t="s">
        <v>123</v>
      </c>
      <c r="AG460" s="11" t="s">
        <v>124</v>
      </c>
      <c r="AH460" s="11" t="s">
        <v>45</v>
      </c>
      <c r="AI460" s="11" t="s">
        <v>50</v>
      </c>
      <c r="AJ460" s="11" t="s">
        <v>51</v>
      </c>
      <c r="AK460" s="11" t="s">
        <v>52</v>
      </c>
      <c r="AL460" s="11" t="s">
        <v>53</v>
      </c>
      <c r="AM460" s="11" t="s">
        <v>54</v>
      </c>
      <c r="AN460" s="11" t="s">
        <v>46</v>
      </c>
      <c r="AO460" s="11" t="s">
        <v>55</v>
      </c>
      <c r="AP460" s="11" t="s">
        <v>56</v>
      </c>
      <c r="AQ460" s="11" t="s">
        <v>125</v>
      </c>
      <c r="AR460" s="11" t="s">
        <v>126</v>
      </c>
      <c r="AS460" s="11" t="s">
        <v>63</v>
      </c>
      <c r="AT460" s="11" t="s">
        <v>64</v>
      </c>
      <c r="AU460" s="11" t="s">
        <v>127</v>
      </c>
      <c r="AV460" s="11" t="s">
        <v>128</v>
      </c>
      <c r="AW460" s="11" t="s">
        <v>129</v>
      </c>
      <c r="AX460" s="11" t="s">
        <v>130</v>
      </c>
      <c r="AY460" s="11" t="s">
        <v>131</v>
      </c>
      <c r="AZ460" s="11" t="s">
        <v>132</v>
      </c>
      <c r="BA460" s="11" t="s">
        <v>133</v>
      </c>
      <c r="BB460" s="11" t="s">
        <v>134</v>
      </c>
      <c r="BC460" s="11" t="s">
        <v>135</v>
      </c>
      <c r="BD460" s="11" t="s">
        <v>136</v>
      </c>
      <c r="BE460" s="11" t="s">
        <v>137</v>
      </c>
      <c r="BF460" s="11" t="s">
        <v>138</v>
      </c>
      <c r="BG460" s="11" t="s">
        <v>139</v>
      </c>
      <c r="BH460" s="11" t="s">
        <v>140</v>
      </c>
      <c r="BI460" s="11" t="s">
        <v>141</v>
      </c>
      <c r="BJ460" s="11" t="s">
        <v>142</v>
      </c>
      <c r="BK460" s="11" t="s">
        <v>143</v>
      </c>
      <c r="BL460" s="11" t="s">
        <v>144</v>
      </c>
      <c r="BM460" s="11" t="s">
        <v>145</v>
      </c>
      <c r="BN460" s="11" t="s">
        <v>146</v>
      </c>
      <c r="BO460" s="11" t="s">
        <v>147</v>
      </c>
      <c r="BP460" s="11" t="s">
        <v>148</v>
      </c>
      <c r="BQ460" s="11" t="s">
        <v>149</v>
      </c>
      <c r="BR460" s="11" t="s">
        <v>150</v>
      </c>
      <c r="BS460" s="11" t="s">
        <v>151</v>
      </c>
      <c r="BT460" s="11" t="s">
        <v>152</v>
      </c>
      <c r="BU460" s="11" t="s">
        <v>153</v>
      </c>
      <c r="BV460" s="11" t="s">
        <v>154</v>
      </c>
      <c r="BW460" s="11" t="s">
        <v>155</v>
      </c>
      <c r="BX460" s="11" t="s">
        <v>10</v>
      </c>
      <c r="BY460" s="11" t="s">
        <v>12</v>
      </c>
      <c r="BZ460" s="11" t="s">
        <v>156</v>
      </c>
      <c r="CA460" s="11" t="s">
        <v>157</v>
      </c>
      <c r="CB460" s="11" t="s">
        <v>158</v>
      </c>
      <c r="CC460" s="11" t="s">
        <v>159</v>
      </c>
      <c r="CD460" s="11" t="s">
        <v>160</v>
      </c>
      <c r="CE460" s="11" t="s">
        <v>161</v>
      </c>
      <c r="CF460" s="11" t="s">
        <v>162</v>
      </c>
      <c r="CG460" s="11" t="s">
        <v>163</v>
      </c>
      <c r="CH460" s="11" t="s">
        <v>164</v>
      </c>
      <c r="CI460" s="11" t="s">
        <v>165</v>
      </c>
      <c r="CJ460" s="11" t="s">
        <v>166</v>
      </c>
      <c r="CK460" s="11" t="s">
        <v>167</v>
      </c>
      <c r="CL460" s="11" t="s">
        <v>168</v>
      </c>
      <c r="CM460" s="66" t="s">
        <v>169</v>
      </c>
      <c r="CN460" s="11" t="s">
        <v>170</v>
      </c>
      <c r="CO460" s="11" t="s">
        <v>171</v>
      </c>
      <c r="CP460" s="11" t="s">
        <v>172</v>
      </c>
      <c r="CQ460" s="11" t="s">
        <v>173</v>
      </c>
      <c r="CR460" s="11" t="s">
        <v>174</v>
      </c>
      <c r="CS460" s="11" t="s">
        <v>175</v>
      </c>
      <c r="CT460" s="11" t="s">
        <v>176</v>
      </c>
      <c r="CU460" s="11" t="s">
        <v>177</v>
      </c>
      <c r="CV460" s="11" t="s">
        <v>178</v>
      </c>
      <c r="CW460" s="11" t="s">
        <v>179</v>
      </c>
      <c r="CX460" s="11" t="s">
        <v>180</v>
      </c>
      <c r="CY460" s="11" t="s">
        <v>181</v>
      </c>
      <c r="CZ460" s="11" t="s">
        <v>182</v>
      </c>
      <c r="DA460" s="11" t="s">
        <v>183</v>
      </c>
      <c r="DB460" s="11" t="s">
        <v>184</v>
      </c>
      <c r="DC460" s="11" t="s">
        <v>185</v>
      </c>
      <c r="DD460" s="11" t="s">
        <v>186</v>
      </c>
      <c r="DE460" s="11" t="s">
        <v>187</v>
      </c>
      <c r="DF460" s="11" t="s">
        <v>188</v>
      </c>
      <c r="DG460" s="11" t="s">
        <v>189</v>
      </c>
      <c r="DH460" s="11" t="s">
        <v>190</v>
      </c>
      <c r="DI460" s="11" t="s">
        <v>191</v>
      </c>
      <c r="DJ460" s="11" t="s">
        <v>192</v>
      </c>
      <c r="DK460" s="11" t="s">
        <v>193</v>
      </c>
      <c r="DL460" s="11" t="s">
        <v>194</v>
      </c>
      <c r="DM460" s="11" t="s">
        <v>195</v>
      </c>
      <c r="DN460" s="11" t="s">
        <v>69</v>
      </c>
      <c r="DO460" s="11" t="s">
        <v>70</v>
      </c>
      <c r="DP460" s="11" t="s">
        <v>196</v>
      </c>
    </row>
    <row r="461" spans="1:122">
      <c r="A461" s="12">
        <v>45302</v>
      </c>
      <c r="B461" s="12">
        <v>45302</v>
      </c>
      <c r="C461" s="13" t="s">
        <v>76</v>
      </c>
      <c r="D461" s="13" t="s">
        <v>71</v>
      </c>
      <c r="E461" s="13" t="s">
        <v>16</v>
      </c>
      <c r="F461" s="13" t="s">
        <v>72</v>
      </c>
      <c r="G461" s="14">
        <v>1</v>
      </c>
      <c r="H461" s="14">
        <v>0</v>
      </c>
      <c r="I461" s="13" t="s">
        <v>73</v>
      </c>
      <c r="J461" s="13" t="s">
        <v>74</v>
      </c>
      <c r="K461" s="13" t="s">
        <v>74</v>
      </c>
      <c r="L461" s="12">
        <v>45302</v>
      </c>
      <c r="M461" s="13" t="s">
        <v>13</v>
      </c>
      <c r="N461" s="13" t="s">
        <v>71</v>
      </c>
      <c r="O461" s="14">
        <v>0</v>
      </c>
      <c r="P461" s="13" t="s">
        <v>197</v>
      </c>
      <c r="Q461" s="13" t="s">
        <v>198</v>
      </c>
      <c r="R461" s="14">
        <v>5</v>
      </c>
      <c r="S461" s="13" t="s">
        <v>199</v>
      </c>
      <c r="T461" s="14">
        <v>5</v>
      </c>
      <c r="U461" s="13" t="s">
        <v>72</v>
      </c>
      <c r="V461" s="13" t="s">
        <v>82</v>
      </c>
      <c r="W461" s="13" t="s">
        <v>73</v>
      </c>
      <c r="X461" s="13" t="s">
        <v>80</v>
      </c>
      <c r="Y461" s="13" t="s">
        <v>17</v>
      </c>
      <c r="Z461" s="13" t="s">
        <v>350</v>
      </c>
      <c r="AA461" s="13" t="s">
        <v>351</v>
      </c>
      <c r="AB461" s="14">
        <v>7005</v>
      </c>
      <c r="AC461" s="13" t="s">
        <v>87</v>
      </c>
      <c r="AD461" s="20">
        <v>45303.6278703704</v>
      </c>
      <c r="AE461" s="13" t="s">
        <v>213</v>
      </c>
      <c r="AF461" s="13" t="s">
        <v>201</v>
      </c>
      <c r="AG461" s="13" t="s">
        <v>78</v>
      </c>
      <c r="AH461" s="13" t="s">
        <v>83</v>
      </c>
      <c r="AI461" s="13" t="s">
        <v>84</v>
      </c>
      <c r="AJ461" s="13" t="s">
        <v>71</v>
      </c>
      <c r="AK461" s="13" t="s">
        <v>85</v>
      </c>
      <c r="AL461" s="13" t="s">
        <v>71</v>
      </c>
      <c r="AM461" s="13" t="s">
        <v>86</v>
      </c>
      <c r="AN461" s="13" t="s">
        <v>73</v>
      </c>
      <c r="AO461" s="13" t="s">
        <v>87</v>
      </c>
      <c r="AP461" s="13" t="s">
        <v>87</v>
      </c>
      <c r="AQ461" s="13" t="s">
        <v>90</v>
      </c>
      <c r="AR461" s="13" t="s">
        <v>73</v>
      </c>
      <c r="AS461" s="13" t="s">
        <v>73</v>
      </c>
      <c r="AT461" s="14">
        <v>0</v>
      </c>
      <c r="AU461" s="13" t="s">
        <v>71</v>
      </c>
      <c r="AV461" s="13" t="s">
        <v>71</v>
      </c>
      <c r="AW461" s="13" t="s">
        <v>71</v>
      </c>
      <c r="AX461" s="13" t="s">
        <v>214</v>
      </c>
      <c r="AY461" s="13" t="s">
        <v>215</v>
      </c>
      <c r="AZ461" s="13" t="s">
        <v>205</v>
      </c>
      <c r="BA461" s="13" t="s">
        <v>87</v>
      </c>
      <c r="BB461" s="13" t="s">
        <v>85</v>
      </c>
      <c r="BC461" s="13" t="s">
        <v>216</v>
      </c>
      <c r="BD461" s="13" t="s">
        <v>85</v>
      </c>
      <c r="BE461" s="13" t="s">
        <v>207</v>
      </c>
      <c r="BF461" s="13" t="s">
        <v>207</v>
      </c>
      <c r="BG461" s="13" t="s">
        <v>110</v>
      </c>
      <c r="BH461" s="13" t="s">
        <v>110</v>
      </c>
      <c r="BI461" s="13" t="s">
        <v>73</v>
      </c>
      <c r="BJ461" s="13" t="s">
        <v>73</v>
      </c>
      <c r="BK461" s="13" t="s">
        <v>73</v>
      </c>
      <c r="BL461" s="13" t="s">
        <v>208</v>
      </c>
      <c r="BM461" s="13" t="s">
        <v>208</v>
      </c>
      <c r="BN461" s="13" t="s">
        <v>208</v>
      </c>
      <c r="BO461" s="13" t="s">
        <v>71</v>
      </c>
      <c r="BP461" s="13" t="s">
        <v>71</v>
      </c>
      <c r="BQ461" s="13" t="s">
        <v>71</v>
      </c>
      <c r="BR461" s="13" t="s">
        <v>218</v>
      </c>
      <c r="BS461" s="13" t="s">
        <v>85</v>
      </c>
      <c r="BT461" s="13" t="s">
        <v>218</v>
      </c>
      <c r="BU461" s="13" t="s">
        <v>85</v>
      </c>
      <c r="BV461" s="13" t="s">
        <v>218</v>
      </c>
      <c r="BW461" s="13" t="s">
        <v>85</v>
      </c>
      <c r="BX461" s="14">
        <v>1</v>
      </c>
      <c r="BY461" s="14">
        <v>500005</v>
      </c>
      <c r="BZ461" s="14">
        <v>0</v>
      </c>
      <c r="CA461" s="14">
        <v>3</v>
      </c>
      <c r="CB461" s="14">
        <v>4</v>
      </c>
      <c r="CC461" s="13" t="s">
        <v>261</v>
      </c>
      <c r="CD461" s="20">
        <v>45310.462650463</v>
      </c>
      <c r="CE461" s="12" t="s">
        <v>89</v>
      </c>
      <c r="CF461" s="18">
        <v>45310.4637901505</v>
      </c>
      <c r="CG461" s="17">
        <v>0.463784722222222</v>
      </c>
      <c r="CH461" s="12" t="s">
        <v>89</v>
      </c>
      <c r="CI461" s="13" t="s">
        <v>14</v>
      </c>
      <c r="CJ461" s="13" t="s">
        <v>73</v>
      </c>
      <c r="CK461" s="13" t="s">
        <v>73</v>
      </c>
      <c r="CL461" s="13" t="s">
        <v>110</v>
      </c>
      <c r="CM461" s="13" t="s">
        <v>71</v>
      </c>
      <c r="CN461" s="13" t="s">
        <v>71</v>
      </c>
      <c r="CO461" s="13" t="s">
        <v>110</v>
      </c>
      <c r="CP461" s="67" t="s">
        <v>266</v>
      </c>
      <c r="CQ461" s="13" t="s">
        <v>220</v>
      </c>
      <c r="CR461" s="13" t="s">
        <v>110</v>
      </c>
      <c r="CS461" s="13" t="s">
        <v>88</v>
      </c>
      <c r="CT461" s="13" t="s">
        <v>73</v>
      </c>
      <c r="CU461" s="13" t="s">
        <v>110</v>
      </c>
      <c r="CV461" s="13" t="s">
        <v>73</v>
      </c>
      <c r="CW461" s="13" t="s">
        <v>73</v>
      </c>
      <c r="CX461" s="13" t="s">
        <v>110</v>
      </c>
      <c r="CY461" s="13" t="s">
        <v>73</v>
      </c>
      <c r="CZ461" s="13" t="s">
        <v>73</v>
      </c>
      <c r="DA461" s="13" t="s">
        <v>110</v>
      </c>
      <c r="DB461" s="13" t="s">
        <v>73</v>
      </c>
      <c r="DC461" s="13" t="s">
        <v>73</v>
      </c>
      <c r="DD461" s="13" t="s">
        <v>73</v>
      </c>
      <c r="DE461" s="13" t="s">
        <v>73</v>
      </c>
      <c r="DF461" s="13" t="s">
        <v>110</v>
      </c>
      <c r="DG461" s="13" t="s">
        <v>73</v>
      </c>
      <c r="DH461" s="13" t="s">
        <v>110</v>
      </c>
      <c r="DI461" s="13" t="s">
        <v>110</v>
      </c>
      <c r="DJ461" s="13" t="s">
        <v>110</v>
      </c>
      <c r="DK461" s="13" t="s">
        <v>85</v>
      </c>
      <c r="DL461" s="13" t="s">
        <v>85</v>
      </c>
      <c r="DM461" s="13" t="s">
        <v>85</v>
      </c>
      <c r="DN461" s="18">
        <v>45310.4718439236</v>
      </c>
      <c r="DO461" s="18">
        <v>45310.4637901505</v>
      </c>
      <c r="DP461" s="13" t="s">
        <v>221</v>
      </c>
      <c r="DR461" t="s">
        <v>410</v>
      </c>
    </row>
    <row r="462" spans="1:122">
      <c r="A462" s="12">
        <v>45302</v>
      </c>
      <c r="B462" s="12">
        <v>45302</v>
      </c>
      <c r="C462" s="13" t="s">
        <v>76</v>
      </c>
      <c r="D462" s="13" t="s">
        <v>71</v>
      </c>
      <c r="E462" s="13" t="s">
        <v>16</v>
      </c>
      <c r="F462" s="13" t="s">
        <v>91</v>
      </c>
      <c r="G462" s="14">
        <v>1</v>
      </c>
      <c r="H462" s="14">
        <v>0</v>
      </c>
      <c r="I462" s="13" t="s">
        <v>88</v>
      </c>
      <c r="J462" s="13" t="s">
        <v>74</v>
      </c>
      <c r="K462" s="13" t="s">
        <v>74</v>
      </c>
      <c r="L462" s="12">
        <v>45302</v>
      </c>
      <c r="M462" s="13" t="s">
        <v>13</v>
      </c>
      <c r="N462" s="13" t="s">
        <v>71</v>
      </c>
      <c r="O462" s="14">
        <v>0</v>
      </c>
      <c r="P462" s="13" t="s">
        <v>197</v>
      </c>
      <c r="Q462" s="13" t="s">
        <v>198</v>
      </c>
      <c r="R462" s="14">
        <v>5</v>
      </c>
      <c r="S462" s="13" t="s">
        <v>199</v>
      </c>
      <c r="T462" s="14">
        <v>5</v>
      </c>
      <c r="U462" s="13" t="s">
        <v>91</v>
      </c>
      <c r="V462" s="13" t="s">
        <v>82</v>
      </c>
      <c r="W462" s="13" t="s">
        <v>73</v>
      </c>
      <c r="X462" s="13" t="s">
        <v>80</v>
      </c>
      <c r="Y462" s="13" t="s">
        <v>17</v>
      </c>
      <c r="Z462" s="13" t="s">
        <v>350</v>
      </c>
      <c r="AA462" s="13" t="s">
        <v>351</v>
      </c>
      <c r="AB462" s="14">
        <v>7005</v>
      </c>
      <c r="AC462" s="13" t="s">
        <v>87</v>
      </c>
      <c r="AD462" s="20">
        <v>45303.6278703704</v>
      </c>
      <c r="AE462" s="13" t="s">
        <v>222</v>
      </c>
      <c r="AF462" s="13" t="s">
        <v>201</v>
      </c>
      <c r="AG462" s="13" t="s">
        <v>78</v>
      </c>
      <c r="AH462" s="13" t="s">
        <v>83</v>
      </c>
      <c r="AI462" s="13" t="s">
        <v>93</v>
      </c>
      <c r="AJ462" s="13" t="s">
        <v>71</v>
      </c>
      <c r="AK462" s="13" t="s">
        <v>85</v>
      </c>
      <c r="AL462" s="13" t="s">
        <v>71</v>
      </c>
      <c r="AM462" s="13" t="s">
        <v>86</v>
      </c>
      <c r="AN462" s="13" t="s">
        <v>73</v>
      </c>
      <c r="AO462" s="13" t="s">
        <v>87</v>
      </c>
      <c r="AP462" s="13" t="s">
        <v>87</v>
      </c>
      <c r="AQ462" s="13" t="s">
        <v>90</v>
      </c>
      <c r="AR462" s="13" t="s">
        <v>73</v>
      </c>
      <c r="AS462" s="13" t="s">
        <v>73</v>
      </c>
      <c r="AT462" s="14">
        <v>0</v>
      </c>
      <c r="AU462" s="13" t="s">
        <v>71</v>
      </c>
      <c r="AV462" s="13" t="s">
        <v>71</v>
      </c>
      <c r="AW462" s="13" t="s">
        <v>71</v>
      </c>
      <c r="AX462" s="13" t="s">
        <v>223</v>
      </c>
      <c r="AY462" s="13" t="s">
        <v>224</v>
      </c>
      <c r="AZ462" s="13" t="s">
        <v>205</v>
      </c>
      <c r="BA462" s="13" t="s">
        <v>87</v>
      </c>
      <c r="BB462" s="13" t="s">
        <v>85</v>
      </c>
      <c r="BC462" s="13" t="s">
        <v>225</v>
      </c>
      <c r="BD462" s="13" t="s">
        <v>85</v>
      </c>
      <c r="BE462" s="13" t="s">
        <v>207</v>
      </c>
      <c r="BF462" s="13" t="s">
        <v>207</v>
      </c>
      <c r="BG462" s="13" t="s">
        <v>110</v>
      </c>
      <c r="BH462" s="13" t="s">
        <v>73</v>
      </c>
      <c r="BI462" s="13" t="s">
        <v>73</v>
      </c>
      <c r="BJ462" s="13" t="s">
        <v>73</v>
      </c>
      <c r="BK462" s="13" t="s">
        <v>73</v>
      </c>
      <c r="BL462" s="13" t="s">
        <v>208</v>
      </c>
      <c r="BM462" s="13" t="s">
        <v>208</v>
      </c>
      <c r="BN462" s="13" t="s">
        <v>208</v>
      </c>
      <c r="BO462" s="13" t="s">
        <v>71</v>
      </c>
      <c r="BP462" s="13" t="s">
        <v>71</v>
      </c>
      <c r="BQ462" s="13" t="s">
        <v>71</v>
      </c>
      <c r="BR462" s="13" t="s">
        <v>218</v>
      </c>
      <c r="BS462" s="13" t="s">
        <v>85</v>
      </c>
      <c r="BT462" s="13" t="s">
        <v>218</v>
      </c>
      <c r="BU462" s="13" t="s">
        <v>85</v>
      </c>
      <c r="BV462" s="13" t="s">
        <v>218</v>
      </c>
      <c r="BW462" s="13" t="s">
        <v>85</v>
      </c>
      <c r="BX462" s="14">
        <v>1</v>
      </c>
      <c r="BY462" s="14">
        <v>500005</v>
      </c>
      <c r="BZ462" s="14">
        <v>0</v>
      </c>
      <c r="CA462" s="14">
        <v>1</v>
      </c>
      <c r="CB462" s="14">
        <v>4</v>
      </c>
      <c r="CC462" s="13" t="s">
        <v>261</v>
      </c>
      <c r="CD462" s="20">
        <v>45310.462650463</v>
      </c>
      <c r="CE462" s="12" t="s">
        <v>89</v>
      </c>
      <c r="CF462" s="18">
        <v>45310.4637901505</v>
      </c>
      <c r="CG462" s="17">
        <v>0.463784722222222</v>
      </c>
      <c r="CH462" s="12" t="s">
        <v>89</v>
      </c>
      <c r="CI462" s="13" t="s">
        <v>14</v>
      </c>
      <c r="CJ462" s="13" t="s">
        <v>73</v>
      </c>
      <c r="CK462" s="13" t="s">
        <v>73</v>
      </c>
      <c r="CL462" s="13" t="s">
        <v>110</v>
      </c>
      <c r="CM462" s="13" t="s">
        <v>71</v>
      </c>
      <c r="CN462" s="13" t="s">
        <v>71</v>
      </c>
      <c r="CO462" s="13" t="s">
        <v>110</v>
      </c>
      <c r="CP462" s="67" t="s">
        <v>266</v>
      </c>
      <c r="CQ462" s="13" t="s">
        <v>110</v>
      </c>
      <c r="CR462" s="13" t="s">
        <v>73</v>
      </c>
      <c r="CS462" s="13" t="s">
        <v>88</v>
      </c>
      <c r="CT462" s="13" t="s">
        <v>73</v>
      </c>
      <c r="CU462" s="13" t="s">
        <v>110</v>
      </c>
      <c r="CV462" s="13" t="s">
        <v>73</v>
      </c>
      <c r="CW462" s="13" t="s">
        <v>73</v>
      </c>
      <c r="CX462" s="13" t="s">
        <v>110</v>
      </c>
      <c r="CY462" s="13" t="s">
        <v>73</v>
      </c>
      <c r="CZ462" s="13" t="s">
        <v>73</v>
      </c>
      <c r="DA462" s="13" t="s">
        <v>110</v>
      </c>
      <c r="DB462" s="13" t="s">
        <v>73</v>
      </c>
      <c r="DC462" s="13" t="s">
        <v>73</v>
      </c>
      <c r="DD462" s="13" t="s">
        <v>73</v>
      </c>
      <c r="DE462" s="13" t="s">
        <v>73</v>
      </c>
      <c r="DF462" s="13" t="s">
        <v>110</v>
      </c>
      <c r="DG462" s="13" t="s">
        <v>73</v>
      </c>
      <c r="DH462" s="13" t="s">
        <v>110</v>
      </c>
      <c r="DI462" s="13" t="s">
        <v>110</v>
      </c>
      <c r="DJ462" s="13" t="s">
        <v>110</v>
      </c>
      <c r="DK462" s="13" t="s">
        <v>85</v>
      </c>
      <c r="DL462" s="13" t="s">
        <v>85</v>
      </c>
      <c r="DM462" s="13" t="s">
        <v>85</v>
      </c>
      <c r="DN462" s="18">
        <v>45310.4718287384</v>
      </c>
      <c r="DO462" s="18">
        <v>45310.4637901505</v>
      </c>
      <c r="DP462" s="13" t="s">
        <v>226</v>
      </c>
      <c r="DR462" t="s">
        <v>410</v>
      </c>
    </row>
    <row r="463" spans="1:122">
      <c r="A463" s="12">
        <v>45302</v>
      </c>
      <c r="B463" s="12">
        <v>45302</v>
      </c>
      <c r="C463" s="13" t="s">
        <v>76</v>
      </c>
      <c r="D463" s="13" t="s">
        <v>71</v>
      </c>
      <c r="E463" s="13" t="s">
        <v>16</v>
      </c>
      <c r="F463" s="13" t="s">
        <v>94</v>
      </c>
      <c r="G463" s="14">
        <v>1</v>
      </c>
      <c r="H463" s="14">
        <v>0</v>
      </c>
      <c r="I463" s="13" t="s">
        <v>73</v>
      </c>
      <c r="J463" s="13" t="s">
        <v>74</v>
      </c>
      <c r="K463" s="13" t="s">
        <v>74</v>
      </c>
      <c r="L463" s="12">
        <v>45302</v>
      </c>
      <c r="M463" s="13" t="s">
        <v>13</v>
      </c>
      <c r="N463" s="13" t="s">
        <v>71</v>
      </c>
      <c r="O463" s="14">
        <v>0</v>
      </c>
      <c r="P463" s="13" t="s">
        <v>197</v>
      </c>
      <c r="Q463" s="13" t="s">
        <v>198</v>
      </c>
      <c r="R463" s="14">
        <v>5</v>
      </c>
      <c r="S463" s="13" t="s">
        <v>199</v>
      </c>
      <c r="T463" s="14">
        <v>5</v>
      </c>
      <c r="U463" s="13" t="s">
        <v>94</v>
      </c>
      <c r="V463" s="13" t="s">
        <v>82</v>
      </c>
      <c r="W463" s="13" t="s">
        <v>73</v>
      </c>
      <c r="X463" s="13" t="s">
        <v>80</v>
      </c>
      <c r="Y463" s="13" t="s">
        <v>17</v>
      </c>
      <c r="Z463" s="13" t="s">
        <v>350</v>
      </c>
      <c r="AA463" s="13" t="s">
        <v>351</v>
      </c>
      <c r="AB463" s="14">
        <v>7005</v>
      </c>
      <c r="AC463" s="13" t="s">
        <v>87</v>
      </c>
      <c r="AD463" s="20">
        <v>45303.6278703704</v>
      </c>
      <c r="AE463" s="13" t="s">
        <v>227</v>
      </c>
      <c r="AF463" s="13" t="s">
        <v>201</v>
      </c>
      <c r="AG463" s="13" t="s">
        <v>78</v>
      </c>
      <c r="AH463" s="13" t="s">
        <v>83</v>
      </c>
      <c r="AI463" s="13" t="s">
        <v>96</v>
      </c>
      <c r="AJ463" s="13" t="s">
        <v>71</v>
      </c>
      <c r="AK463" s="13" t="s">
        <v>85</v>
      </c>
      <c r="AL463" s="13" t="s">
        <v>71</v>
      </c>
      <c r="AM463" s="13" t="s">
        <v>86</v>
      </c>
      <c r="AN463" s="13" t="s">
        <v>73</v>
      </c>
      <c r="AO463" s="13" t="s">
        <v>87</v>
      </c>
      <c r="AP463" s="13" t="s">
        <v>87</v>
      </c>
      <c r="AQ463" s="13" t="s">
        <v>90</v>
      </c>
      <c r="AR463" s="13" t="s">
        <v>73</v>
      </c>
      <c r="AS463" s="13" t="s">
        <v>73</v>
      </c>
      <c r="AT463" s="14">
        <v>0</v>
      </c>
      <c r="AU463" s="13" t="s">
        <v>71</v>
      </c>
      <c r="AV463" s="13" t="s">
        <v>71</v>
      </c>
      <c r="AW463" s="13" t="s">
        <v>71</v>
      </c>
      <c r="AX463" s="13" t="s">
        <v>228</v>
      </c>
      <c r="AY463" s="13" t="s">
        <v>229</v>
      </c>
      <c r="AZ463" s="13" t="s">
        <v>205</v>
      </c>
      <c r="BA463" s="13" t="s">
        <v>87</v>
      </c>
      <c r="BB463" s="13" t="s">
        <v>85</v>
      </c>
      <c r="BC463" s="13" t="s">
        <v>230</v>
      </c>
      <c r="BD463" s="13" t="s">
        <v>85</v>
      </c>
      <c r="BE463" s="13" t="s">
        <v>207</v>
      </c>
      <c r="BF463" s="13" t="s">
        <v>207</v>
      </c>
      <c r="BG463" s="13" t="s">
        <v>110</v>
      </c>
      <c r="BH463" s="13" t="s">
        <v>73</v>
      </c>
      <c r="BI463" s="13" t="s">
        <v>73</v>
      </c>
      <c r="BJ463" s="13" t="s">
        <v>73</v>
      </c>
      <c r="BK463" s="13" t="s">
        <v>73</v>
      </c>
      <c r="BL463" s="13" t="s">
        <v>208</v>
      </c>
      <c r="BM463" s="13" t="s">
        <v>208</v>
      </c>
      <c r="BN463" s="13" t="s">
        <v>208</v>
      </c>
      <c r="BO463" s="13" t="s">
        <v>71</v>
      </c>
      <c r="BP463" s="13" t="s">
        <v>71</v>
      </c>
      <c r="BQ463" s="13" t="s">
        <v>71</v>
      </c>
      <c r="BR463" s="13" t="s">
        <v>218</v>
      </c>
      <c r="BS463" s="13" t="s">
        <v>85</v>
      </c>
      <c r="BT463" s="13" t="s">
        <v>218</v>
      </c>
      <c r="BU463" s="13" t="s">
        <v>85</v>
      </c>
      <c r="BV463" s="13" t="s">
        <v>218</v>
      </c>
      <c r="BW463" s="13" t="s">
        <v>85</v>
      </c>
      <c r="BX463" s="14">
        <v>1</v>
      </c>
      <c r="BY463" s="14">
        <v>500005</v>
      </c>
      <c r="BZ463" s="14">
        <v>0</v>
      </c>
      <c r="CA463" s="14">
        <v>2</v>
      </c>
      <c r="CB463" s="14">
        <v>13</v>
      </c>
      <c r="CC463" s="13" t="s">
        <v>261</v>
      </c>
      <c r="CD463" s="20">
        <v>45310.462650463</v>
      </c>
      <c r="CE463" s="12" t="s">
        <v>89</v>
      </c>
      <c r="CF463" s="18">
        <v>45310.463790162</v>
      </c>
      <c r="CG463" s="17">
        <v>0.463784722222222</v>
      </c>
      <c r="CH463" s="12" t="s">
        <v>89</v>
      </c>
      <c r="CI463" s="13" t="s">
        <v>14</v>
      </c>
      <c r="CJ463" s="13" t="s">
        <v>73</v>
      </c>
      <c r="CK463" s="13" t="s">
        <v>73</v>
      </c>
      <c r="CL463" s="13" t="s">
        <v>110</v>
      </c>
      <c r="CM463" s="13" t="s">
        <v>71</v>
      </c>
      <c r="CN463" s="13" t="s">
        <v>71</v>
      </c>
      <c r="CO463" s="13" t="s">
        <v>110</v>
      </c>
      <c r="CP463" s="67" t="s">
        <v>266</v>
      </c>
      <c r="CQ463" s="13" t="s">
        <v>220</v>
      </c>
      <c r="CR463" s="13" t="s">
        <v>73</v>
      </c>
      <c r="CS463" s="13" t="s">
        <v>88</v>
      </c>
      <c r="CT463" s="13" t="s">
        <v>73</v>
      </c>
      <c r="CU463" s="13" t="s">
        <v>110</v>
      </c>
      <c r="CV463" s="13" t="s">
        <v>73</v>
      </c>
      <c r="CW463" s="13" t="s">
        <v>73</v>
      </c>
      <c r="CX463" s="13" t="s">
        <v>110</v>
      </c>
      <c r="CY463" s="13" t="s">
        <v>73</v>
      </c>
      <c r="CZ463" s="13" t="s">
        <v>73</v>
      </c>
      <c r="DA463" s="13" t="s">
        <v>110</v>
      </c>
      <c r="DB463" s="13" t="s">
        <v>73</v>
      </c>
      <c r="DC463" s="13" t="s">
        <v>73</v>
      </c>
      <c r="DD463" s="13" t="s">
        <v>73</v>
      </c>
      <c r="DE463" s="13" t="s">
        <v>73</v>
      </c>
      <c r="DF463" s="13" t="s">
        <v>110</v>
      </c>
      <c r="DG463" s="13" t="s">
        <v>73</v>
      </c>
      <c r="DH463" s="13" t="s">
        <v>110</v>
      </c>
      <c r="DI463" s="13" t="s">
        <v>110</v>
      </c>
      <c r="DJ463" s="13" t="s">
        <v>110</v>
      </c>
      <c r="DK463" s="13" t="s">
        <v>85</v>
      </c>
      <c r="DL463" s="13" t="s">
        <v>85</v>
      </c>
      <c r="DM463" s="13" t="s">
        <v>85</v>
      </c>
      <c r="DN463" s="18">
        <v>45310.4718287384</v>
      </c>
      <c r="DO463" s="18">
        <v>45310.463790162</v>
      </c>
      <c r="DP463" s="13" t="s">
        <v>231</v>
      </c>
      <c r="DR463" t="s">
        <v>410</v>
      </c>
    </row>
    <row r="464" spans="1:122">
      <c r="A464" s="12">
        <v>45302</v>
      </c>
      <c r="B464" s="12">
        <v>45302</v>
      </c>
      <c r="C464" s="13" t="s">
        <v>76</v>
      </c>
      <c r="D464" s="13" t="s">
        <v>71</v>
      </c>
      <c r="E464" s="13" t="s">
        <v>16</v>
      </c>
      <c r="F464" s="13" t="s">
        <v>97</v>
      </c>
      <c r="G464" s="14">
        <v>1</v>
      </c>
      <c r="H464" s="14">
        <v>0</v>
      </c>
      <c r="I464" s="13" t="s">
        <v>73</v>
      </c>
      <c r="J464" s="13" t="s">
        <v>74</v>
      </c>
      <c r="K464" s="13" t="s">
        <v>74</v>
      </c>
      <c r="L464" s="12">
        <v>45302</v>
      </c>
      <c r="M464" s="13" t="s">
        <v>13</v>
      </c>
      <c r="N464" s="13" t="s">
        <v>71</v>
      </c>
      <c r="O464" s="14">
        <v>0</v>
      </c>
      <c r="P464" s="13" t="s">
        <v>197</v>
      </c>
      <c r="Q464" s="13" t="s">
        <v>198</v>
      </c>
      <c r="R464" s="14">
        <v>5</v>
      </c>
      <c r="S464" s="13" t="s">
        <v>199</v>
      </c>
      <c r="T464" s="14">
        <v>5</v>
      </c>
      <c r="U464" s="13" t="s">
        <v>97</v>
      </c>
      <c r="V464" s="13" t="s">
        <v>82</v>
      </c>
      <c r="W464" s="13" t="s">
        <v>73</v>
      </c>
      <c r="X464" s="13" t="s">
        <v>80</v>
      </c>
      <c r="Y464" s="13" t="s">
        <v>17</v>
      </c>
      <c r="Z464" s="13" t="s">
        <v>350</v>
      </c>
      <c r="AA464" s="13" t="s">
        <v>351</v>
      </c>
      <c r="AB464" s="14">
        <v>7005</v>
      </c>
      <c r="AC464" s="13" t="s">
        <v>87</v>
      </c>
      <c r="AD464" s="20">
        <v>45303.6278703704</v>
      </c>
      <c r="AE464" s="13" t="s">
        <v>232</v>
      </c>
      <c r="AF464" s="13" t="s">
        <v>201</v>
      </c>
      <c r="AG464" s="13" t="s">
        <v>78</v>
      </c>
      <c r="AH464" s="13" t="s">
        <v>83</v>
      </c>
      <c r="AI464" s="13" t="s">
        <v>84</v>
      </c>
      <c r="AJ464" s="13" t="s">
        <v>71</v>
      </c>
      <c r="AK464" s="13" t="s">
        <v>85</v>
      </c>
      <c r="AL464" s="13" t="s">
        <v>71</v>
      </c>
      <c r="AM464" s="13" t="s">
        <v>86</v>
      </c>
      <c r="AN464" s="13" t="s">
        <v>73</v>
      </c>
      <c r="AO464" s="13" t="s">
        <v>87</v>
      </c>
      <c r="AP464" s="13" t="s">
        <v>87</v>
      </c>
      <c r="AQ464" s="13" t="s">
        <v>90</v>
      </c>
      <c r="AR464" s="13" t="s">
        <v>73</v>
      </c>
      <c r="AS464" s="13" t="s">
        <v>73</v>
      </c>
      <c r="AT464" s="14">
        <v>0</v>
      </c>
      <c r="AU464" s="13" t="s">
        <v>71</v>
      </c>
      <c r="AV464" s="13" t="s">
        <v>71</v>
      </c>
      <c r="AW464" s="13" t="s">
        <v>71</v>
      </c>
      <c r="AX464" s="13" t="s">
        <v>233</v>
      </c>
      <c r="AY464" s="13" t="s">
        <v>234</v>
      </c>
      <c r="AZ464" s="13" t="s">
        <v>205</v>
      </c>
      <c r="BA464" s="13" t="s">
        <v>87</v>
      </c>
      <c r="BB464" s="13" t="s">
        <v>85</v>
      </c>
      <c r="BC464" s="13" t="s">
        <v>235</v>
      </c>
      <c r="BD464" s="13" t="s">
        <v>85</v>
      </c>
      <c r="BE464" s="13" t="s">
        <v>207</v>
      </c>
      <c r="BF464" s="13" t="s">
        <v>207</v>
      </c>
      <c r="BG464" s="13" t="s">
        <v>110</v>
      </c>
      <c r="BH464" s="13" t="s">
        <v>73</v>
      </c>
      <c r="BI464" s="13" t="s">
        <v>73</v>
      </c>
      <c r="BJ464" s="13" t="s">
        <v>73</v>
      </c>
      <c r="BK464" s="13" t="s">
        <v>73</v>
      </c>
      <c r="BL464" s="13" t="s">
        <v>208</v>
      </c>
      <c r="BM464" s="13" t="s">
        <v>208</v>
      </c>
      <c r="BN464" s="13" t="s">
        <v>208</v>
      </c>
      <c r="BO464" s="13" t="s">
        <v>71</v>
      </c>
      <c r="BP464" s="13" t="s">
        <v>71</v>
      </c>
      <c r="BQ464" s="13" t="s">
        <v>71</v>
      </c>
      <c r="BR464" s="13" t="s">
        <v>218</v>
      </c>
      <c r="BS464" s="13" t="s">
        <v>85</v>
      </c>
      <c r="BT464" s="13" t="s">
        <v>218</v>
      </c>
      <c r="BU464" s="13" t="s">
        <v>85</v>
      </c>
      <c r="BV464" s="13" t="s">
        <v>218</v>
      </c>
      <c r="BW464" s="13" t="s">
        <v>85</v>
      </c>
      <c r="BX464" s="14">
        <v>1</v>
      </c>
      <c r="BY464" s="14">
        <v>500005</v>
      </c>
      <c r="BZ464" s="14">
        <v>0</v>
      </c>
      <c r="CA464" s="14">
        <v>3</v>
      </c>
      <c r="CB464" s="14">
        <v>4</v>
      </c>
      <c r="CC464" s="13" t="s">
        <v>261</v>
      </c>
      <c r="CD464" s="20">
        <v>45310.462650463</v>
      </c>
      <c r="CE464" s="12" t="s">
        <v>89</v>
      </c>
      <c r="CF464" s="18">
        <v>45310.463790162</v>
      </c>
      <c r="CG464" s="17">
        <v>0.463784722222222</v>
      </c>
      <c r="CH464" s="12" t="s">
        <v>89</v>
      </c>
      <c r="CI464" s="13" t="s">
        <v>14</v>
      </c>
      <c r="CJ464" s="13" t="s">
        <v>73</v>
      </c>
      <c r="CK464" s="13" t="s">
        <v>73</v>
      </c>
      <c r="CL464" s="13" t="s">
        <v>110</v>
      </c>
      <c r="CM464" s="13" t="s">
        <v>71</v>
      </c>
      <c r="CN464" s="13" t="s">
        <v>71</v>
      </c>
      <c r="CO464" s="13" t="s">
        <v>110</v>
      </c>
      <c r="CP464" s="67" t="s">
        <v>266</v>
      </c>
      <c r="CQ464" s="13" t="s">
        <v>220</v>
      </c>
      <c r="CR464" s="13" t="s">
        <v>110</v>
      </c>
      <c r="CS464" s="13" t="s">
        <v>88</v>
      </c>
      <c r="CT464" s="13" t="s">
        <v>73</v>
      </c>
      <c r="CU464" s="13" t="s">
        <v>110</v>
      </c>
      <c r="CV464" s="13" t="s">
        <v>73</v>
      </c>
      <c r="CW464" s="13" t="s">
        <v>73</v>
      </c>
      <c r="CX464" s="13" t="s">
        <v>110</v>
      </c>
      <c r="CY464" s="13" t="s">
        <v>73</v>
      </c>
      <c r="CZ464" s="13" t="s">
        <v>73</v>
      </c>
      <c r="DA464" s="13" t="s">
        <v>110</v>
      </c>
      <c r="DB464" s="13" t="s">
        <v>73</v>
      </c>
      <c r="DC464" s="13" t="s">
        <v>73</v>
      </c>
      <c r="DD464" s="13" t="s">
        <v>73</v>
      </c>
      <c r="DE464" s="13" t="s">
        <v>73</v>
      </c>
      <c r="DF464" s="13" t="s">
        <v>110</v>
      </c>
      <c r="DG464" s="13" t="s">
        <v>73</v>
      </c>
      <c r="DH464" s="13" t="s">
        <v>110</v>
      </c>
      <c r="DI464" s="13" t="s">
        <v>110</v>
      </c>
      <c r="DJ464" s="13" t="s">
        <v>110</v>
      </c>
      <c r="DK464" s="13" t="s">
        <v>85</v>
      </c>
      <c r="DL464" s="13" t="s">
        <v>85</v>
      </c>
      <c r="DM464" s="13" t="s">
        <v>85</v>
      </c>
      <c r="DN464" s="18">
        <v>45310.4718439236</v>
      </c>
      <c r="DO464" s="18">
        <v>45310.463790162</v>
      </c>
      <c r="DP464" s="13" t="s">
        <v>236</v>
      </c>
      <c r="DR464" t="s">
        <v>410</v>
      </c>
    </row>
    <row r="465" spans="1:122">
      <c r="A465" s="37">
        <v>45302</v>
      </c>
      <c r="B465" s="37">
        <v>45302</v>
      </c>
      <c r="C465" s="36" t="s">
        <v>76</v>
      </c>
      <c r="D465" s="36" t="s">
        <v>71</v>
      </c>
      <c r="E465" s="36" t="s">
        <v>16</v>
      </c>
      <c r="F465" s="36" t="s">
        <v>99</v>
      </c>
      <c r="G465" s="28">
        <v>1</v>
      </c>
      <c r="H465" s="28">
        <v>0</v>
      </c>
      <c r="I465" s="36" t="s">
        <v>73</v>
      </c>
      <c r="J465" s="36" t="s">
        <v>74</v>
      </c>
      <c r="K465" s="36" t="s">
        <v>74</v>
      </c>
      <c r="L465" s="37">
        <v>45302</v>
      </c>
      <c r="M465" s="36" t="s">
        <v>13</v>
      </c>
      <c r="N465" s="36" t="s">
        <v>71</v>
      </c>
      <c r="O465" s="28">
        <v>0</v>
      </c>
      <c r="P465" s="36" t="s">
        <v>197</v>
      </c>
      <c r="Q465" s="36" t="s">
        <v>198</v>
      </c>
      <c r="R465" s="28">
        <v>5</v>
      </c>
      <c r="S465" s="36" t="s">
        <v>199</v>
      </c>
      <c r="T465" s="28">
        <v>5</v>
      </c>
      <c r="U465" s="36" t="s">
        <v>99</v>
      </c>
      <c r="V465" s="36" t="s">
        <v>82</v>
      </c>
      <c r="W465" s="36" t="s">
        <v>73</v>
      </c>
      <c r="X465" s="36" t="s">
        <v>80</v>
      </c>
      <c r="Y465" s="36" t="s">
        <v>17</v>
      </c>
      <c r="Z465" s="36" t="s">
        <v>350</v>
      </c>
      <c r="AA465" s="36" t="s">
        <v>352</v>
      </c>
      <c r="AB465" s="28">
        <v>7005</v>
      </c>
      <c r="AC465" s="36" t="s">
        <v>237</v>
      </c>
      <c r="AD465" s="56">
        <v>45303.6259375</v>
      </c>
      <c r="AE465" s="36" t="s">
        <v>238</v>
      </c>
      <c r="AF465" s="36" t="s">
        <v>201</v>
      </c>
      <c r="AG465" s="36" t="s">
        <v>78</v>
      </c>
      <c r="AH465" s="36" t="s">
        <v>83</v>
      </c>
      <c r="AI465" s="36" t="s">
        <v>84</v>
      </c>
      <c r="AJ465" s="36" t="s">
        <v>71</v>
      </c>
      <c r="AK465" s="36" t="s">
        <v>85</v>
      </c>
      <c r="AL465" s="36" t="s">
        <v>71</v>
      </c>
      <c r="AM465" s="36" t="s">
        <v>86</v>
      </c>
      <c r="AN465" s="36" t="s">
        <v>73</v>
      </c>
      <c r="AO465" s="36" t="s">
        <v>87</v>
      </c>
      <c r="AP465" s="36" t="s">
        <v>87</v>
      </c>
      <c r="AQ465" s="36" t="s">
        <v>90</v>
      </c>
      <c r="AR465" s="36" t="s">
        <v>73</v>
      </c>
      <c r="AS465" s="36" t="s">
        <v>73</v>
      </c>
      <c r="AT465" s="28">
        <v>0</v>
      </c>
      <c r="AU465" s="36" t="s">
        <v>71</v>
      </c>
      <c r="AV465" s="36" t="s">
        <v>71</v>
      </c>
      <c r="AW465" s="36" t="s">
        <v>71</v>
      </c>
      <c r="AX465" s="36" t="s">
        <v>239</v>
      </c>
      <c r="AY465" s="36" t="s">
        <v>240</v>
      </c>
      <c r="AZ465" s="36" t="s">
        <v>205</v>
      </c>
      <c r="BA465" s="36" t="s">
        <v>87</v>
      </c>
      <c r="BB465" s="36" t="s">
        <v>85</v>
      </c>
      <c r="BC465" s="36" t="s">
        <v>241</v>
      </c>
      <c r="BD465" s="36" t="s">
        <v>85</v>
      </c>
      <c r="BE465" s="36" t="s">
        <v>207</v>
      </c>
      <c r="BF465" s="36" t="s">
        <v>207</v>
      </c>
      <c r="BG465" s="36" t="s">
        <v>110</v>
      </c>
      <c r="BH465" s="36" t="s">
        <v>110</v>
      </c>
      <c r="BI465" s="36" t="s">
        <v>73</v>
      </c>
      <c r="BJ465" s="36" t="s">
        <v>73</v>
      </c>
      <c r="BK465" s="36" t="s">
        <v>73</v>
      </c>
      <c r="BL465" s="36" t="s">
        <v>208</v>
      </c>
      <c r="BM465" s="36" t="s">
        <v>208</v>
      </c>
      <c r="BN465" s="36" t="s">
        <v>208</v>
      </c>
      <c r="BO465" s="36" t="s">
        <v>71</v>
      </c>
      <c r="BP465" s="36" t="s">
        <v>71</v>
      </c>
      <c r="BQ465" s="36" t="s">
        <v>71</v>
      </c>
      <c r="BR465" s="36" t="s">
        <v>218</v>
      </c>
      <c r="BS465" s="36" t="s">
        <v>85</v>
      </c>
      <c r="BT465" s="36" t="s">
        <v>218</v>
      </c>
      <c r="BU465" s="36" t="s">
        <v>85</v>
      </c>
      <c r="BV465" s="36" t="s">
        <v>218</v>
      </c>
      <c r="BW465" s="36" t="s">
        <v>85</v>
      </c>
      <c r="BX465" s="28">
        <v>1</v>
      </c>
      <c r="BY465" s="28">
        <v>500005</v>
      </c>
      <c r="BZ465" s="28">
        <v>0</v>
      </c>
      <c r="CA465" s="28">
        <v>1</v>
      </c>
      <c r="CB465" s="28">
        <v>2</v>
      </c>
      <c r="CC465" s="36" t="s">
        <v>261</v>
      </c>
      <c r="CD465" s="56">
        <v>45310.4625810185</v>
      </c>
      <c r="CE465" s="37" t="s">
        <v>89</v>
      </c>
      <c r="CF465" s="46">
        <v>45310.4637862037</v>
      </c>
      <c r="CG465" s="45">
        <v>0.463784722222222</v>
      </c>
      <c r="CH465" s="37" t="s">
        <v>89</v>
      </c>
      <c r="CI465" s="36" t="s">
        <v>14</v>
      </c>
      <c r="CJ465" s="36" t="s">
        <v>73</v>
      </c>
      <c r="CK465" s="36" t="s">
        <v>73</v>
      </c>
      <c r="CL465" s="36" t="s">
        <v>110</v>
      </c>
      <c r="CM465" s="36" t="s">
        <v>71</v>
      </c>
      <c r="CN465" s="36" t="s">
        <v>71</v>
      </c>
      <c r="CO465" s="36" t="s">
        <v>110</v>
      </c>
      <c r="CP465" s="68" t="s">
        <v>266</v>
      </c>
      <c r="CQ465" s="36" t="s">
        <v>220</v>
      </c>
      <c r="CR465" s="36" t="s">
        <v>73</v>
      </c>
      <c r="CS465" s="36" t="s">
        <v>88</v>
      </c>
      <c r="CT465" s="36" t="s">
        <v>73</v>
      </c>
      <c r="CU465" s="36" t="s">
        <v>110</v>
      </c>
      <c r="CV465" s="36" t="s">
        <v>73</v>
      </c>
      <c r="CW465" s="36" t="s">
        <v>73</v>
      </c>
      <c r="CX465" s="36" t="s">
        <v>110</v>
      </c>
      <c r="CY465" s="36" t="s">
        <v>73</v>
      </c>
      <c r="CZ465" s="36" t="s">
        <v>73</v>
      </c>
      <c r="DA465" s="36" t="s">
        <v>88</v>
      </c>
      <c r="DB465" s="36" t="s">
        <v>73</v>
      </c>
      <c r="DC465" s="36" t="s">
        <v>73</v>
      </c>
      <c r="DD465" s="36" t="s">
        <v>73</v>
      </c>
      <c r="DE465" s="36" t="s">
        <v>73</v>
      </c>
      <c r="DF465" s="36" t="s">
        <v>110</v>
      </c>
      <c r="DG465" s="36" t="s">
        <v>73</v>
      </c>
      <c r="DH465" s="36" t="s">
        <v>110</v>
      </c>
      <c r="DI465" s="36" t="s">
        <v>110</v>
      </c>
      <c r="DJ465" s="36" t="s">
        <v>110</v>
      </c>
      <c r="DK465" s="36" t="s">
        <v>242</v>
      </c>
      <c r="DL465" s="36" t="s">
        <v>85</v>
      </c>
      <c r="DM465" s="36" t="s">
        <v>85</v>
      </c>
      <c r="DN465" s="46">
        <v>45310.4718791088</v>
      </c>
      <c r="DO465" s="46">
        <v>45310.4637862037</v>
      </c>
      <c r="DP465" s="36" t="s">
        <v>243</v>
      </c>
      <c r="DR465" t="s">
        <v>411</v>
      </c>
    </row>
    <row r="466" spans="1:122">
      <c r="A466" s="37">
        <v>45302</v>
      </c>
      <c r="B466" s="37">
        <v>45302</v>
      </c>
      <c r="C466" s="36" t="s">
        <v>76</v>
      </c>
      <c r="D466" s="36" t="s">
        <v>71</v>
      </c>
      <c r="E466" s="36" t="s">
        <v>16</v>
      </c>
      <c r="F466" s="36" t="s">
        <v>101</v>
      </c>
      <c r="G466" s="28">
        <v>1</v>
      </c>
      <c r="H466" s="28">
        <v>0</v>
      </c>
      <c r="I466" s="36" t="s">
        <v>73</v>
      </c>
      <c r="J466" s="36" t="s">
        <v>74</v>
      </c>
      <c r="K466" s="36" t="s">
        <v>74</v>
      </c>
      <c r="L466" s="37">
        <v>45302</v>
      </c>
      <c r="M466" s="36" t="s">
        <v>13</v>
      </c>
      <c r="N466" s="36" t="s">
        <v>71</v>
      </c>
      <c r="O466" s="28">
        <v>0</v>
      </c>
      <c r="P466" s="36" t="s">
        <v>197</v>
      </c>
      <c r="Q466" s="36" t="s">
        <v>198</v>
      </c>
      <c r="R466" s="28">
        <v>5</v>
      </c>
      <c r="S466" s="36" t="s">
        <v>199</v>
      </c>
      <c r="T466" s="28">
        <v>5</v>
      </c>
      <c r="U466" s="36" t="s">
        <v>101</v>
      </c>
      <c r="V466" s="36" t="s">
        <v>82</v>
      </c>
      <c r="W466" s="36" t="s">
        <v>73</v>
      </c>
      <c r="X466" s="36" t="s">
        <v>80</v>
      </c>
      <c r="Y466" s="36" t="s">
        <v>17</v>
      </c>
      <c r="Z466" s="36" t="s">
        <v>350</v>
      </c>
      <c r="AA466" s="36" t="s">
        <v>352</v>
      </c>
      <c r="AB466" s="28">
        <v>7005</v>
      </c>
      <c r="AC466" s="36" t="s">
        <v>244</v>
      </c>
      <c r="AD466" s="56">
        <v>45303.6259375</v>
      </c>
      <c r="AE466" s="36" t="s">
        <v>245</v>
      </c>
      <c r="AF466" s="36" t="s">
        <v>201</v>
      </c>
      <c r="AG466" s="36" t="s">
        <v>78</v>
      </c>
      <c r="AH466" s="36" t="s">
        <v>83</v>
      </c>
      <c r="AI466" s="36" t="s">
        <v>84</v>
      </c>
      <c r="AJ466" s="36" t="s">
        <v>71</v>
      </c>
      <c r="AK466" s="36" t="s">
        <v>85</v>
      </c>
      <c r="AL466" s="36" t="s">
        <v>71</v>
      </c>
      <c r="AM466" s="36" t="s">
        <v>86</v>
      </c>
      <c r="AN466" s="36" t="s">
        <v>73</v>
      </c>
      <c r="AO466" s="36" t="s">
        <v>87</v>
      </c>
      <c r="AP466" s="36" t="s">
        <v>87</v>
      </c>
      <c r="AQ466" s="36" t="s">
        <v>90</v>
      </c>
      <c r="AR466" s="36" t="s">
        <v>73</v>
      </c>
      <c r="AS466" s="36" t="s">
        <v>73</v>
      </c>
      <c r="AT466" s="28">
        <v>0</v>
      </c>
      <c r="AU466" s="36" t="s">
        <v>71</v>
      </c>
      <c r="AV466" s="36" t="s">
        <v>71</v>
      </c>
      <c r="AW466" s="36" t="s">
        <v>71</v>
      </c>
      <c r="AX466" s="36" t="s">
        <v>246</v>
      </c>
      <c r="AY466" s="36" t="s">
        <v>247</v>
      </c>
      <c r="AZ466" s="36" t="s">
        <v>205</v>
      </c>
      <c r="BA466" s="36" t="s">
        <v>87</v>
      </c>
      <c r="BB466" s="36" t="s">
        <v>85</v>
      </c>
      <c r="BC466" s="36" t="s">
        <v>248</v>
      </c>
      <c r="BD466" s="36" t="s">
        <v>85</v>
      </c>
      <c r="BE466" s="36" t="s">
        <v>207</v>
      </c>
      <c r="BF466" s="36" t="s">
        <v>207</v>
      </c>
      <c r="BG466" s="36" t="s">
        <v>110</v>
      </c>
      <c r="BH466" s="36" t="s">
        <v>110</v>
      </c>
      <c r="BI466" s="36" t="s">
        <v>73</v>
      </c>
      <c r="BJ466" s="36" t="s">
        <v>73</v>
      </c>
      <c r="BK466" s="36" t="s">
        <v>73</v>
      </c>
      <c r="BL466" s="36" t="s">
        <v>208</v>
      </c>
      <c r="BM466" s="36" t="s">
        <v>208</v>
      </c>
      <c r="BN466" s="36" t="s">
        <v>208</v>
      </c>
      <c r="BO466" s="36" t="s">
        <v>71</v>
      </c>
      <c r="BP466" s="36" t="s">
        <v>71</v>
      </c>
      <c r="BQ466" s="36" t="s">
        <v>71</v>
      </c>
      <c r="BR466" s="36" t="s">
        <v>218</v>
      </c>
      <c r="BS466" s="36" t="s">
        <v>85</v>
      </c>
      <c r="BT466" s="36" t="s">
        <v>218</v>
      </c>
      <c r="BU466" s="36" t="s">
        <v>85</v>
      </c>
      <c r="BV466" s="36" t="s">
        <v>218</v>
      </c>
      <c r="BW466" s="36" t="s">
        <v>85</v>
      </c>
      <c r="BX466" s="28">
        <v>1</v>
      </c>
      <c r="BY466" s="28">
        <v>500005</v>
      </c>
      <c r="BZ466" s="28">
        <v>0</v>
      </c>
      <c r="CA466" s="28">
        <v>1</v>
      </c>
      <c r="CB466" s="28">
        <v>2</v>
      </c>
      <c r="CC466" s="36" t="s">
        <v>261</v>
      </c>
      <c r="CD466" s="56">
        <v>45310.4625810185</v>
      </c>
      <c r="CE466" s="37" t="s">
        <v>89</v>
      </c>
      <c r="CF466" s="46">
        <v>45310.463786875</v>
      </c>
      <c r="CG466" s="45">
        <v>0.463784722222222</v>
      </c>
      <c r="CH466" s="37" t="s">
        <v>89</v>
      </c>
      <c r="CI466" s="36" t="s">
        <v>14</v>
      </c>
      <c r="CJ466" s="36" t="s">
        <v>73</v>
      </c>
      <c r="CK466" s="36" t="s">
        <v>73</v>
      </c>
      <c r="CL466" s="36" t="s">
        <v>110</v>
      </c>
      <c r="CM466" s="36" t="s">
        <v>71</v>
      </c>
      <c r="CN466" s="36" t="s">
        <v>71</v>
      </c>
      <c r="CO466" s="36" t="s">
        <v>110</v>
      </c>
      <c r="CP466" s="68" t="s">
        <v>266</v>
      </c>
      <c r="CQ466" s="36" t="s">
        <v>220</v>
      </c>
      <c r="CR466" s="36" t="s">
        <v>73</v>
      </c>
      <c r="CS466" s="36" t="s">
        <v>88</v>
      </c>
      <c r="CT466" s="36" t="s">
        <v>73</v>
      </c>
      <c r="CU466" s="36" t="s">
        <v>110</v>
      </c>
      <c r="CV466" s="36" t="s">
        <v>73</v>
      </c>
      <c r="CW466" s="36" t="s">
        <v>73</v>
      </c>
      <c r="CX466" s="36" t="s">
        <v>110</v>
      </c>
      <c r="CY466" s="36" t="s">
        <v>73</v>
      </c>
      <c r="CZ466" s="36" t="s">
        <v>73</v>
      </c>
      <c r="DA466" s="36" t="s">
        <v>88</v>
      </c>
      <c r="DB466" s="36" t="s">
        <v>73</v>
      </c>
      <c r="DC466" s="36" t="s">
        <v>73</v>
      </c>
      <c r="DD466" s="36" t="s">
        <v>73</v>
      </c>
      <c r="DE466" s="36" t="s">
        <v>73</v>
      </c>
      <c r="DF466" s="36" t="s">
        <v>110</v>
      </c>
      <c r="DG466" s="36" t="s">
        <v>73</v>
      </c>
      <c r="DH466" s="36" t="s">
        <v>110</v>
      </c>
      <c r="DI466" s="36" t="s">
        <v>110</v>
      </c>
      <c r="DJ466" s="36" t="s">
        <v>110</v>
      </c>
      <c r="DK466" s="36" t="s">
        <v>242</v>
      </c>
      <c r="DL466" s="36" t="s">
        <v>85</v>
      </c>
      <c r="DM466" s="36" t="s">
        <v>85</v>
      </c>
      <c r="DN466" s="46">
        <v>45310.4718791088</v>
      </c>
      <c r="DO466" s="46">
        <v>45310.463786875</v>
      </c>
      <c r="DP466" s="36" t="s">
        <v>249</v>
      </c>
      <c r="DR466" t="s">
        <v>411</v>
      </c>
    </row>
    <row r="467" spans="1:122">
      <c r="A467" s="37">
        <v>45302</v>
      </c>
      <c r="B467" s="37">
        <v>45302</v>
      </c>
      <c r="C467" s="36" t="s">
        <v>76</v>
      </c>
      <c r="D467" s="36" t="s">
        <v>71</v>
      </c>
      <c r="E467" s="36" t="s">
        <v>16</v>
      </c>
      <c r="F467" s="36" t="s">
        <v>103</v>
      </c>
      <c r="G467" s="28">
        <v>1</v>
      </c>
      <c r="H467" s="28">
        <v>0</v>
      </c>
      <c r="I467" s="36" t="s">
        <v>73</v>
      </c>
      <c r="J467" s="36" t="s">
        <v>74</v>
      </c>
      <c r="K467" s="36" t="s">
        <v>74</v>
      </c>
      <c r="L467" s="37">
        <v>45302</v>
      </c>
      <c r="M467" s="36" t="s">
        <v>13</v>
      </c>
      <c r="N467" s="36" t="s">
        <v>71</v>
      </c>
      <c r="O467" s="28">
        <v>0</v>
      </c>
      <c r="P467" s="36" t="s">
        <v>197</v>
      </c>
      <c r="Q467" s="36" t="s">
        <v>198</v>
      </c>
      <c r="R467" s="28">
        <v>5</v>
      </c>
      <c r="S467" s="36" t="s">
        <v>199</v>
      </c>
      <c r="T467" s="28">
        <v>5</v>
      </c>
      <c r="U467" s="36" t="s">
        <v>103</v>
      </c>
      <c r="V467" s="36" t="s">
        <v>82</v>
      </c>
      <c r="W467" s="36" t="s">
        <v>73</v>
      </c>
      <c r="X467" s="36" t="s">
        <v>80</v>
      </c>
      <c r="Y467" s="36" t="s">
        <v>17</v>
      </c>
      <c r="Z467" s="36" t="s">
        <v>350</v>
      </c>
      <c r="AA467" s="36" t="s">
        <v>352</v>
      </c>
      <c r="AB467" s="28">
        <v>7005</v>
      </c>
      <c r="AC467" s="36" t="s">
        <v>237</v>
      </c>
      <c r="AD467" s="56">
        <v>45303.6259375</v>
      </c>
      <c r="AE467" s="36" t="s">
        <v>250</v>
      </c>
      <c r="AF467" s="36" t="s">
        <v>201</v>
      </c>
      <c r="AG467" s="36" t="s">
        <v>78</v>
      </c>
      <c r="AH467" s="36" t="s">
        <v>83</v>
      </c>
      <c r="AI467" s="36" t="s">
        <v>84</v>
      </c>
      <c r="AJ467" s="36" t="s">
        <v>71</v>
      </c>
      <c r="AK467" s="36" t="s">
        <v>85</v>
      </c>
      <c r="AL467" s="36" t="s">
        <v>71</v>
      </c>
      <c r="AM467" s="36" t="s">
        <v>86</v>
      </c>
      <c r="AN467" s="36" t="s">
        <v>73</v>
      </c>
      <c r="AO467" s="36" t="s">
        <v>87</v>
      </c>
      <c r="AP467" s="36" t="s">
        <v>87</v>
      </c>
      <c r="AQ467" s="36" t="s">
        <v>90</v>
      </c>
      <c r="AR467" s="36" t="s">
        <v>73</v>
      </c>
      <c r="AS467" s="36" t="s">
        <v>73</v>
      </c>
      <c r="AT467" s="28">
        <v>0</v>
      </c>
      <c r="AU467" s="36" t="s">
        <v>71</v>
      </c>
      <c r="AV467" s="36" t="s">
        <v>71</v>
      </c>
      <c r="AW467" s="36" t="s">
        <v>71</v>
      </c>
      <c r="AX467" s="36" t="s">
        <v>251</v>
      </c>
      <c r="AY467" s="36" t="s">
        <v>252</v>
      </c>
      <c r="AZ467" s="36" t="s">
        <v>205</v>
      </c>
      <c r="BA467" s="36" t="s">
        <v>87</v>
      </c>
      <c r="BB467" s="36" t="s">
        <v>85</v>
      </c>
      <c r="BC467" s="36" t="s">
        <v>253</v>
      </c>
      <c r="BD467" s="36" t="s">
        <v>85</v>
      </c>
      <c r="BE467" s="36" t="s">
        <v>207</v>
      </c>
      <c r="BF467" s="36" t="s">
        <v>207</v>
      </c>
      <c r="BG467" s="36" t="s">
        <v>110</v>
      </c>
      <c r="BH467" s="36" t="s">
        <v>73</v>
      </c>
      <c r="BI467" s="36" t="s">
        <v>73</v>
      </c>
      <c r="BJ467" s="36" t="s">
        <v>73</v>
      </c>
      <c r="BK467" s="36" t="s">
        <v>73</v>
      </c>
      <c r="BL467" s="36" t="s">
        <v>208</v>
      </c>
      <c r="BM467" s="36" t="s">
        <v>208</v>
      </c>
      <c r="BN467" s="36" t="s">
        <v>208</v>
      </c>
      <c r="BO467" s="36" t="s">
        <v>71</v>
      </c>
      <c r="BP467" s="36" t="s">
        <v>71</v>
      </c>
      <c r="BQ467" s="36" t="s">
        <v>71</v>
      </c>
      <c r="BR467" s="36" t="s">
        <v>218</v>
      </c>
      <c r="BS467" s="36" t="s">
        <v>85</v>
      </c>
      <c r="BT467" s="36" t="s">
        <v>218</v>
      </c>
      <c r="BU467" s="36" t="s">
        <v>85</v>
      </c>
      <c r="BV467" s="36" t="s">
        <v>218</v>
      </c>
      <c r="BW467" s="36" t="s">
        <v>85</v>
      </c>
      <c r="BX467" s="28">
        <v>1</v>
      </c>
      <c r="BY467" s="28">
        <v>500005</v>
      </c>
      <c r="BZ467" s="28">
        <v>0</v>
      </c>
      <c r="CA467" s="28">
        <v>1</v>
      </c>
      <c r="CB467" s="28">
        <v>2</v>
      </c>
      <c r="CC467" s="36" t="s">
        <v>261</v>
      </c>
      <c r="CD467" s="56">
        <v>45310.4625810185</v>
      </c>
      <c r="CE467" s="37" t="s">
        <v>89</v>
      </c>
      <c r="CF467" s="46">
        <v>45310.4637871296</v>
      </c>
      <c r="CG467" s="45">
        <v>0.463784722222222</v>
      </c>
      <c r="CH467" s="37" t="s">
        <v>89</v>
      </c>
      <c r="CI467" s="36" t="s">
        <v>14</v>
      </c>
      <c r="CJ467" s="36" t="s">
        <v>73</v>
      </c>
      <c r="CK467" s="36" t="s">
        <v>73</v>
      </c>
      <c r="CL467" s="36" t="s">
        <v>110</v>
      </c>
      <c r="CM467" s="36" t="s">
        <v>71</v>
      </c>
      <c r="CN467" s="36" t="s">
        <v>71</v>
      </c>
      <c r="CO467" s="36" t="s">
        <v>110</v>
      </c>
      <c r="CP467" s="68" t="s">
        <v>266</v>
      </c>
      <c r="CQ467" s="36" t="s">
        <v>220</v>
      </c>
      <c r="CR467" s="36" t="s">
        <v>73</v>
      </c>
      <c r="CS467" s="36" t="s">
        <v>88</v>
      </c>
      <c r="CT467" s="36" t="s">
        <v>73</v>
      </c>
      <c r="CU467" s="36" t="s">
        <v>110</v>
      </c>
      <c r="CV467" s="36" t="s">
        <v>73</v>
      </c>
      <c r="CW467" s="36" t="s">
        <v>73</v>
      </c>
      <c r="CX467" s="36" t="s">
        <v>110</v>
      </c>
      <c r="CY467" s="36" t="s">
        <v>73</v>
      </c>
      <c r="CZ467" s="36" t="s">
        <v>73</v>
      </c>
      <c r="DA467" s="36" t="s">
        <v>110</v>
      </c>
      <c r="DB467" s="36" t="s">
        <v>73</v>
      </c>
      <c r="DC467" s="36" t="s">
        <v>73</v>
      </c>
      <c r="DD467" s="36" t="s">
        <v>73</v>
      </c>
      <c r="DE467" s="36" t="s">
        <v>73</v>
      </c>
      <c r="DF467" s="36" t="s">
        <v>110</v>
      </c>
      <c r="DG467" s="36" t="s">
        <v>73</v>
      </c>
      <c r="DH467" s="36" t="s">
        <v>110</v>
      </c>
      <c r="DI467" s="36" t="s">
        <v>110</v>
      </c>
      <c r="DJ467" s="36" t="s">
        <v>110</v>
      </c>
      <c r="DK467" s="36" t="s">
        <v>242</v>
      </c>
      <c r="DL467" s="36" t="s">
        <v>85</v>
      </c>
      <c r="DM467" s="36" t="s">
        <v>85</v>
      </c>
      <c r="DN467" s="46">
        <v>45310.4718791088</v>
      </c>
      <c r="DO467" s="46">
        <v>45310.4637871296</v>
      </c>
      <c r="DP467" s="36" t="s">
        <v>254</v>
      </c>
      <c r="DR467" t="s">
        <v>411</v>
      </c>
    </row>
    <row r="468" spans="1:122">
      <c r="A468" s="12">
        <v>45302</v>
      </c>
      <c r="B468" s="12">
        <v>45302</v>
      </c>
      <c r="C468" s="13" t="s">
        <v>76</v>
      </c>
      <c r="D468" s="13" t="s">
        <v>71</v>
      </c>
      <c r="E468" s="13" t="s">
        <v>16</v>
      </c>
      <c r="F468" s="13" t="s">
        <v>105</v>
      </c>
      <c r="G468" s="14">
        <v>1</v>
      </c>
      <c r="H468" s="14">
        <v>0</v>
      </c>
      <c r="I468" s="13" t="s">
        <v>73</v>
      </c>
      <c r="J468" s="13" t="s">
        <v>74</v>
      </c>
      <c r="K468" s="13" t="s">
        <v>74</v>
      </c>
      <c r="L468" s="12">
        <v>45302</v>
      </c>
      <c r="M468" s="13" t="s">
        <v>13</v>
      </c>
      <c r="N468" s="13" t="s">
        <v>71</v>
      </c>
      <c r="O468" s="14">
        <v>0</v>
      </c>
      <c r="P468" s="13" t="s">
        <v>197</v>
      </c>
      <c r="Q468" s="13" t="s">
        <v>198</v>
      </c>
      <c r="R468" s="14">
        <v>5</v>
      </c>
      <c r="S468" s="13" t="s">
        <v>199</v>
      </c>
      <c r="T468" s="14">
        <v>5</v>
      </c>
      <c r="U468" s="13" t="s">
        <v>105</v>
      </c>
      <c r="V468" s="13" t="s">
        <v>82</v>
      </c>
      <c r="W468" s="13" t="s">
        <v>73</v>
      </c>
      <c r="X468" s="13" t="s">
        <v>80</v>
      </c>
      <c r="Y468" s="13" t="s">
        <v>17</v>
      </c>
      <c r="Z468" s="13" t="s">
        <v>350</v>
      </c>
      <c r="AA468" s="13" t="s">
        <v>351</v>
      </c>
      <c r="AB468" s="14">
        <v>7005</v>
      </c>
      <c r="AC468" s="13" t="s">
        <v>87</v>
      </c>
      <c r="AD468" s="20">
        <v>45303.6278703704</v>
      </c>
      <c r="AE468" s="13" t="s">
        <v>255</v>
      </c>
      <c r="AF468" s="13" t="s">
        <v>201</v>
      </c>
      <c r="AG468" s="13" t="s">
        <v>78</v>
      </c>
      <c r="AH468" s="13" t="s">
        <v>83</v>
      </c>
      <c r="AI468" s="13" t="s">
        <v>84</v>
      </c>
      <c r="AJ468" s="13" t="s">
        <v>71</v>
      </c>
      <c r="AK468" s="13" t="s">
        <v>85</v>
      </c>
      <c r="AL468" s="13" t="s">
        <v>71</v>
      </c>
      <c r="AM468" s="13" t="s">
        <v>86</v>
      </c>
      <c r="AN468" s="13" t="s">
        <v>73</v>
      </c>
      <c r="AO468" s="13" t="s">
        <v>87</v>
      </c>
      <c r="AP468" s="13" t="s">
        <v>87</v>
      </c>
      <c r="AQ468" s="13" t="s">
        <v>90</v>
      </c>
      <c r="AR468" s="13" t="s">
        <v>73</v>
      </c>
      <c r="AS468" s="13" t="s">
        <v>73</v>
      </c>
      <c r="AT468" s="14">
        <v>0</v>
      </c>
      <c r="AU468" s="13" t="s">
        <v>71</v>
      </c>
      <c r="AV468" s="13" t="s">
        <v>71</v>
      </c>
      <c r="AW468" s="13" t="s">
        <v>71</v>
      </c>
      <c r="AX468" s="13" t="s">
        <v>256</v>
      </c>
      <c r="AY468" s="13" t="s">
        <v>257</v>
      </c>
      <c r="AZ468" s="13" t="s">
        <v>205</v>
      </c>
      <c r="BA468" s="13" t="s">
        <v>87</v>
      </c>
      <c r="BB468" s="13" t="s">
        <v>85</v>
      </c>
      <c r="BC468" s="13" t="s">
        <v>258</v>
      </c>
      <c r="BD468" s="13" t="s">
        <v>85</v>
      </c>
      <c r="BE468" s="13" t="s">
        <v>207</v>
      </c>
      <c r="BF468" s="13" t="s">
        <v>207</v>
      </c>
      <c r="BG468" s="13" t="s">
        <v>110</v>
      </c>
      <c r="BH468" s="13" t="s">
        <v>73</v>
      </c>
      <c r="BI468" s="13" t="s">
        <v>73</v>
      </c>
      <c r="BJ468" s="13" t="s">
        <v>73</v>
      </c>
      <c r="BK468" s="13" t="s">
        <v>73</v>
      </c>
      <c r="BL468" s="13" t="s">
        <v>208</v>
      </c>
      <c r="BM468" s="13" t="s">
        <v>208</v>
      </c>
      <c r="BN468" s="13" t="s">
        <v>208</v>
      </c>
      <c r="BO468" s="13" t="s">
        <v>71</v>
      </c>
      <c r="BP468" s="13" t="s">
        <v>71</v>
      </c>
      <c r="BQ468" s="13" t="s">
        <v>71</v>
      </c>
      <c r="BR468" s="13" t="s">
        <v>218</v>
      </c>
      <c r="BS468" s="13" t="s">
        <v>85</v>
      </c>
      <c r="BT468" s="13" t="s">
        <v>218</v>
      </c>
      <c r="BU468" s="13" t="s">
        <v>85</v>
      </c>
      <c r="BV468" s="13" t="s">
        <v>218</v>
      </c>
      <c r="BW468" s="13" t="s">
        <v>85</v>
      </c>
      <c r="BX468" s="14">
        <v>1</v>
      </c>
      <c r="BY468" s="14">
        <v>500005</v>
      </c>
      <c r="BZ468" s="14">
        <v>0</v>
      </c>
      <c r="CA468" s="14">
        <v>2</v>
      </c>
      <c r="CB468" s="14">
        <v>13</v>
      </c>
      <c r="CC468" s="13" t="s">
        <v>261</v>
      </c>
      <c r="CD468" s="20">
        <v>45310.462650463</v>
      </c>
      <c r="CE468" s="12" t="s">
        <v>89</v>
      </c>
      <c r="CF468" s="18">
        <v>45310.4637901505</v>
      </c>
      <c r="CG468" s="17">
        <v>0.463784722222222</v>
      </c>
      <c r="CH468" s="12" t="s">
        <v>89</v>
      </c>
      <c r="CI468" s="13" t="s">
        <v>14</v>
      </c>
      <c r="CJ468" s="13" t="s">
        <v>73</v>
      </c>
      <c r="CK468" s="13" t="s">
        <v>73</v>
      </c>
      <c r="CL468" s="13" t="s">
        <v>110</v>
      </c>
      <c r="CM468" s="13" t="s">
        <v>71</v>
      </c>
      <c r="CN468" s="13" t="s">
        <v>71</v>
      </c>
      <c r="CO468" s="13" t="s">
        <v>110</v>
      </c>
      <c r="CP468" s="67" t="s">
        <v>266</v>
      </c>
      <c r="CQ468" s="13" t="s">
        <v>110</v>
      </c>
      <c r="CR468" s="13" t="s">
        <v>73</v>
      </c>
      <c r="CS468" s="13" t="s">
        <v>73</v>
      </c>
      <c r="CT468" s="13" t="s">
        <v>73</v>
      </c>
      <c r="CU468" s="13" t="s">
        <v>110</v>
      </c>
      <c r="CV468" s="13" t="s">
        <v>73</v>
      </c>
      <c r="CW468" s="13" t="s">
        <v>73</v>
      </c>
      <c r="CX468" s="13" t="s">
        <v>110</v>
      </c>
      <c r="CY468" s="13" t="s">
        <v>73</v>
      </c>
      <c r="CZ468" s="13" t="s">
        <v>73</v>
      </c>
      <c r="DA468" s="13" t="s">
        <v>110</v>
      </c>
      <c r="DB468" s="13" t="s">
        <v>73</v>
      </c>
      <c r="DC468" s="13" t="s">
        <v>73</v>
      </c>
      <c r="DD468" s="13" t="s">
        <v>73</v>
      </c>
      <c r="DE468" s="13" t="s">
        <v>73</v>
      </c>
      <c r="DF468" s="13" t="s">
        <v>110</v>
      </c>
      <c r="DG468" s="13" t="s">
        <v>73</v>
      </c>
      <c r="DH468" s="13" t="s">
        <v>110</v>
      </c>
      <c r="DI468" s="13" t="s">
        <v>110</v>
      </c>
      <c r="DJ468" s="13" t="s">
        <v>110</v>
      </c>
      <c r="DK468" s="13" t="s">
        <v>85</v>
      </c>
      <c r="DL468" s="13" t="s">
        <v>85</v>
      </c>
      <c r="DM468" s="13" t="s">
        <v>85</v>
      </c>
      <c r="DN468" s="18">
        <v>45310.4719082986</v>
      </c>
      <c r="DO468" s="18">
        <v>45310.4637901505</v>
      </c>
      <c r="DP468" s="13" t="s">
        <v>259</v>
      </c>
      <c r="DR468" t="s">
        <v>410</v>
      </c>
    </row>
    <row r="469" spans="1:122">
      <c r="A469" s="12">
        <v>45302</v>
      </c>
      <c r="B469" s="12">
        <v>45302</v>
      </c>
      <c r="C469" s="13" t="s">
        <v>76</v>
      </c>
      <c r="D469" s="13" t="s">
        <v>71</v>
      </c>
      <c r="E469" s="13" t="s">
        <v>16</v>
      </c>
      <c r="F469" s="13" t="s">
        <v>107</v>
      </c>
      <c r="G469" s="14">
        <v>1</v>
      </c>
      <c r="H469" s="14">
        <v>0</v>
      </c>
      <c r="I469" s="13" t="s">
        <v>88</v>
      </c>
      <c r="J469" s="13" t="s">
        <v>74</v>
      </c>
      <c r="K469" s="13" t="s">
        <v>74</v>
      </c>
      <c r="L469" s="12">
        <v>45302</v>
      </c>
      <c r="M469" s="13" t="s">
        <v>13</v>
      </c>
      <c r="N469" s="13" t="s">
        <v>71</v>
      </c>
      <c r="O469" s="14">
        <v>0</v>
      </c>
      <c r="P469" s="13" t="s">
        <v>197</v>
      </c>
      <c r="Q469" s="13" t="s">
        <v>198</v>
      </c>
      <c r="R469" s="14">
        <v>5</v>
      </c>
      <c r="S469" s="13" t="s">
        <v>199</v>
      </c>
      <c r="T469" s="14">
        <v>5</v>
      </c>
      <c r="U469" s="13" t="s">
        <v>107</v>
      </c>
      <c r="V469" s="13" t="s">
        <v>82</v>
      </c>
      <c r="W469" s="13" t="s">
        <v>73</v>
      </c>
      <c r="X469" s="13" t="s">
        <v>80</v>
      </c>
      <c r="Y469" s="13" t="s">
        <v>17</v>
      </c>
      <c r="Z469" s="13" t="s">
        <v>350</v>
      </c>
      <c r="AA469" s="13" t="s">
        <v>353</v>
      </c>
      <c r="AB469" s="14">
        <v>7005</v>
      </c>
      <c r="AC469" s="13" t="s">
        <v>87</v>
      </c>
      <c r="AD469" s="20">
        <v>45303.6278703704</v>
      </c>
      <c r="AE469" s="13" t="s">
        <v>200</v>
      </c>
      <c r="AF469" s="13" t="s">
        <v>201</v>
      </c>
      <c r="AG469" s="13" t="s">
        <v>78</v>
      </c>
      <c r="AH469" s="13" t="s">
        <v>83</v>
      </c>
      <c r="AI469" s="13" t="s">
        <v>84</v>
      </c>
      <c r="AJ469" s="13" t="s">
        <v>71</v>
      </c>
      <c r="AK469" s="13" t="s">
        <v>85</v>
      </c>
      <c r="AL469" s="13" t="s">
        <v>71</v>
      </c>
      <c r="AM469" s="13" t="s">
        <v>86</v>
      </c>
      <c r="AN469" s="13" t="s">
        <v>73</v>
      </c>
      <c r="AO469" s="13" t="s">
        <v>87</v>
      </c>
      <c r="AP469" s="13" t="s">
        <v>87</v>
      </c>
      <c r="AQ469" s="13" t="s">
        <v>202</v>
      </c>
      <c r="AR469" s="13" t="s">
        <v>73</v>
      </c>
      <c r="AS469" s="13" t="s">
        <v>73</v>
      </c>
      <c r="AT469" s="14">
        <v>0</v>
      </c>
      <c r="AU469" s="13" t="s">
        <v>71</v>
      </c>
      <c r="AV469" s="13" t="s">
        <v>71</v>
      </c>
      <c r="AW469" s="13" t="s">
        <v>71</v>
      </c>
      <c r="AX469" s="13" t="s">
        <v>260</v>
      </c>
      <c r="AY469" s="13" t="s">
        <v>204</v>
      </c>
      <c r="AZ469" s="13" t="s">
        <v>205</v>
      </c>
      <c r="BA469" s="13" t="s">
        <v>87</v>
      </c>
      <c r="BB469" s="13" t="s">
        <v>85</v>
      </c>
      <c r="BC469" s="13" t="s">
        <v>206</v>
      </c>
      <c r="BD469" s="13" t="s">
        <v>85</v>
      </c>
      <c r="BE469" s="13" t="s">
        <v>207</v>
      </c>
      <c r="BF469" s="13" t="s">
        <v>207</v>
      </c>
      <c r="BG469" s="13" t="s">
        <v>110</v>
      </c>
      <c r="BH469" s="13" t="s">
        <v>73</v>
      </c>
      <c r="BI469" s="13" t="s">
        <v>73</v>
      </c>
      <c r="BJ469" s="13" t="s">
        <v>73</v>
      </c>
      <c r="BK469" s="13" t="s">
        <v>73</v>
      </c>
      <c r="BL469" s="13" t="s">
        <v>209</v>
      </c>
      <c r="BM469" s="13" t="s">
        <v>209</v>
      </c>
      <c r="BN469" s="13" t="s">
        <v>209</v>
      </c>
      <c r="BO469" s="13" t="s">
        <v>71</v>
      </c>
      <c r="BP469" s="13" t="s">
        <v>71</v>
      </c>
      <c r="BQ469" s="13" t="s">
        <v>71</v>
      </c>
      <c r="BR469" s="13" t="s">
        <v>218</v>
      </c>
      <c r="BS469" s="13" t="s">
        <v>85</v>
      </c>
      <c r="BT469" s="13" t="s">
        <v>218</v>
      </c>
      <c r="BU469" s="13" t="s">
        <v>85</v>
      </c>
      <c r="BV469" s="13" t="s">
        <v>218</v>
      </c>
      <c r="BW469" s="13" t="s">
        <v>85</v>
      </c>
      <c r="BX469" s="14">
        <v>1</v>
      </c>
      <c r="BY469" s="14">
        <v>500005</v>
      </c>
      <c r="BZ469" s="14">
        <v>0</v>
      </c>
      <c r="CA469" s="14">
        <v>3</v>
      </c>
      <c r="CB469" s="14">
        <v>4</v>
      </c>
      <c r="CC469" s="13" t="s">
        <v>261</v>
      </c>
      <c r="CD469" s="20">
        <v>45310.462650463</v>
      </c>
      <c r="CE469" s="12" t="s">
        <v>89</v>
      </c>
      <c r="CF469" s="18">
        <v>45310.463790162</v>
      </c>
      <c r="CG469" s="17">
        <v>0.463784722222222</v>
      </c>
      <c r="CH469" s="12" t="s">
        <v>89</v>
      </c>
      <c r="CI469" s="13" t="s">
        <v>14</v>
      </c>
      <c r="CJ469" s="13" t="s">
        <v>73</v>
      </c>
      <c r="CK469" s="13" t="s">
        <v>73</v>
      </c>
      <c r="CL469" s="13" t="s">
        <v>110</v>
      </c>
      <c r="CM469" s="13" t="s">
        <v>71</v>
      </c>
      <c r="CN469" s="13" t="s">
        <v>71</v>
      </c>
      <c r="CO469" s="13" t="s">
        <v>110</v>
      </c>
      <c r="CP469" s="67" t="s">
        <v>266</v>
      </c>
      <c r="CQ469" s="13" t="s">
        <v>110</v>
      </c>
      <c r="CR469" s="13" t="s">
        <v>73</v>
      </c>
      <c r="CS469" s="13" t="s">
        <v>88</v>
      </c>
      <c r="CT469" s="13" t="s">
        <v>73</v>
      </c>
      <c r="CU469" s="13" t="s">
        <v>110</v>
      </c>
      <c r="CV469" s="13" t="s">
        <v>73</v>
      </c>
      <c r="CW469" s="13" t="s">
        <v>73</v>
      </c>
      <c r="CX469" s="13" t="s">
        <v>73</v>
      </c>
      <c r="CY469" s="13" t="s">
        <v>73</v>
      </c>
      <c r="CZ469" s="13" t="s">
        <v>73</v>
      </c>
      <c r="DA469" s="13" t="s">
        <v>110</v>
      </c>
      <c r="DB469" s="13" t="s">
        <v>73</v>
      </c>
      <c r="DC469" s="13" t="s">
        <v>73</v>
      </c>
      <c r="DD469" s="13" t="s">
        <v>73</v>
      </c>
      <c r="DE469" s="13" t="s">
        <v>73</v>
      </c>
      <c r="DF469" s="13" t="s">
        <v>110</v>
      </c>
      <c r="DG469" s="13" t="s">
        <v>73</v>
      </c>
      <c r="DH469" s="13" t="s">
        <v>110</v>
      </c>
      <c r="DI469" s="13" t="s">
        <v>110</v>
      </c>
      <c r="DJ469" s="13" t="s">
        <v>110</v>
      </c>
      <c r="DK469" s="13" t="s">
        <v>85</v>
      </c>
      <c r="DL469" s="13" t="s">
        <v>85</v>
      </c>
      <c r="DM469" s="13" t="s">
        <v>85</v>
      </c>
      <c r="DN469" s="18">
        <v>45310.4718287384</v>
      </c>
      <c r="DO469" s="18">
        <v>45310.463790162</v>
      </c>
      <c r="DP469" s="13" t="s">
        <v>212</v>
      </c>
      <c r="DR469" t="s">
        <v>410</v>
      </c>
    </row>
    <row r="470" spans="1:122">
      <c r="A470" s="12">
        <v>45302</v>
      </c>
      <c r="B470" s="12">
        <v>45302</v>
      </c>
      <c r="C470" s="13" t="s">
        <v>76</v>
      </c>
      <c r="D470" s="13" t="s">
        <v>71</v>
      </c>
      <c r="E470" s="13" t="s">
        <v>16</v>
      </c>
      <c r="F470" s="13" t="s">
        <v>72</v>
      </c>
      <c r="G470" s="14">
        <v>2</v>
      </c>
      <c r="H470" s="14">
        <v>0</v>
      </c>
      <c r="I470" s="13" t="s">
        <v>73</v>
      </c>
      <c r="J470" s="13" t="s">
        <v>74</v>
      </c>
      <c r="K470" s="13" t="s">
        <v>75</v>
      </c>
      <c r="L470" s="12">
        <v>45302</v>
      </c>
      <c r="M470" s="13" t="s">
        <v>13</v>
      </c>
      <c r="N470" s="13" t="s">
        <v>71</v>
      </c>
      <c r="O470" s="14">
        <v>0</v>
      </c>
      <c r="P470" s="13" t="s">
        <v>197</v>
      </c>
      <c r="Q470" s="13" t="s">
        <v>198</v>
      </c>
      <c r="R470" s="14">
        <v>5</v>
      </c>
      <c r="S470" s="13" t="s">
        <v>199</v>
      </c>
      <c r="T470" s="14">
        <v>5</v>
      </c>
      <c r="U470" s="13" t="s">
        <v>72</v>
      </c>
      <c r="V470" s="13" t="s">
        <v>82</v>
      </c>
      <c r="W470" s="13" t="s">
        <v>73</v>
      </c>
      <c r="X470" s="13" t="s">
        <v>80</v>
      </c>
      <c r="Y470" s="13" t="s">
        <v>17</v>
      </c>
      <c r="Z470" s="13" t="s">
        <v>350</v>
      </c>
      <c r="AA470" s="13" t="s">
        <v>351</v>
      </c>
      <c r="AB470" s="14">
        <v>7005</v>
      </c>
      <c r="AC470" s="13" t="s">
        <v>87</v>
      </c>
      <c r="AD470" s="20">
        <v>45303.6371759259</v>
      </c>
      <c r="AE470" s="13" t="s">
        <v>213</v>
      </c>
      <c r="AF470" s="13" t="s">
        <v>201</v>
      </c>
      <c r="AG470" s="13" t="s">
        <v>78</v>
      </c>
      <c r="AH470" s="13" t="s">
        <v>83</v>
      </c>
      <c r="AI470" s="13" t="s">
        <v>84</v>
      </c>
      <c r="AJ470" s="13" t="s">
        <v>71</v>
      </c>
      <c r="AK470" s="13" t="s">
        <v>85</v>
      </c>
      <c r="AL470" s="13" t="s">
        <v>71</v>
      </c>
      <c r="AM470" s="13" t="s">
        <v>86</v>
      </c>
      <c r="AN470" s="13" t="s">
        <v>73</v>
      </c>
      <c r="AO470" s="13" t="s">
        <v>87</v>
      </c>
      <c r="AP470" s="13" t="s">
        <v>87</v>
      </c>
      <c r="AQ470" s="13" t="s">
        <v>262</v>
      </c>
      <c r="AR470" s="13" t="s">
        <v>73</v>
      </c>
      <c r="AS470" s="13" t="s">
        <v>73</v>
      </c>
      <c r="AT470" s="14">
        <v>0</v>
      </c>
      <c r="AU470" s="13" t="s">
        <v>71</v>
      </c>
      <c r="AV470" s="13" t="s">
        <v>71</v>
      </c>
      <c r="AW470" s="13" t="s">
        <v>71</v>
      </c>
      <c r="AX470" s="13" t="s">
        <v>263</v>
      </c>
      <c r="AY470" s="13" t="s">
        <v>264</v>
      </c>
      <c r="AZ470" s="13" t="s">
        <v>205</v>
      </c>
      <c r="BA470" s="13" t="s">
        <v>87</v>
      </c>
      <c r="BB470" s="13" t="s">
        <v>85</v>
      </c>
      <c r="BC470" s="13" t="s">
        <v>265</v>
      </c>
      <c r="BD470" s="13" t="s">
        <v>85</v>
      </c>
      <c r="BE470" s="13" t="s">
        <v>207</v>
      </c>
      <c r="BF470" s="13" t="s">
        <v>207</v>
      </c>
      <c r="BG470" s="13" t="s">
        <v>110</v>
      </c>
      <c r="BH470" s="13" t="s">
        <v>110</v>
      </c>
      <c r="BI470" s="13" t="s">
        <v>73</v>
      </c>
      <c r="BJ470" s="13" t="s">
        <v>73</v>
      </c>
      <c r="BK470" s="13" t="s">
        <v>73</v>
      </c>
      <c r="BL470" s="13" t="s">
        <v>208</v>
      </c>
      <c r="BM470" s="13" t="s">
        <v>208</v>
      </c>
      <c r="BN470" s="13" t="s">
        <v>208</v>
      </c>
      <c r="BO470" s="13" t="s">
        <v>71</v>
      </c>
      <c r="BP470" s="13" t="s">
        <v>71</v>
      </c>
      <c r="BQ470" s="13" t="s">
        <v>71</v>
      </c>
      <c r="BR470" s="13" t="s">
        <v>87</v>
      </c>
      <c r="BS470" s="13" t="s">
        <v>85</v>
      </c>
      <c r="BT470" s="13" t="s">
        <v>87</v>
      </c>
      <c r="BU470" s="13" t="s">
        <v>85</v>
      </c>
      <c r="BV470" s="13" t="s">
        <v>87</v>
      </c>
      <c r="BW470" s="13" t="s">
        <v>85</v>
      </c>
      <c r="BX470" s="14">
        <v>1</v>
      </c>
      <c r="BY470" s="14">
        <v>500005</v>
      </c>
      <c r="BZ470" s="14">
        <v>0</v>
      </c>
      <c r="CA470" s="14">
        <v>3</v>
      </c>
      <c r="CB470" s="14">
        <v>5</v>
      </c>
      <c r="CC470" s="13" t="s">
        <v>261</v>
      </c>
      <c r="CD470" s="20">
        <v>45310.4627083333</v>
      </c>
      <c r="CE470" s="12" t="s">
        <v>89</v>
      </c>
      <c r="CF470" s="18">
        <v>45310.463796412</v>
      </c>
      <c r="CG470" s="17">
        <v>0.463796296296296</v>
      </c>
      <c r="CH470" s="12" t="s">
        <v>89</v>
      </c>
      <c r="CI470" s="13" t="s">
        <v>14</v>
      </c>
      <c r="CJ470" s="13" t="s">
        <v>73</v>
      </c>
      <c r="CK470" s="13" t="s">
        <v>73</v>
      </c>
      <c r="CL470" s="13" t="s">
        <v>110</v>
      </c>
      <c r="CM470" s="13" t="s">
        <v>71</v>
      </c>
      <c r="CN470" s="13" t="s">
        <v>71</v>
      </c>
      <c r="CO470" s="13" t="s">
        <v>110</v>
      </c>
      <c r="CP470" s="67" t="s">
        <v>266</v>
      </c>
      <c r="CQ470" s="13" t="s">
        <v>220</v>
      </c>
      <c r="CR470" s="13" t="s">
        <v>110</v>
      </c>
      <c r="CS470" s="13" t="s">
        <v>88</v>
      </c>
      <c r="CT470" s="13" t="s">
        <v>73</v>
      </c>
      <c r="CU470" s="13" t="s">
        <v>73</v>
      </c>
      <c r="CV470" s="13" t="s">
        <v>73</v>
      </c>
      <c r="CW470" s="13" t="s">
        <v>73</v>
      </c>
      <c r="CX470" s="13" t="s">
        <v>110</v>
      </c>
      <c r="CY470" s="13" t="s">
        <v>73</v>
      </c>
      <c r="CZ470" s="13" t="s">
        <v>73</v>
      </c>
      <c r="DA470" s="13" t="s">
        <v>110</v>
      </c>
      <c r="DB470" s="13" t="s">
        <v>73</v>
      </c>
      <c r="DC470" s="13" t="s">
        <v>73</v>
      </c>
      <c r="DD470" s="13" t="s">
        <v>73</v>
      </c>
      <c r="DE470" s="13" t="s">
        <v>73</v>
      </c>
      <c r="DF470" s="13" t="s">
        <v>110</v>
      </c>
      <c r="DG470" s="13" t="s">
        <v>73</v>
      </c>
      <c r="DH470" s="13" t="s">
        <v>110</v>
      </c>
      <c r="DI470" s="13" t="s">
        <v>110</v>
      </c>
      <c r="DJ470" s="13" t="s">
        <v>110</v>
      </c>
      <c r="DK470" s="13" t="s">
        <v>85</v>
      </c>
      <c r="DL470" s="13" t="s">
        <v>85</v>
      </c>
      <c r="DM470" s="13" t="s">
        <v>85</v>
      </c>
      <c r="DN470" s="18">
        <v>45310.4718439236</v>
      </c>
      <c r="DO470" s="18">
        <v>45310.463796412</v>
      </c>
      <c r="DP470" s="13" t="s">
        <v>267</v>
      </c>
      <c r="DR470" t="s">
        <v>412</v>
      </c>
    </row>
    <row r="471" spans="1:122">
      <c r="A471" s="12">
        <v>45302</v>
      </c>
      <c r="B471" s="12">
        <v>45302</v>
      </c>
      <c r="C471" s="13" t="s">
        <v>76</v>
      </c>
      <c r="D471" s="13" t="s">
        <v>71</v>
      </c>
      <c r="E471" s="13" t="s">
        <v>16</v>
      </c>
      <c r="F471" s="13" t="s">
        <v>91</v>
      </c>
      <c r="G471" s="14">
        <v>2</v>
      </c>
      <c r="H471" s="14">
        <v>0</v>
      </c>
      <c r="I471" s="13" t="s">
        <v>88</v>
      </c>
      <c r="J471" s="13" t="s">
        <v>74</v>
      </c>
      <c r="K471" s="13" t="s">
        <v>75</v>
      </c>
      <c r="L471" s="12">
        <v>45302</v>
      </c>
      <c r="M471" s="13" t="s">
        <v>13</v>
      </c>
      <c r="N471" s="13" t="s">
        <v>71</v>
      </c>
      <c r="O471" s="14">
        <v>0</v>
      </c>
      <c r="P471" s="13" t="s">
        <v>197</v>
      </c>
      <c r="Q471" s="13" t="s">
        <v>198</v>
      </c>
      <c r="R471" s="14">
        <v>5</v>
      </c>
      <c r="S471" s="13" t="s">
        <v>199</v>
      </c>
      <c r="T471" s="14">
        <v>5</v>
      </c>
      <c r="U471" s="13" t="s">
        <v>91</v>
      </c>
      <c r="V471" s="13" t="s">
        <v>82</v>
      </c>
      <c r="W471" s="13" t="s">
        <v>73</v>
      </c>
      <c r="X471" s="13" t="s">
        <v>80</v>
      </c>
      <c r="Y471" s="13" t="s">
        <v>17</v>
      </c>
      <c r="Z471" s="13" t="s">
        <v>350</v>
      </c>
      <c r="AA471" s="13" t="s">
        <v>351</v>
      </c>
      <c r="AB471" s="14">
        <v>7005</v>
      </c>
      <c r="AC471" s="13" t="s">
        <v>87</v>
      </c>
      <c r="AD471" s="20">
        <v>45303.6371759259</v>
      </c>
      <c r="AE471" s="13" t="s">
        <v>222</v>
      </c>
      <c r="AF471" s="13" t="s">
        <v>201</v>
      </c>
      <c r="AG471" s="13" t="s">
        <v>78</v>
      </c>
      <c r="AH471" s="13" t="s">
        <v>83</v>
      </c>
      <c r="AI471" s="13" t="s">
        <v>93</v>
      </c>
      <c r="AJ471" s="13" t="s">
        <v>71</v>
      </c>
      <c r="AK471" s="13" t="s">
        <v>85</v>
      </c>
      <c r="AL471" s="13" t="s">
        <v>71</v>
      </c>
      <c r="AM471" s="13" t="s">
        <v>86</v>
      </c>
      <c r="AN471" s="13" t="s">
        <v>73</v>
      </c>
      <c r="AO471" s="13" t="s">
        <v>87</v>
      </c>
      <c r="AP471" s="13" t="s">
        <v>87</v>
      </c>
      <c r="AQ471" s="13" t="s">
        <v>262</v>
      </c>
      <c r="AR471" s="13" t="s">
        <v>73</v>
      </c>
      <c r="AS471" s="13" t="s">
        <v>73</v>
      </c>
      <c r="AT471" s="14">
        <v>0</v>
      </c>
      <c r="AU471" s="13" t="s">
        <v>71</v>
      </c>
      <c r="AV471" s="13" t="s">
        <v>71</v>
      </c>
      <c r="AW471" s="13" t="s">
        <v>71</v>
      </c>
      <c r="AX471" s="13" t="s">
        <v>268</v>
      </c>
      <c r="AY471" s="13" t="s">
        <v>269</v>
      </c>
      <c r="AZ471" s="13" t="s">
        <v>205</v>
      </c>
      <c r="BA471" s="13" t="s">
        <v>87</v>
      </c>
      <c r="BB471" s="13" t="s">
        <v>85</v>
      </c>
      <c r="BC471" s="13" t="s">
        <v>270</v>
      </c>
      <c r="BD471" s="13" t="s">
        <v>85</v>
      </c>
      <c r="BE471" s="13" t="s">
        <v>207</v>
      </c>
      <c r="BF471" s="13" t="s">
        <v>207</v>
      </c>
      <c r="BG471" s="13" t="s">
        <v>110</v>
      </c>
      <c r="BH471" s="13" t="s">
        <v>73</v>
      </c>
      <c r="BI471" s="13" t="s">
        <v>73</v>
      </c>
      <c r="BJ471" s="13" t="s">
        <v>73</v>
      </c>
      <c r="BK471" s="13" t="s">
        <v>73</v>
      </c>
      <c r="BL471" s="13" t="s">
        <v>208</v>
      </c>
      <c r="BM471" s="13" t="s">
        <v>208</v>
      </c>
      <c r="BN471" s="13" t="s">
        <v>208</v>
      </c>
      <c r="BO471" s="13" t="s">
        <v>71</v>
      </c>
      <c r="BP471" s="13" t="s">
        <v>71</v>
      </c>
      <c r="BQ471" s="13" t="s">
        <v>71</v>
      </c>
      <c r="BR471" s="13" t="s">
        <v>87</v>
      </c>
      <c r="BS471" s="13" t="s">
        <v>85</v>
      </c>
      <c r="BT471" s="13" t="s">
        <v>87</v>
      </c>
      <c r="BU471" s="13" t="s">
        <v>85</v>
      </c>
      <c r="BV471" s="13" t="s">
        <v>87</v>
      </c>
      <c r="BW471" s="13" t="s">
        <v>85</v>
      </c>
      <c r="BX471" s="14">
        <v>1</v>
      </c>
      <c r="BY471" s="14">
        <v>500005</v>
      </c>
      <c r="BZ471" s="14">
        <v>0</v>
      </c>
      <c r="CA471" s="14">
        <v>1</v>
      </c>
      <c r="CB471" s="14">
        <v>5</v>
      </c>
      <c r="CC471" s="13" t="s">
        <v>261</v>
      </c>
      <c r="CD471" s="20">
        <v>45310.4627083333</v>
      </c>
      <c r="CE471" s="12" t="s">
        <v>89</v>
      </c>
      <c r="CF471" s="18">
        <v>45310.463796412</v>
      </c>
      <c r="CG471" s="17">
        <v>0.463796296296296</v>
      </c>
      <c r="CH471" s="12" t="s">
        <v>89</v>
      </c>
      <c r="CI471" s="13" t="s">
        <v>14</v>
      </c>
      <c r="CJ471" s="13" t="s">
        <v>73</v>
      </c>
      <c r="CK471" s="13" t="s">
        <v>73</v>
      </c>
      <c r="CL471" s="13" t="s">
        <v>110</v>
      </c>
      <c r="CM471" s="13" t="s">
        <v>71</v>
      </c>
      <c r="CN471" s="13" t="s">
        <v>71</v>
      </c>
      <c r="CO471" s="13" t="s">
        <v>110</v>
      </c>
      <c r="CP471" s="67" t="s">
        <v>266</v>
      </c>
      <c r="CQ471" s="13" t="s">
        <v>220</v>
      </c>
      <c r="CR471" s="13" t="s">
        <v>73</v>
      </c>
      <c r="CS471" s="13" t="s">
        <v>88</v>
      </c>
      <c r="CT471" s="13" t="s">
        <v>73</v>
      </c>
      <c r="CU471" s="13" t="s">
        <v>73</v>
      </c>
      <c r="CV471" s="13" t="s">
        <v>73</v>
      </c>
      <c r="CW471" s="13" t="s">
        <v>73</v>
      </c>
      <c r="CX471" s="13" t="s">
        <v>110</v>
      </c>
      <c r="CY471" s="13" t="s">
        <v>73</v>
      </c>
      <c r="CZ471" s="13" t="s">
        <v>73</v>
      </c>
      <c r="DA471" s="13" t="s">
        <v>110</v>
      </c>
      <c r="DB471" s="13" t="s">
        <v>73</v>
      </c>
      <c r="DC471" s="13" t="s">
        <v>73</v>
      </c>
      <c r="DD471" s="13" t="s">
        <v>73</v>
      </c>
      <c r="DE471" s="13" t="s">
        <v>73</v>
      </c>
      <c r="DF471" s="13" t="s">
        <v>110</v>
      </c>
      <c r="DG471" s="13" t="s">
        <v>73</v>
      </c>
      <c r="DH471" s="13" t="s">
        <v>110</v>
      </c>
      <c r="DI471" s="13" t="s">
        <v>110</v>
      </c>
      <c r="DJ471" s="13" t="s">
        <v>110</v>
      </c>
      <c r="DK471" s="13" t="s">
        <v>85</v>
      </c>
      <c r="DL471" s="13" t="s">
        <v>85</v>
      </c>
      <c r="DM471" s="13" t="s">
        <v>85</v>
      </c>
      <c r="DN471" s="18">
        <v>45310.4718287384</v>
      </c>
      <c r="DO471" s="18">
        <v>45310.463796412</v>
      </c>
      <c r="DP471" s="13" t="s">
        <v>271</v>
      </c>
      <c r="DR471" t="s">
        <v>412</v>
      </c>
    </row>
    <row r="472" spans="1:122">
      <c r="A472" s="12">
        <v>45302</v>
      </c>
      <c r="B472" s="12">
        <v>45302</v>
      </c>
      <c r="C472" s="13" t="s">
        <v>76</v>
      </c>
      <c r="D472" s="13" t="s">
        <v>71</v>
      </c>
      <c r="E472" s="13" t="s">
        <v>16</v>
      </c>
      <c r="F472" s="13" t="s">
        <v>94</v>
      </c>
      <c r="G472" s="14">
        <v>2</v>
      </c>
      <c r="H472" s="14">
        <v>0</v>
      </c>
      <c r="I472" s="13" t="s">
        <v>73</v>
      </c>
      <c r="J472" s="13" t="s">
        <v>74</v>
      </c>
      <c r="K472" s="13" t="s">
        <v>75</v>
      </c>
      <c r="L472" s="12">
        <v>45302</v>
      </c>
      <c r="M472" s="13" t="s">
        <v>13</v>
      </c>
      <c r="N472" s="13" t="s">
        <v>71</v>
      </c>
      <c r="O472" s="14">
        <v>0</v>
      </c>
      <c r="P472" s="13" t="s">
        <v>197</v>
      </c>
      <c r="Q472" s="13" t="s">
        <v>198</v>
      </c>
      <c r="R472" s="14">
        <v>5</v>
      </c>
      <c r="S472" s="13" t="s">
        <v>199</v>
      </c>
      <c r="T472" s="14">
        <v>5</v>
      </c>
      <c r="U472" s="13" t="s">
        <v>94</v>
      </c>
      <c r="V472" s="13" t="s">
        <v>82</v>
      </c>
      <c r="W472" s="13" t="s">
        <v>73</v>
      </c>
      <c r="X472" s="13" t="s">
        <v>80</v>
      </c>
      <c r="Y472" s="13" t="s">
        <v>17</v>
      </c>
      <c r="Z472" s="13" t="s">
        <v>350</v>
      </c>
      <c r="AA472" s="13" t="s">
        <v>353</v>
      </c>
      <c r="AB472" s="14">
        <v>7005</v>
      </c>
      <c r="AC472" s="13" t="s">
        <v>87</v>
      </c>
      <c r="AD472" s="20">
        <v>45303.6371759259</v>
      </c>
      <c r="AE472" s="13" t="s">
        <v>227</v>
      </c>
      <c r="AF472" s="13" t="s">
        <v>201</v>
      </c>
      <c r="AG472" s="13" t="s">
        <v>78</v>
      </c>
      <c r="AH472" s="13" t="s">
        <v>83</v>
      </c>
      <c r="AI472" s="13" t="s">
        <v>96</v>
      </c>
      <c r="AJ472" s="13" t="s">
        <v>71</v>
      </c>
      <c r="AK472" s="13" t="s">
        <v>85</v>
      </c>
      <c r="AL472" s="13" t="s">
        <v>71</v>
      </c>
      <c r="AM472" s="13" t="s">
        <v>86</v>
      </c>
      <c r="AN472" s="13" t="s">
        <v>73</v>
      </c>
      <c r="AO472" s="13" t="s">
        <v>87</v>
      </c>
      <c r="AP472" s="13" t="s">
        <v>87</v>
      </c>
      <c r="AQ472" s="13" t="s">
        <v>262</v>
      </c>
      <c r="AR472" s="13" t="s">
        <v>73</v>
      </c>
      <c r="AS472" s="13" t="s">
        <v>73</v>
      </c>
      <c r="AT472" s="14">
        <v>0</v>
      </c>
      <c r="AU472" s="13" t="s">
        <v>71</v>
      </c>
      <c r="AV472" s="13" t="s">
        <v>71</v>
      </c>
      <c r="AW472" s="13" t="s">
        <v>71</v>
      </c>
      <c r="AX472" s="13" t="s">
        <v>228</v>
      </c>
      <c r="AY472" s="13" t="s">
        <v>229</v>
      </c>
      <c r="AZ472" s="13" t="s">
        <v>205</v>
      </c>
      <c r="BA472" s="13" t="s">
        <v>87</v>
      </c>
      <c r="BB472" s="13" t="s">
        <v>85</v>
      </c>
      <c r="BC472" s="13" t="s">
        <v>230</v>
      </c>
      <c r="BD472" s="13" t="s">
        <v>85</v>
      </c>
      <c r="BE472" s="13" t="s">
        <v>207</v>
      </c>
      <c r="BF472" s="13" t="s">
        <v>207</v>
      </c>
      <c r="BG472" s="13" t="s">
        <v>110</v>
      </c>
      <c r="BH472" s="13" t="s">
        <v>73</v>
      </c>
      <c r="BI472" s="13" t="s">
        <v>73</v>
      </c>
      <c r="BJ472" s="13" t="s">
        <v>73</v>
      </c>
      <c r="BK472" s="13" t="s">
        <v>73</v>
      </c>
      <c r="BL472" s="13" t="s">
        <v>208</v>
      </c>
      <c r="BM472" s="13" t="s">
        <v>208</v>
      </c>
      <c r="BN472" s="13" t="s">
        <v>208</v>
      </c>
      <c r="BO472" s="13" t="s">
        <v>71</v>
      </c>
      <c r="BP472" s="13" t="s">
        <v>71</v>
      </c>
      <c r="BQ472" s="13" t="s">
        <v>71</v>
      </c>
      <c r="BR472" s="13" t="s">
        <v>87</v>
      </c>
      <c r="BS472" s="13" t="s">
        <v>85</v>
      </c>
      <c r="BT472" s="13" t="s">
        <v>87</v>
      </c>
      <c r="BU472" s="13" t="s">
        <v>85</v>
      </c>
      <c r="BV472" s="13" t="s">
        <v>87</v>
      </c>
      <c r="BW472" s="13" t="s">
        <v>85</v>
      </c>
      <c r="BX472" s="14">
        <v>1</v>
      </c>
      <c r="BY472" s="14">
        <v>500005</v>
      </c>
      <c r="BZ472" s="14">
        <v>0</v>
      </c>
      <c r="CA472" s="14">
        <v>1</v>
      </c>
      <c r="CB472" s="14">
        <v>1</v>
      </c>
      <c r="CC472" s="13" t="s">
        <v>261</v>
      </c>
      <c r="CD472" s="20">
        <v>45310.4627083333</v>
      </c>
      <c r="CE472" s="12" t="s">
        <v>89</v>
      </c>
      <c r="CF472" s="18">
        <v>45310.463796412</v>
      </c>
      <c r="CG472" s="17">
        <v>0.463796296296296</v>
      </c>
      <c r="CH472" s="12" t="s">
        <v>89</v>
      </c>
      <c r="CI472" s="13" t="s">
        <v>14</v>
      </c>
      <c r="CJ472" s="13" t="s">
        <v>73</v>
      </c>
      <c r="CK472" s="13" t="s">
        <v>73</v>
      </c>
      <c r="CL472" s="13" t="s">
        <v>110</v>
      </c>
      <c r="CM472" s="13" t="s">
        <v>71</v>
      </c>
      <c r="CN472" s="13" t="s">
        <v>71</v>
      </c>
      <c r="CO472" s="13" t="s">
        <v>110</v>
      </c>
      <c r="CP472" s="67" t="s">
        <v>266</v>
      </c>
      <c r="CQ472" s="13" t="s">
        <v>220</v>
      </c>
      <c r="CR472" s="13" t="s">
        <v>73</v>
      </c>
      <c r="CS472" s="13" t="s">
        <v>88</v>
      </c>
      <c r="CT472" s="13" t="s">
        <v>73</v>
      </c>
      <c r="CU472" s="13" t="s">
        <v>73</v>
      </c>
      <c r="CV472" s="13" t="s">
        <v>73</v>
      </c>
      <c r="CW472" s="13" t="s">
        <v>73</v>
      </c>
      <c r="CX472" s="13" t="s">
        <v>110</v>
      </c>
      <c r="CY472" s="13" t="s">
        <v>73</v>
      </c>
      <c r="CZ472" s="13" t="s">
        <v>73</v>
      </c>
      <c r="DA472" s="13" t="s">
        <v>110</v>
      </c>
      <c r="DB472" s="13" t="s">
        <v>73</v>
      </c>
      <c r="DC472" s="13" t="s">
        <v>73</v>
      </c>
      <c r="DD472" s="13" t="s">
        <v>73</v>
      </c>
      <c r="DE472" s="13" t="s">
        <v>73</v>
      </c>
      <c r="DF472" s="13" t="s">
        <v>110</v>
      </c>
      <c r="DG472" s="13" t="s">
        <v>73</v>
      </c>
      <c r="DH472" s="13" t="s">
        <v>110</v>
      </c>
      <c r="DI472" s="13" t="s">
        <v>110</v>
      </c>
      <c r="DJ472" s="13" t="s">
        <v>110</v>
      </c>
      <c r="DK472" s="13" t="s">
        <v>85</v>
      </c>
      <c r="DL472" s="13" t="s">
        <v>85</v>
      </c>
      <c r="DM472" s="13" t="s">
        <v>85</v>
      </c>
      <c r="DN472" s="18">
        <v>45310.4718287384</v>
      </c>
      <c r="DO472" s="18">
        <v>45310.463796412</v>
      </c>
      <c r="DP472" s="13" t="s">
        <v>231</v>
      </c>
      <c r="DR472" t="s">
        <v>412</v>
      </c>
    </row>
    <row r="473" ht="14.25" spans="1:122">
      <c r="A473" s="12">
        <v>45302</v>
      </c>
      <c r="B473" s="12">
        <v>45302</v>
      </c>
      <c r="C473" s="13" t="s">
        <v>76</v>
      </c>
      <c r="D473" s="13" t="s">
        <v>71</v>
      </c>
      <c r="E473" s="13" t="s">
        <v>16</v>
      </c>
      <c r="F473" s="13" t="s">
        <v>97</v>
      </c>
      <c r="G473" s="14">
        <v>2</v>
      </c>
      <c r="H473" s="14">
        <v>0</v>
      </c>
      <c r="I473" s="13" t="s">
        <v>73</v>
      </c>
      <c r="J473" s="13" t="s">
        <v>74</v>
      </c>
      <c r="K473" s="13" t="s">
        <v>75</v>
      </c>
      <c r="L473" s="12">
        <v>45302</v>
      </c>
      <c r="M473" s="13" t="s">
        <v>13</v>
      </c>
      <c r="N473" s="13" t="s">
        <v>71</v>
      </c>
      <c r="O473" s="14">
        <v>0</v>
      </c>
      <c r="P473" s="13" t="s">
        <v>197</v>
      </c>
      <c r="Q473" s="13" t="s">
        <v>198</v>
      </c>
      <c r="R473" s="14">
        <v>5</v>
      </c>
      <c r="S473" s="13" t="s">
        <v>199</v>
      </c>
      <c r="T473" s="14">
        <v>5</v>
      </c>
      <c r="U473" s="13" t="s">
        <v>97</v>
      </c>
      <c r="V473" s="13" t="s">
        <v>82</v>
      </c>
      <c r="W473" s="13" t="s">
        <v>73</v>
      </c>
      <c r="X473" s="13" t="s">
        <v>80</v>
      </c>
      <c r="Y473" s="13" t="s">
        <v>17</v>
      </c>
      <c r="Z473" s="13" t="s">
        <v>350</v>
      </c>
      <c r="AA473" s="13" t="s">
        <v>351</v>
      </c>
      <c r="AB473" s="14">
        <v>7005</v>
      </c>
      <c r="AC473" s="13" t="s">
        <v>87</v>
      </c>
      <c r="AD473" s="20">
        <v>45303.6371759259</v>
      </c>
      <c r="AE473" s="13" t="s">
        <v>232</v>
      </c>
      <c r="AF473" s="13" t="s">
        <v>201</v>
      </c>
      <c r="AG473" s="13" t="s">
        <v>78</v>
      </c>
      <c r="AH473" s="13" t="s">
        <v>83</v>
      </c>
      <c r="AI473" s="13" t="s">
        <v>84</v>
      </c>
      <c r="AJ473" s="13" t="s">
        <v>71</v>
      </c>
      <c r="AK473" s="13" t="s">
        <v>85</v>
      </c>
      <c r="AL473" s="13" t="s">
        <v>71</v>
      </c>
      <c r="AM473" s="13" t="s">
        <v>86</v>
      </c>
      <c r="AN473" s="13" t="s">
        <v>73</v>
      </c>
      <c r="AO473" s="13" t="s">
        <v>87</v>
      </c>
      <c r="AP473" s="13" t="s">
        <v>87</v>
      </c>
      <c r="AQ473" s="13" t="s">
        <v>262</v>
      </c>
      <c r="AR473" s="13" t="s">
        <v>73</v>
      </c>
      <c r="AS473" s="13" t="s">
        <v>73</v>
      </c>
      <c r="AT473" s="14">
        <v>0</v>
      </c>
      <c r="AU473" s="13" t="s">
        <v>71</v>
      </c>
      <c r="AV473" s="13" t="s">
        <v>71</v>
      </c>
      <c r="AW473" s="13" t="s">
        <v>71</v>
      </c>
      <c r="AX473" s="13" t="s">
        <v>233</v>
      </c>
      <c r="AY473" s="13" t="s">
        <v>234</v>
      </c>
      <c r="AZ473" s="13" t="s">
        <v>205</v>
      </c>
      <c r="BA473" s="13" t="s">
        <v>87</v>
      </c>
      <c r="BB473" s="13" t="s">
        <v>85</v>
      </c>
      <c r="BC473" s="13" t="s">
        <v>235</v>
      </c>
      <c r="BD473" s="13" t="s">
        <v>85</v>
      </c>
      <c r="BE473" s="13" t="s">
        <v>207</v>
      </c>
      <c r="BF473" s="13" t="s">
        <v>207</v>
      </c>
      <c r="BG473" s="13" t="s">
        <v>110</v>
      </c>
      <c r="BH473" s="13" t="s">
        <v>73</v>
      </c>
      <c r="BI473" s="13" t="s">
        <v>73</v>
      </c>
      <c r="BJ473" s="13" t="s">
        <v>73</v>
      </c>
      <c r="BK473" s="13" t="s">
        <v>73</v>
      </c>
      <c r="BL473" s="13" t="s">
        <v>208</v>
      </c>
      <c r="BM473" s="13" t="s">
        <v>208</v>
      </c>
      <c r="BN473" s="13" t="s">
        <v>208</v>
      </c>
      <c r="BO473" s="13" t="s">
        <v>71</v>
      </c>
      <c r="BP473" s="13" t="s">
        <v>71</v>
      </c>
      <c r="BQ473" s="13" t="s">
        <v>71</v>
      </c>
      <c r="BR473" s="13" t="s">
        <v>87</v>
      </c>
      <c r="BS473" s="13" t="s">
        <v>85</v>
      </c>
      <c r="BT473" s="13" t="s">
        <v>87</v>
      </c>
      <c r="BU473" s="13" t="s">
        <v>85</v>
      </c>
      <c r="BV473" s="13" t="s">
        <v>87</v>
      </c>
      <c r="BW473" s="13" t="s">
        <v>85</v>
      </c>
      <c r="BX473" s="14">
        <v>1</v>
      </c>
      <c r="BY473" s="14">
        <v>500005</v>
      </c>
      <c r="BZ473" s="14">
        <v>0</v>
      </c>
      <c r="CA473" s="14">
        <v>3</v>
      </c>
      <c r="CB473" s="14">
        <v>5</v>
      </c>
      <c r="CC473" s="13" t="s">
        <v>261</v>
      </c>
      <c r="CD473" s="20">
        <v>45310.4627083333</v>
      </c>
      <c r="CE473" s="12" t="s">
        <v>89</v>
      </c>
      <c r="CF473" s="18">
        <v>45310.4637964236</v>
      </c>
      <c r="CG473" s="17">
        <v>0.463796296296296</v>
      </c>
      <c r="CH473" s="12" t="s">
        <v>89</v>
      </c>
      <c r="CI473" s="13" t="s">
        <v>14</v>
      </c>
      <c r="CJ473" s="13" t="s">
        <v>73</v>
      </c>
      <c r="CK473" s="13" t="s">
        <v>73</v>
      </c>
      <c r="CL473" s="13" t="s">
        <v>110</v>
      </c>
      <c r="CM473" s="13" t="s">
        <v>71</v>
      </c>
      <c r="CN473" s="13" t="s">
        <v>71</v>
      </c>
      <c r="CO473" s="13" t="s">
        <v>110</v>
      </c>
      <c r="CP473" s="69" t="s">
        <v>266</v>
      </c>
      <c r="CQ473" s="13" t="s">
        <v>220</v>
      </c>
      <c r="CR473" s="13" t="s">
        <v>110</v>
      </c>
      <c r="CS473" s="13" t="s">
        <v>88</v>
      </c>
      <c r="CT473" s="13" t="s">
        <v>73</v>
      </c>
      <c r="CU473" s="13" t="s">
        <v>73</v>
      </c>
      <c r="CV473" s="13" t="s">
        <v>73</v>
      </c>
      <c r="CW473" s="13" t="s">
        <v>73</v>
      </c>
      <c r="CX473" s="13" t="s">
        <v>110</v>
      </c>
      <c r="CY473" s="13" t="s">
        <v>73</v>
      </c>
      <c r="CZ473" s="13" t="s">
        <v>73</v>
      </c>
      <c r="DA473" s="13" t="s">
        <v>110</v>
      </c>
      <c r="DB473" s="13" t="s">
        <v>73</v>
      </c>
      <c r="DC473" s="13" t="s">
        <v>73</v>
      </c>
      <c r="DD473" s="13" t="s">
        <v>73</v>
      </c>
      <c r="DE473" s="13" t="s">
        <v>73</v>
      </c>
      <c r="DF473" s="13" t="s">
        <v>110</v>
      </c>
      <c r="DG473" s="13" t="s">
        <v>73</v>
      </c>
      <c r="DH473" s="13" t="s">
        <v>110</v>
      </c>
      <c r="DI473" s="13" t="s">
        <v>110</v>
      </c>
      <c r="DJ473" s="13" t="s">
        <v>110</v>
      </c>
      <c r="DK473" s="13" t="s">
        <v>85</v>
      </c>
      <c r="DL473" s="13" t="s">
        <v>85</v>
      </c>
      <c r="DM473" s="13" t="s">
        <v>85</v>
      </c>
      <c r="DN473" s="18">
        <v>45310.4718439236</v>
      </c>
      <c r="DO473" s="18">
        <v>45310.4637964236</v>
      </c>
      <c r="DP473" s="13" t="s">
        <v>236</v>
      </c>
      <c r="DR473" t="s">
        <v>412</v>
      </c>
    </row>
    <row r="474" ht="15" spans="1:122">
      <c r="A474" s="47">
        <v>45302</v>
      </c>
      <c r="B474" s="47">
        <v>45302</v>
      </c>
      <c r="C474" s="48" t="s">
        <v>76</v>
      </c>
      <c r="D474" s="48" t="s">
        <v>71</v>
      </c>
      <c r="E474" s="48" t="s">
        <v>16</v>
      </c>
      <c r="F474" s="48" t="s">
        <v>99</v>
      </c>
      <c r="G474" s="49">
        <v>2</v>
      </c>
      <c r="H474" s="49">
        <v>0</v>
      </c>
      <c r="I474" s="48" t="s">
        <v>73</v>
      </c>
      <c r="J474" s="48" t="s">
        <v>74</v>
      </c>
      <c r="K474" s="48" t="s">
        <v>109</v>
      </c>
      <c r="L474" s="47">
        <v>45302</v>
      </c>
      <c r="M474" s="48" t="s">
        <v>13</v>
      </c>
      <c r="N474" s="48" t="s">
        <v>71</v>
      </c>
      <c r="O474" s="49">
        <v>0</v>
      </c>
      <c r="P474" s="48" t="s">
        <v>197</v>
      </c>
      <c r="Q474" s="48" t="s">
        <v>356</v>
      </c>
      <c r="R474" s="49">
        <v>1</v>
      </c>
      <c r="S474" s="48" t="s">
        <v>380</v>
      </c>
      <c r="T474" s="49">
        <v>1</v>
      </c>
      <c r="U474" s="48" t="s">
        <v>99</v>
      </c>
      <c r="V474" s="48" t="s">
        <v>82</v>
      </c>
      <c r="W474" s="48" t="s">
        <v>73</v>
      </c>
      <c r="X474" s="48" t="s">
        <v>80</v>
      </c>
      <c r="Y474" s="48" t="s">
        <v>17</v>
      </c>
      <c r="Z474" s="48" t="s">
        <v>350</v>
      </c>
      <c r="AA474" s="48" t="s">
        <v>352</v>
      </c>
      <c r="AB474" s="49">
        <v>7005</v>
      </c>
      <c r="AC474" s="48" t="s">
        <v>237</v>
      </c>
      <c r="AD474" s="57">
        <v>45303.7509375</v>
      </c>
      <c r="AE474" s="48" t="s">
        <v>238</v>
      </c>
      <c r="AF474" s="48" t="s">
        <v>201</v>
      </c>
      <c r="AG474" s="48" t="s">
        <v>78</v>
      </c>
      <c r="AH474" s="48" t="s">
        <v>83</v>
      </c>
      <c r="AI474" s="48" t="s">
        <v>84</v>
      </c>
      <c r="AJ474" s="48" t="s">
        <v>71</v>
      </c>
      <c r="AK474" s="48" t="s">
        <v>85</v>
      </c>
      <c r="AL474" s="48" t="s">
        <v>71</v>
      </c>
      <c r="AM474" s="48" t="s">
        <v>86</v>
      </c>
      <c r="AN474" s="48" t="s">
        <v>73</v>
      </c>
      <c r="AO474" s="48" t="s">
        <v>87</v>
      </c>
      <c r="AP474" s="48" t="s">
        <v>87</v>
      </c>
      <c r="AQ474" s="48" t="s">
        <v>90</v>
      </c>
      <c r="AR474" s="48" t="s">
        <v>73</v>
      </c>
      <c r="AS474" s="48" t="s">
        <v>73</v>
      </c>
      <c r="AT474" s="49">
        <v>0</v>
      </c>
      <c r="AU474" s="48" t="s">
        <v>71</v>
      </c>
      <c r="AV474" s="48" t="s">
        <v>71</v>
      </c>
      <c r="AW474" s="48" t="s">
        <v>71</v>
      </c>
      <c r="AX474" s="48" t="s">
        <v>239</v>
      </c>
      <c r="AY474" s="48" t="s">
        <v>240</v>
      </c>
      <c r="AZ474" s="48" t="s">
        <v>205</v>
      </c>
      <c r="BA474" s="48" t="s">
        <v>87</v>
      </c>
      <c r="BB474" s="48" t="s">
        <v>85</v>
      </c>
      <c r="BC474" s="48" t="s">
        <v>241</v>
      </c>
      <c r="BD474" s="48" t="s">
        <v>85</v>
      </c>
      <c r="BE474" s="48" t="s">
        <v>207</v>
      </c>
      <c r="BF474" s="48" t="s">
        <v>207</v>
      </c>
      <c r="BG474" s="48" t="s">
        <v>208</v>
      </c>
      <c r="BH474" s="48" t="s">
        <v>110</v>
      </c>
      <c r="BI474" s="48" t="s">
        <v>73</v>
      </c>
      <c r="BJ474" s="48" t="s">
        <v>73</v>
      </c>
      <c r="BK474" s="48" t="s">
        <v>73</v>
      </c>
      <c r="BL474" s="48" t="s">
        <v>208</v>
      </c>
      <c r="BM474" s="48" t="s">
        <v>208</v>
      </c>
      <c r="BN474" s="48" t="s">
        <v>208</v>
      </c>
      <c r="BO474" s="48" t="s">
        <v>71</v>
      </c>
      <c r="BP474" s="48" t="s">
        <v>71</v>
      </c>
      <c r="BQ474" s="48" t="s">
        <v>71</v>
      </c>
      <c r="BR474" s="48" t="s">
        <v>218</v>
      </c>
      <c r="BS474" s="48" t="s">
        <v>85</v>
      </c>
      <c r="BT474" s="48" t="s">
        <v>218</v>
      </c>
      <c r="BU474" s="48" t="s">
        <v>85</v>
      </c>
      <c r="BV474" s="48" t="s">
        <v>218</v>
      </c>
      <c r="BW474" s="48" t="s">
        <v>85</v>
      </c>
      <c r="BX474" s="49">
        <v>1</v>
      </c>
      <c r="BY474" s="49">
        <v>500005</v>
      </c>
      <c r="BZ474" s="49">
        <v>0</v>
      </c>
      <c r="CA474" s="49">
        <v>1</v>
      </c>
      <c r="CB474" s="49">
        <v>3</v>
      </c>
      <c r="CC474" s="48" t="s">
        <v>261</v>
      </c>
      <c r="CD474" s="57">
        <v>45310.5273611111</v>
      </c>
      <c r="CE474" s="47" t="s">
        <v>89</v>
      </c>
      <c r="CF474" s="60">
        <v>45310.5271540394</v>
      </c>
      <c r="CG474" s="61">
        <v>0.527152777777778</v>
      </c>
      <c r="CH474" s="47" t="s">
        <v>89</v>
      </c>
      <c r="CI474" s="48" t="s">
        <v>14</v>
      </c>
      <c r="CJ474" s="48" t="s">
        <v>73</v>
      </c>
      <c r="CK474" s="48" t="s">
        <v>73</v>
      </c>
      <c r="CL474" s="48" t="s">
        <v>110</v>
      </c>
      <c r="CM474" s="48" t="s">
        <v>110</v>
      </c>
      <c r="CN474" s="48" t="s">
        <v>71</v>
      </c>
      <c r="CO474" s="70" t="s">
        <v>110</v>
      </c>
      <c r="CP474" s="71" t="s">
        <v>201</v>
      </c>
      <c r="CQ474" s="72" t="s">
        <v>220</v>
      </c>
      <c r="CR474" s="48" t="s">
        <v>73</v>
      </c>
      <c r="CS474" s="48" t="s">
        <v>88</v>
      </c>
      <c r="CT474" s="48" t="s">
        <v>73</v>
      </c>
      <c r="CU474" s="48" t="s">
        <v>110</v>
      </c>
      <c r="CV474" s="48" t="s">
        <v>73</v>
      </c>
      <c r="CW474" s="48" t="s">
        <v>73</v>
      </c>
      <c r="CX474" s="48" t="s">
        <v>110</v>
      </c>
      <c r="CY474" s="48" t="s">
        <v>73</v>
      </c>
      <c r="CZ474" s="48" t="s">
        <v>73</v>
      </c>
      <c r="DA474" s="48" t="s">
        <v>88</v>
      </c>
      <c r="DB474" s="48" t="s">
        <v>73</v>
      </c>
      <c r="DC474" s="48" t="s">
        <v>73</v>
      </c>
      <c r="DD474" s="48" t="s">
        <v>73</v>
      </c>
      <c r="DE474" s="48" t="s">
        <v>73</v>
      </c>
      <c r="DF474" s="48" t="s">
        <v>110</v>
      </c>
      <c r="DG474" s="48" t="s">
        <v>73</v>
      </c>
      <c r="DH474" s="48" t="s">
        <v>110</v>
      </c>
      <c r="DI474" s="48" t="s">
        <v>110</v>
      </c>
      <c r="DJ474" s="48" t="s">
        <v>110</v>
      </c>
      <c r="DK474" s="48" t="s">
        <v>85</v>
      </c>
      <c r="DL474" s="48" t="s">
        <v>85</v>
      </c>
      <c r="DM474" s="48" t="s">
        <v>85</v>
      </c>
      <c r="DN474" s="60">
        <v>45310.5271540394</v>
      </c>
      <c r="DO474" s="60">
        <v>45310.5271540394</v>
      </c>
      <c r="DP474" s="48" t="s">
        <v>243</v>
      </c>
      <c r="DR474" t="s">
        <v>413</v>
      </c>
    </row>
    <row r="475" ht="15" spans="1:122">
      <c r="A475" s="47">
        <v>45302</v>
      </c>
      <c r="B475" s="47">
        <v>45302</v>
      </c>
      <c r="C475" s="48" t="s">
        <v>76</v>
      </c>
      <c r="D475" s="48" t="s">
        <v>71</v>
      </c>
      <c r="E475" s="48" t="s">
        <v>16</v>
      </c>
      <c r="F475" s="48" t="s">
        <v>101</v>
      </c>
      <c r="G475" s="49">
        <v>2</v>
      </c>
      <c r="H475" s="49">
        <v>0</v>
      </c>
      <c r="I475" s="48" t="s">
        <v>73</v>
      </c>
      <c r="J475" s="48" t="s">
        <v>74</v>
      </c>
      <c r="K475" s="48" t="s">
        <v>109</v>
      </c>
      <c r="L475" s="47">
        <v>45302</v>
      </c>
      <c r="M475" s="48" t="s">
        <v>13</v>
      </c>
      <c r="N475" s="48" t="s">
        <v>71</v>
      </c>
      <c r="O475" s="49">
        <v>0</v>
      </c>
      <c r="P475" s="48" t="s">
        <v>197</v>
      </c>
      <c r="Q475" s="48" t="s">
        <v>356</v>
      </c>
      <c r="R475" s="49">
        <v>1</v>
      </c>
      <c r="S475" s="48" t="s">
        <v>380</v>
      </c>
      <c r="T475" s="49">
        <v>1</v>
      </c>
      <c r="U475" s="48" t="s">
        <v>101</v>
      </c>
      <c r="V475" s="48" t="s">
        <v>82</v>
      </c>
      <c r="W475" s="48" t="s">
        <v>73</v>
      </c>
      <c r="X475" s="48" t="s">
        <v>80</v>
      </c>
      <c r="Y475" s="48" t="s">
        <v>17</v>
      </c>
      <c r="Z475" s="48" t="s">
        <v>350</v>
      </c>
      <c r="AA475" s="48" t="s">
        <v>352</v>
      </c>
      <c r="AB475" s="49">
        <v>7005</v>
      </c>
      <c r="AC475" s="48" t="s">
        <v>244</v>
      </c>
      <c r="AD475" s="57">
        <v>45303.7509375</v>
      </c>
      <c r="AE475" s="48" t="s">
        <v>245</v>
      </c>
      <c r="AF475" s="48" t="s">
        <v>201</v>
      </c>
      <c r="AG475" s="48" t="s">
        <v>78</v>
      </c>
      <c r="AH475" s="48" t="s">
        <v>83</v>
      </c>
      <c r="AI475" s="48" t="s">
        <v>84</v>
      </c>
      <c r="AJ475" s="48" t="s">
        <v>71</v>
      </c>
      <c r="AK475" s="48" t="s">
        <v>85</v>
      </c>
      <c r="AL475" s="48" t="s">
        <v>71</v>
      </c>
      <c r="AM475" s="48" t="s">
        <v>86</v>
      </c>
      <c r="AN475" s="48" t="s">
        <v>73</v>
      </c>
      <c r="AO475" s="48" t="s">
        <v>87</v>
      </c>
      <c r="AP475" s="48" t="s">
        <v>87</v>
      </c>
      <c r="AQ475" s="48" t="s">
        <v>90</v>
      </c>
      <c r="AR475" s="48" t="s">
        <v>73</v>
      </c>
      <c r="AS475" s="48" t="s">
        <v>73</v>
      </c>
      <c r="AT475" s="49">
        <v>0</v>
      </c>
      <c r="AU475" s="48" t="s">
        <v>71</v>
      </c>
      <c r="AV475" s="48" t="s">
        <v>71</v>
      </c>
      <c r="AW475" s="48" t="s">
        <v>71</v>
      </c>
      <c r="AX475" s="48" t="s">
        <v>246</v>
      </c>
      <c r="AY475" s="48" t="s">
        <v>247</v>
      </c>
      <c r="AZ475" s="48" t="s">
        <v>205</v>
      </c>
      <c r="BA475" s="48" t="s">
        <v>87</v>
      </c>
      <c r="BB475" s="48" t="s">
        <v>85</v>
      </c>
      <c r="BC475" s="48" t="s">
        <v>248</v>
      </c>
      <c r="BD475" s="48" t="s">
        <v>85</v>
      </c>
      <c r="BE475" s="48" t="s">
        <v>207</v>
      </c>
      <c r="BF475" s="48" t="s">
        <v>207</v>
      </c>
      <c r="BG475" s="48" t="s">
        <v>208</v>
      </c>
      <c r="BH475" s="48" t="s">
        <v>110</v>
      </c>
      <c r="BI475" s="48" t="s">
        <v>73</v>
      </c>
      <c r="BJ475" s="48" t="s">
        <v>73</v>
      </c>
      <c r="BK475" s="48" t="s">
        <v>73</v>
      </c>
      <c r="BL475" s="48" t="s">
        <v>208</v>
      </c>
      <c r="BM475" s="48" t="s">
        <v>208</v>
      </c>
      <c r="BN475" s="48" t="s">
        <v>208</v>
      </c>
      <c r="BO475" s="48" t="s">
        <v>71</v>
      </c>
      <c r="BP475" s="48" t="s">
        <v>71</v>
      </c>
      <c r="BQ475" s="48" t="s">
        <v>71</v>
      </c>
      <c r="BR475" s="48" t="s">
        <v>218</v>
      </c>
      <c r="BS475" s="48" t="s">
        <v>85</v>
      </c>
      <c r="BT475" s="48" t="s">
        <v>218</v>
      </c>
      <c r="BU475" s="48" t="s">
        <v>85</v>
      </c>
      <c r="BV475" s="48" t="s">
        <v>218</v>
      </c>
      <c r="BW475" s="48" t="s">
        <v>85</v>
      </c>
      <c r="BX475" s="49">
        <v>1</v>
      </c>
      <c r="BY475" s="49">
        <v>500005</v>
      </c>
      <c r="BZ475" s="49">
        <v>0</v>
      </c>
      <c r="CA475" s="49">
        <v>1</v>
      </c>
      <c r="CB475" s="49">
        <v>3</v>
      </c>
      <c r="CC475" s="48" t="s">
        <v>261</v>
      </c>
      <c r="CD475" s="57">
        <v>45310.5273611111</v>
      </c>
      <c r="CE475" s="47" t="s">
        <v>89</v>
      </c>
      <c r="CF475" s="60">
        <v>45310.5271540741</v>
      </c>
      <c r="CG475" s="61">
        <v>0.527152777777778</v>
      </c>
      <c r="CH475" s="47" t="s">
        <v>89</v>
      </c>
      <c r="CI475" s="48" t="s">
        <v>14</v>
      </c>
      <c r="CJ475" s="48" t="s">
        <v>73</v>
      </c>
      <c r="CK475" s="48" t="s">
        <v>73</v>
      </c>
      <c r="CL475" s="48" t="s">
        <v>110</v>
      </c>
      <c r="CM475" s="48" t="s">
        <v>110</v>
      </c>
      <c r="CN475" s="48" t="s">
        <v>71</v>
      </c>
      <c r="CO475" s="70" t="s">
        <v>110</v>
      </c>
      <c r="CP475" s="71" t="s">
        <v>201</v>
      </c>
      <c r="CQ475" s="72" t="s">
        <v>220</v>
      </c>
      <c r="CR475" s="48" t="s">
        <v>73</v>
      </c>
      <c r="CS475" s="48" t="s">
        <v>88</v>
      </c>
      <c r="CT475" s="48" t="s">
        <v>73</v>
      </c>
      <c r="CU475" s="48" t="s">
        <v>110</v>
      </c>
      <c r="CV475" s="48" t="s">
        <v>73</v>
      </c>
      <c r="CW475" s="48" t="s">
        <v>73</v>
      </c>
      <c r="CX475" s="48" t="s">
        <v>110</v>
      </c>
      <c r="CY475" s="48" t="s">
        <v>73</v>
      </c>
      <c r="CZ475" s="48" t="s">
        <v>73</v>
      </c>
      <c r="DA475" s="48" t="s">
        <v>88</v>
      </c>
      <c r="DB475" s="48" t="s">
        <v>73</v>
      </c>
      <c r="DC475" s="48" t="s">
        <v>73</v>
      </c>
      <c r="DD475" s="48" t="s">
        <v>73</v>
      </c>
      <c r="DE475" s="48" t="s">
        <v>73</v>
      </c>
      <c r="DF475" s="48" t="s">
        <v>110</v>
      </c>
      <c r="DG475" s="48" t="s">
        <v>73</v>
      </c>
      <c r="DH475" s="48" t="s">
        <v>110</v>
      </c>
      <c r="DI475" s="48" t="s">
        <v>110</v>
      </c>
      <c r="DJ475" s="48" t="s">
        <v>110</v>
      </c>
      <c r="DK475" s="48" t="s">
        <v>85</v>
      </c>
      <c r="DL475" s="48" t="s">
        <v>85</v>
      </c>
      <c r="DM475" s="48" t="s">
        <v>85</v>
      </c>
      <c r="DN475" s="60">
        <v>45310.5271540741</v>
      </c>
      <c r="DO475" s="60">
        <v>45310.5271540741</v>
      </c>
      <c r="DP475" s="48" t="s">
        <v>249</v>
      </c>
      <c r="DR475" t="s">
        <v>413</v>
      </c>
    </row>
    <row r="476" ht="14.25" spans="1:122">
      <c r="A476" s="50">
        <v>45302</v>
      </c>
      <c r="B476" s="50">
        <v>45302</v>
      </c>
      <c r="C476" s="51" t="s">
        <v>76</v>
      </c>
      <c r="D476" s="51" t="s">
        <v>71</v>
      </c>
      <c r="E476" s="51" t="s">
        <v>16</v>
      </c>
      <c r="F476" s="51" t="s">
        <v>103</v>
      </c>
      <c r="G476" s="52">
        <v>2</v>
      </c>
      <c r="H476" s="52">
        <v>0</v>
      </c>
      <c r="I476" s="51" t="s">
        <v>73</v>
      </c>
      <c r="J476" s="51" t="s">
        <v>74</v>
      </c>
      <c r="K476" s="51" t="s">
        <v>75</v>
      </c>
      <c r="L476" s="50">
        <v>45302</v>
      </c>
      <c r="M476" s="51" t="s">
        <v>13</v>
      </c>
      <c r="N476" s="51" t="s">
        <v>71</v>
      </c>
      <c r="O476" s="52">
        <v>0</v>
      </c>
      <c r="P476" s="51" t="s">
        <v>197</v>
      </c>
      <c r="Q476" s="51" t="s">
        <v>272</v>
      </c>
      <c r="R476" s="52">
        <v>3</v>
      </c>
      <c r="S476" s="51" t="s">
        <v>273</v>
      </c>
      <c r="T476" s="52">
        <v>3</v>
      </c>
      <c r="U476" s="51" t="s">
        <v>103</v>
      </c>
      <c r="V476" s="51" t="s">
        <v>82</v>
      </c>
      <c r="W476" s="51" t="s">
        <v>73</v>
      </c>
      <c r="X476" s="51" t="s">
        <v>80</v>
      </c>
      <c r="Y476" s="51" t="s">
        <v>17</v>
      </c>
      <c r="Z476" s="51" t="s">
        <v>350</v>
      </c>
      <c r="AA476" s="51" t="s">
        <v>354</v>
      </c>
      <c r="AB476" s="52">
        <v>7013</v>
      </c>
      <c r="AC476" s="51" t="s">
        <v>237</v>
      </c>
      <c r="AD476" s="58">
        <v>45303.6559837963</v>
      </c>
      <c r="AE476" s="51" t="s">
        <v>250</v>
      </c>
      <c r="AF476" s="51" t="s">
        <v>201</v>
      </c>
      <c r="AG476" s="51" t="s">
        <v>78</v>
      </c>
      <c r="AH476" s="51" t="s">
        <v>83</v>
      </c>
      <c r="AI476" s="51" t="s">
        <v>84</v>
      </c>
      <c r="AJ476" s="51" t="s">
        <v>71</v>
      </c>
      <c r="AK476" s="51" t="s">
        <v>85</v>
      </c>
      <c r="AL476" s="51" t="s">
        <v>71</v>
      </c>
      <c r="AM476" s="51" t="s">
        <v>86</v>
      </c>
      <c r="AN476" s="51" t="s">
        <v>73</v>
      </c>
      <c r="AO476" s="51" t="s">
        <v>87</v>
      </c>
      <c r="AP476" s="51" t="s">
        <v>87</v>
      </c>
      <c r="AQ476" s="51" t="s">
        <v>90</v>
      </c>
      <c r="AR476" s="51" t="s">
        <v>73</v>
      </c>
      <c r="AS476" s="51" t="s">
        <v>73</v>
      </c>
      <c r="AT476" s="52">
        <v>0</v>
      </c>
      <c r="AU476" s="51" t="s">
        <v>71</v>
      </c>
      <c r="AV476" s="51" t="s">
        <v>71</v>
      </c>
      <c r="AW476" s="51" t="s">
        <v>71</v>
      </c>
      <c r="AX476" s="51" t="s">
        <v>251</v>
      </c>
      <c r="AY476" s="51" t="s">
        <v>252</v>
      </c>
      <c r="AZ476" s="51" t="s">
        <v>205</v>
      </c>
      <c r="BA476" s="51" t="s">
        <v>87</v>
      </c>
      <c r="BB476" s="51" t="s">
        <v>85</v>
      </c>
      <c r="BC476" s="51" t="s">
        <v>253</v>
      </c>
      <c r="BD476" s="51" t="s">
        <v>85</v>
      </c>
      <c r="BE476" s="51" t="s">
        <v>207</v>
      </c>
      <c r="BF476" s="51" t="s">
        <v>207</v>
      </c>
      <c r="BG476" s="51" t="s">
        <v>110</v>
      </c>
      <c r="BH476" s="51" t="s">
        <v>73</v>
      </c>
      <c r="BI476" s="51" t="s">
        <v>73</v>
      </c>
      <c r="BJ476" s="51" t="s">
        <v>73</v>
      </c>
      <c r="BK476" s="51" t="s">
        <v>73</v>
      </c>
      <c r="BL476" s="51" t="s">
        <v>208</v>
      </c>
      <c r="BM476" s="51" t="s">
        <v>208</v>
      </c>
      <c r="BN476" s="51" t="s">
        <v>208</v>
      </c>
      <c r="BO476" s="51" t="s">
        <v>71</v>
      </c>
      <c r="BP476" s="51" t="s">
        <v>71</v>
      </c>
      <c r="BQ476" s="51" t="s">
        <v>71</v>
      </c>
      <c r="BR476" s="51" t="s">
        <v>218</v>
      </c>
      <c r="BS476" s="51" t="s">
        <v>85</v>
      </c>
      <c r="BT476" s="51" t="s">
        <v>218</v>
      </c>
      <c r="BU476" s="51" t="s">
        <v>85</v>
      </c>
      <c r="BV476" s="51" t="s">
        <v>218</v>
      </c>
      <c r="BW476" s="51" t="s">
        <v>85</v>
      </c>
      <c r="BX476" s="52">
        <v>1</v>
      </c>
      <c r="BY476" s="52">
        <v>500103</v>
      </c>
      <c r="BZ476" s="52">
        <v>0</v>
      </c>
      <c r="CA476" s="52">
        <v>1</v>
      </c>
      <c r="CB476" s="52">
        <v>2</v>
      </c>
      <c r="CC476" s="51" t="s">
        <v>261</v>
      </c>
      <c r="CD476" s="58">
        <v>45310.4651736111</v>
      </c>
      <c r="CE476" s="50" t="s">
        <v>89</v>
      </c>
      <c r="CF476" s="62">
        <v>45310.4650127662</v>
      </c>
      <c r="CG476" s="63">
        <v>0.465011574074074</v>
      </c>
      <c r="CH476" s="50" t="s">
        <v>89</v>
      </c>
      <c r="CI476" s="51" t="s">
        <v>14</v>
      </c>
      <c r="CJ476" s="51" t="s">
        <v>73</v>
      </c>
      <c r="CK476" s="51" t="s">
        <v>73</v>
      </c>
      <c r="CL476" s="51" t="s">
        <v>110</v>
      </c>
      <c r="CM476" s="51" t="s">
        <v>71</v>
      </c>
      <c r="CN476" s="51" t="s">
        <v>71</v>
      </c>
      <c r="CO476" s="51" t="s">
        <v>110</v>
      </c>
      <c r="CP476" s="73" t="s">
        <v>266</v>
      </c>
      <c r="CQ476" s="51" t="s">
        <v>220</v>
      </c>
      <c r="CR476" s="51" t="s">
        <v>73</v>
      </c>
      <c r="CS476" s="51" t="s">
        <v>88</v>
      </c>
      <c r="CT476" s="51" t="s">
        <v>73</v>
      </c>
      <c r="CU476" s="51" t="s">
        <v>110</v>
      </c>
      <c r="CV476" s="51" t="s">
        <v>73</v>
      </c>
      <c r="CW476" s="51" t="s">
        <v>73</v>
      </c>
      <c r="CX476" s="51" t="s">
        <v>110</v>
      </c>
      <c r="CY476" s="51" t="s">
        <v>73</v>
      </c>
      <c r="CZ476" s="51" t="s">
        <v>73</v>
      </c>
      <c r="DA476" s="51" t="s">
        <v>110</v>
      </c>
      <c r="DB476" s="51" t="s">
        <v>73</v>
      </c>
      <c r="DC476" s="51" t="s">
        <v>73</v>
      </c>
      <c r="DD476" s="51" t="s">
        <v>73</v>
      </c>
      <c r="DE476" s="51" t="s">
        <v>73</v>
      </c>
      <c r="DF476" s="51" t="s">
        <v>110</v>
      </c>
      <c r="DG476" s="51" t="s">
        <v>73</v>
      </c>
      <c r="DH476" s="51" t="s">
        <v>110</v>
      </c>
      <c r="DI476" s="51" t="s">
        <v>110</v>
      </c>
      <c r="DJ476" s="51" t="s">
        <v>110</v>
      </c>
      <c r="DK476" s="51" t="s">
        <v>85</v>
      </c>
      <c r="DL476" s="51" t="s">
        <v>85</v>
      </c>
      <c r="DM476" s="51" t="s">
        <v>85</v>
      </c>
      <c r="DN476" s="62">
        <v>45310.4718791088</v>
      </c>
      <c r="DO476" s="62">
        <v>45310.4650127662</v>
      </c>
      <c r="DP476" s="51" t="s">
        <v>254</v>
      </c>
      <c r="DR476" t="s">
        <v>414</v>
      </c>
    </row>
    <row r="477" spans="1:122">
      <c r="A477" s="50">
        <v>45302</v>
      </c>
      <c r="B477" s="50">
        <v>45302</v>
      </c>
      <c r="C477" s="51" t="s">
        <v>76</v>
      </c>
      <c r="D477" s="51" t="s">
        <v>71</v>
      </c>
      <c r="E477" s="51" t="s">
        <v>16</v>
      </c>
      <c r="F477" s="51" t="s">
        <v>105</v>
      </c>
      <c r="G477" s="52">
        <v>2</v>
      </c>
      <c r="H477" s="52">
        <v>0</v>
      </c>
      <c r="I477" s="51" t="s">
        <v>73</v>
      </c>
      <c r="J477" s="51" t="s">
        <v>74</v>
      </c>
      <c r="K477" s="51" t="s">
        <v>75</v>
      </c>
      <c r="L477" s="50">
        <v>45302</v>
      </c>
      <c r="M477" s="51" t="s">
        <v>13</v>
      </c>
      <c r="N477" s="51" t="s">
        <v>71</v>
      </c>
      <c r="O477" s="52">
        <v>0</v>
      </c>
      <c r="P477" s="51" t="s">
        <v>197</v>
      </c>
      <c r="Q477" s="51" t="s">
        <v>272</v>
      </c>
      <c r="R477" s="52">
        <v>3</v>
      </c>
      <c r="S477" s="51" t="s">
        <v>273</v>
      </c>
      <c r="T477" s="52">
        <v>3</v>
      </c>
      <c r="U477" s="51" t="s">
        <v>105</v>
      </c>
      <c r="V477" s="51" t="s">
        <v>82</v>
      </c>
      <c r="W477" s="51" t="s">
        <v>73</v>
      </c>
      <c r="X477" s="51" t="s">
        <v>80</v>
      </c>
      <c r="Y477" s="51" t="s">
        <v>17</v>
      </c>
      <c r="Z477" s="51" t="s">
        <v>350</v>
      </c>
      <c r="AA477" s="51" t="s">
        <v>351</v>
      </c>
      <c r="AB477" s="52">
        <v>7013</v>
      </c>
      <c r="AC477" s="51" t="s">
        <v>87</v>
      </c>
      <c r="AD477" s="58">
        <v>45303.6579398148</v>
      </c>
      <c r="AE477" s="51" t="s">
        <v>255</v>
      </c>
      <c r="AF477" s="51" t="s">
        <v>201</v>
      </c>
      <c r="AG477" s="51" t="s">
        <v>78</v>
      </c>
      <c r="AH477" s="51" t="s">
        <v>83</v>
      </c>
      <c r="AI477" s="51" t="s">
        <v>84</v>
      </c>
      <c r="AJ477" s="51" t="s">
        <v>71</v>
      </c>
      <c r="AK477" s="51" t="s">
        <v>85</v>
      </c>
      <c r="AL477" s="51" t="s">
        <v>71</v>
      </c>
      <c r="AM477" s="51" t="s">
        <v>86</v>
      </c>
      <c r="AN477" s="51" t="s">
        <v>73</v>
      </c>
      <c r="AO477" s="51" t="s">
        <v>87</v>
      </c>
      <c r="AP477" s="51" t="s">
        <v>87</v>
      </c>
      <c r="AQ477" s="51" t="s">
        <v>90</v>
      </c>
      <c r="AR477" s="51" t="s">
        <v>73</v>
      </c>
      <c r="AS477" s="51" t="s">
        <v>73</v>
      </c>
      <c r="AT477" s="52">
        <v>0</v>
      </c>
      <c r="AU477" s="51" t="s">
        <v>71</v>
      </c>
      <c r="AV477" s="51" t="s">
        <v>71</v>
      </c>
      <c r="AW477" s="51" t="s">
        <v>71</v>
      </c>
      <c r="AX477" s="51" t="s">
        <v>274</v>
      </c>
      <c r="AY477" s="51" t="s">
        <v>275</v>
      </c>
      <c r="AZ477" s="51" t="s">
        <v>205</v>
      </c>
      <c r="BA477" s="51" t="s">
        <v>87</v>
      </c>
      <c r="BB477" s="51" t="s">
        <v>85</v>
      </c>
      <c r="BC477" s="51" t="s">
        <v>276</v>
      </c>
      <c r="BD477" s="51" t="s">
        <v>85</v>
      </c>
      <c r="BE477" s="51" t="s">
        <v>207</v>
      </c>
      <c r="BF477" s="51" t="s">
        <v>207</v>
      </c>
      <c r="BG477" s="51" t="s">
        <v>110</v>
      </c>
      <c r="BH477" s="51" t="s">
        <v>73</v>
      </c>
      <c r="BI477" s="51" t="s">
        <v>73</v>
      </c>
      <c r="BJ477" s="51" t="s">
        <v>73</v>
      </c>
      <c r="BK477" s="51" t="s">
        <v>73</v>
      </c>
      <c r="BL477" s="51" t="s">
        <v>208</v>
      </c>
      <c r="BM477" s="51" t="s">
        <v>208</v>
      </c>
      <c r="BN477" s="51" t="s">
        <v>208</v>
      </c>
      <c r="BO477" s="51" t="s">
        <v>71</v>
      </c>
      <c r="BP477" s="51" t="s">
        <v>71</v>
      </c>
      <c r="BQ477" s="51" t="s">
        <v>71</v>
      </c>
      <c r="BR477" s="51" t="s">
        <v>218</v>
      </c>
      <c r="BS477" s="51" t="s">
        <v>85</v>
      </c>
      <c r="BT477" s="51" t="s">
        <v>218</v>
      </c>
      <c r="BU477" s="51" t="s">
        <v>85</v>
      </c>
      <c r="BV477" s="51" t="s">
        <v>218</v>
      </c>
      <c r="BW477" s="51" t="s">
        <v>85</v>
      </c>
      <c r="BX477" s="52">
        <v>1</v>
      </c>
      <c r="BY477" s="52">
        <v>500103</v>
      </c>
      <c r="BZ477" s="52">
        <v>0</v>
      </c>
      <c r="CA477" s="52">
        <v>2</v>
      </c>
      <c r="CB477" s="52">
        <v>14</v>
      </c>
      <c r="CC477" s="51" t="s">
        <v>261</v>
      </c>
      <c r="CD477" s="58">
        <v>45310.4652430556</v>
      </c>
      <c r="CE477" s="50" t="s">
        <v>89</v>
      </c>
      <c r="CF477" s="62">
        <v>45310.4650721643</v>
      </c>
      <c r="CG477" s="63">
        <v>0.465069444444444</v>
      </c>
      <c r="CH477" s="50" t="s">
        <v>89</v>
      </c>
      <c r="CI477" s="51" t="s">
        <v>14</v>
      </c>
      <c r="CJ477" s="51" t="s">
        <v>73</v>
      </c>
      <c r="CK477" s="51" t="s">
        <v>73</v>
      </c>
      <c r="CL477" s="51" t="s">
        <v>110</v>
      </c>
      <c r="CM477" s="51" t="s">
        <v>71</v>
      </c>
      <c r="CN477" s="51" t="s">
        <v>71</v>
      </c>
      <c r="CO477" s="51" t="s">
        <v>110</v>
      </c>
      <c r="CP477" s="51" t="s">
        <v>266</v>
      </c>
      <c r="CQ477" s="51" t="s">
        <v>110</v>
      </c>
      <c r="CR477" s="51" t="s">
        <v>73</v>
      </c>
      <c r="CS477" s="51" t="s">
        <v>73</v>
      </c>
      <c r="CT477" s="51" t="s">
        <v>73</v>
      </c>
      <c r="CU477" s="51" t="s">
        <v>110</v>
      </c>
      <c r="CV477" s="51" t="s">
        <v>73</v>
      </c>
      <c r="CW477" s="51" t="s">
        <v>73</v>
      </c>
      <c r="CX477" s="51" t="s">
        <v>110</v>
      </c>
      <c r="CY477" s="51" t="s">
        <v>73</v>
      </c>
      <c r="CZ477" s="51" t="s">
        <v>73</v>
      </c>
      <c r="DA477" s="51" t="s">
        <v>110</v>
      </c>
      <c r="DB477" s="51" t="s">
        <v>73</v>
      </c>
      <c r="DC477" s="51" t="s">
        <v>73</v>
      </c>
      <c r="DD477" s="51" t="s">
        <v>73</v>
      </c>
      <c r="DE477" s="51" t="s">
        <v>73</v>
      </c>
      <c r="DF477" s="51" t="s">
        <v>110</v>
      </c>
      <c r="DG477" s="51" t="s">
        <v>73</v>
      </c>
      <c r="DH477" s="51" t="s">
        <v>110</v>
      </c>
      <c r="DI477" s="51" t="s">
        <v>110</v>
      </c>
      <c r="DJ477" s="51" t="s">
        <v>110</v>
      </c>
      <c r="DK477" s="51" t="s">
        <v>85</v>
      </c>
      <c r="DL477" s="51" t="s">
        <v>85</v>
      </c>
      <c r="DM477" s="51" t="s">
        <v>85</v>
      </c>
      <c r="DN477" s="62">
        <v>45310.4719082986</v>
      </c>
      <c r="DO477" s="62">
        <v>45310.4650721643</v>
      </c>
      <c r="DP477" s="51" t="s">
        <v>277</v>
      </c>
      <c r="DR477" t="s">
        <v>415</v>
      </c>
    </row>
    <row r="478" spans="1:122">
      <c r="A478" s="50">
        <v>45302</v>
      </c>
      <c r="B478" s="50">
        <v>45302</v>
      </c>
      <c r="C478" s="51" t="s">
        <v>76</v>
      </c>
      <c r="D478" s="51" t="s">
        <v>71</v>
      </c>
      <c r="E478" s="51" t="s">
        <v>16</v>
      </c>
      <c r="F478" s="51" t="s">
        <v>107</v>
      </c>
      <c r="G478" s="52">
        <v>2</v>
      </c>
      <c r="H478" s="52">
        <v>0</v>
      </c>
      <c r="I478" s="51" t="s">
        <v>88</v>
      </c>
      <c r="J478" s="51" t="s">
        <v>74</v>
      </c>
      <c r="K478" s="51" t="s">
        <v>75</v>
      </c>
      <c r="L478" s="50">
        <v>45302</v>
      </c>
      <c r="M478" s="51" t="s">
        <v>13</v>
      </c>
      <c r="N478" s="51" t="s">
        <v>71</v>
      </c>
      <c r="O478" s="52">
        <v>0</v>
      </c>
      <c r="P478" s="51" t="s">
        <v>197</v>
      </c>
      <c r="Q478" s="51" t="s">
        <v>198</v>
      </c>
      <c r="R478" s="52">
        <v>5</v>
      </c>
      <c r="S478" s="51" t="s">
        <v>199</v>
      </c>
      <c r="T478" s="52">
        <v>5</v>
      </c>
      <c r="U478" s="51" t="s">
        <v>107</v>
      </c>
      <c r="V478" s="51" t="s">
        <v>82</v>
      </c>
      <c r="W478" s="51" t="s">
        <v>73</v>
      </c>
      <c r="X478" s="51" t="s">
        <v>80</v>
      </c>
      <c r="Y478" s="51" t="s">
        <v>17</v>
      </c>
      <c r="Z478" s="51" t="s">
        <v>350</v>
      </c>
      <c r="AA478" s="51" t="s">
        <v>351</v>
      </c>
      <c r="AB478" s="52">
        <v>7005</v>
      </c>
      <c r="AC478" s="51" t="s">
        <v>87</v>
      </c>
      <c r="AD478" s="58">
        <v>45303.6371759259</v>
      </c>
      <c r="AE478" s="51" t="s">
        <v>200</v>
      </c>
      <c r="AF478" s="51" t="s">
        <v>201</v>
      </c>
      <c r="AG478" s="51" t="s">
        <v>78</v>
      </c>
      <c r="AH478" s="51" t="s">
        <v>83</v>
      </c>
      <c r="AI478" s="51" t="s">
        <v>84</v>
      </c>
      <c r="AJ478" s="51" t="s">
        <v>71</v>
      </c>
      <c r="AK478" s="51" t="s">
        <v>85</v>
      </c>
      <c r="AL478" s="51" t="s">
        <v>71</v>
      </c>
      <c r="AM478" s="51" t="s">
        <v>86</v>
      </c>
      <c r="AN478" s="51" t="s">
        <v>73</v>
      </c>
      <c r="AO478" s="51" t="s">
        <v>87</v>
      </c>
      <c r="AP478" s="51" t="s">
        <v>87</v>
      </c>
      <c r="AQ478" s="51" t="s">
        <v>202</v>
      </c>
      <c r="AR478" s="51" t="s">
        <v>73</v>
      </c>
      <c r="AS478" s="51" t="s">
        <v>73</v>
      </c>
      <c r="AT478" s="52">
        <v>0</v>
      </c>
      <c r="AU478" s="51" t="s">
        <v>71</v>
      </c>
      <c r="AV478" s="51" t="s">
        <v>71</v>
      </c>
      <c r="AW478" s="51" t="s">
        <v>71</v>
      </c>
      <c r="AX478" s="51" t="s">
        <v>278</v>
      </c>
      <c r="AY478" s="51" t="s">
        <v>279</v>
      </c>
      <c r="AZ478" s="51" t="s">
        <v>205</v>
      </c>
      <c r="BA478" s="51" t="s">
        <v>87</v>
      </c>
      <c r="BB478" s="51" t="s">
        <v>85</v>
      </c>
      <c r="BC478" s="51" t="s">
        <v>280</v>
      </c>
      <c r="BD478" s="51" t="s">
        <v>85</v>
      </c>
      <c r="BE478" s="51" t="s">
        <v>207</v>
      </c>
      <c r="BF478" s="51" t="s">
        <v>207</v>
      </c>
      <c r="BG478" s="51" t="s">
        <v>110</v>
      </c>
      <c r="BH478" s="51" t="s">
        <v>73</v>
      </c>
      <c r="BI478" s="51" t="s">
        <v>73</v>
      </c>
      <c r="BJ478" s="51" t="s">
        <v>73</v>
      </c>
      <c r="BK478" s="51" t="s">
        <v>73</v>
      </c>
      <c r="BL478" s="51" t="s">
        <v>209</v>
      </c>
      <c r="BM478" s="51" t="s">
        <v>209</v>
      </c>
      <c r="BN478" s="51" t="s">
        <v>209</v>
      </c>
      <c r="BO478" s="51" t="s">
        <v>71</v>
      </c>
      <c r="BP478" s="51" t="s">
        <v>71</v>
      </c>
      <c r="BQ478" s="51" t="s">
        <v>71</v>
      </c>
      <c r="BR478" s="51" t="s">
        <v>87</v>
      </c>
      <c r="BS478" s="51" t="s">
        <v>85</v>
      </c>
      <c r="BT478" s="51" t="s">
        <v>87</v>
      </c>
      <c r="BU478" s="51" t="s">
        <v>85</v>
      </c>
      <c r="BV478" s="51" t="s">
        <v>87</v>
      </c>
      <c r="BW478" s="51" t="s">
        <v>85</v>
      </c>
      <c r="BX478" s="52">
        <v>1</v>
      </c>
      <c r="BY478" s="52">
        <v>500005</v>
      </c>
      <c r="BZ478" s="52">
        <v>0</v>
      </c>
      <c r="CA478" s="52">
        <v>3</v>
      </c>
      <c r="CB478" s="52">
        <v>5</v>
      </c>
      <c r="CC478" s="51" t="s">
        <v>261</v>
      </c>
      <c r="CD478" s="58">
        <v>45310.4627083333</v>
      </c>
      <c r="CE478" s="50" t="s">
        <v>89</v>
      </c>
      <c r="CF478" s="62">
        <v>45310.4637964236</v>
      </c>
      <c r="CG478" s="63">
        <v>0.463796296296296</v>
      </c>
      <c r="CH478" s="50" t="s">
        <v>89</v>
      </c>
      <c r="CI478" s="51" t="s">
        <v>14</v>
      </c>
      <c r="CJ478" s="51" t="s">
        <v>73</v>
      </c>
      <c r="CK478" s="51" t="s">
        <v>73</v>
      </c>
      <c r="CL478" s="51" t="s">
        <v>110</v>
      </c>
      <c r="CM478" s="51" t="s">
        <v>71</v>
      </c>
      <c r="CN478" s="51" t="s">
        <v>71</v>
      </c>
      <c r="CO478" s="51" t="s">
        <v>110</v>
      </c>
      <c r="CP478" s="51" t="s">
        <v>266</v>
      </c>
      <c r="CQ478" s="51" t="s">
        <v>110</v>
      </c>
      <c r="CR478" s="51" t="s">
        <v>73</v>
      </c>
      <c r="CS478" s="51" t="s">
        <v>88</v>
      </c>
      <c r="CT478" s="51" t="s">
        <v>73</v>
      </c>
      <c r="CU478" s="51" t="s">
        <v>73</v>
      </c>
      <c r="CV478" s="51" t="s">
        <v>73</v>
      </c>
      <c r="CW478" s="51" t="s">
        <v>73</v>
      </c>
      <c r="CX478" s="51" t="s">
        <v>73</v>
      </c>
      <c r="CY478" s="51" t="s">
        <v>73</v>
      </c>
      <c r="CZ478" s="51" t="s">
        <v>73</v>
      </c>
      <c r="DA478" s="51" t="s">
        <v>110</v>
      </c>
      <c r="DB478" s="51" t="s">
        <v>73</v>
      </c>
      <c r="DC478" s="51" t="s">
        <v>73</v>
      </c>
      <c r="DD478" s="51" t="s">
        <v>73</v>
      </c>
      <c r="DE478" s="51" t="s">
        <v>73</v>
      </c>
      <c r="DF478" s="51" t="s">
        <v>110</v>
      </c>
      <c r="DG478" s="51" t="s">
        <v>73</v>
      </c>
      <c r="DH478" s="51" t="s">
        <v>110</v>
      </c>
      <c r="DI478" s="51" t="s">
        <v>110</v>
      </c>
      <c r="DJ478" s="51" t="s">
        <v>110</v>
      </c>
      <c r="DK478" s="51" t="s">
        <v>85</v>
      </c>
      <c r="DL478" s="51" t="s">
        <v>85</v>
      </c>
      <c r="DM478" s="51" t="s">
        <v>85</v>
      </c>
      <c r="DN478" s="62">
        <v>45310.4718287384</v>
      </c>
      <c r="DO478" s="62">
        <v>45310.4637964236</v>
      </c>
      <c r="DP478" s="51" t="s">
        <v>281</v>
      </c>
      <c r="DR478" t="s">
        <v>415</v>
      </c>
    </row>
    <row r="479" spans="1:122">
      <c r="A479" s="50">
        <v>45302</v>
      </c>
      <c r="B479" s="50">
        <v>45302</v>
      </c>
      <c r="C479" s="51" t="s">
        <v>76</v>
      </c>
      <c r="D479" s="51" t="s">
        <v>71</v>
      </c>
      <c r="E479" s="51" t="s">
        <v>16</v>
      </c>
      <c r="F479" s="51" t="s">
        <v>72</v>
      </c>
      <c r="G479" s="52">
        <v>3</v>
      </c>
      <c r="H479" s="52">
        <v>0</v>
      </c>
      <c r="I479" s="51" t="s">
        <v>73</v>
      </c>
      <c r="J479" s="51" t="s">
        <v>74</v>
      </c>
      <c r="K479" s="51" t="s">
        <v>75</v>
      </c>
      <c r="L479" s="50">
        <v>45302</v>
      </c>
      <c r="M479" s="51" t="s">
        <v>13</v>
      </c>
      <c r="N479" s="51" t="s">
        <v>71</v>
      </c>
      <c r="O479" s="52">
        <v>0</v>
      </c>
      <c r="P479" s="51" t="s">
        <v>197</v>
      </c>
      <c r="Q479" s="51" t="s">
        <v>272</v>
      </c>
      <c r="R479" s="52">
        <v>3</v>
      </c>
      <c r="S479" s="51" t="s">
        <v>273</v>
      </c>
      <c r="T479" s="52">
        <v>3</v>
      </c>
      <c r="U479" s="51" t="s">
        <v>72</v>
      </c>
      <c r="V479" s="51" t="s">
        <v>82</v>
      </c>
      <c r="W479" s="51" t="s">
        <v>73</v>
      </c>
      <c r="X479" s="51" t="s">
        <v>80</v>
      </c>
      <c r="Y479" s="51" t="s">
        <v>17</v>
      </c>
      <c r="Z479" s="51" t="s">
        <v>350</v>
      </c>
      <c r="AA479" s="51" t="s">
        <v>351</v>
      </c>
      <c r="AB479" s="52">
        <v>7013</v>
      </c>
      <c r="AC479" s="51" t="s">
        <v>87</v>
      </c>
      <c r="AD479" s="58">
        <v>45303.6579398148</v>
      </c>
      <c r="AE479" s="51" t="s">
        <v>213</v>
      </c>
      <c r="AF479" s="51" t="s">
        <v>201</v>
      </c>
      <c r="AG479" s="51" t="s">
        <v>78</v>
      </c>
      <c r="AH479" s="51" t="s">
        <v>83</v>
      </c>
      <c r="AI479" s="51" t="s">
        <v>84</v>
      </c>
      <c r="AJ479" s="51" t="s">
        <v>71</v>
      </c>
      <c r="AK479" s="51" t="s">
        <v>85</v>
      </c>
      <c r="AL479" s="51" t="s">
        <v>71</v>
      </c>
      <c r="AM479" s="51" t="s">
        <v>86</v>
      </c>
      <c r="AN479" s="51" t="s">
        <v>73</v>
      </c>
      <c r="AO479" s="51" t="s">
        <v>87</v>
      </c>
      <c r="AP479" s="51" t="s">
        <v>87</v>
      </c>
      <c r="AQ479" s="51" t="s">
        <v>90</v>
      </c>
      <c r="AR479" s="51" t="s">
        <v>73</v>
      </c>
      <c r="AS479" s="51" t="s">
        <v>73</v>
      </c>
      <c r="AT479" s="52">
        <v>0</v>
      </c>
      <c r="AU479" s="51" t="s">
        <v>71</v>
      </c>
      <c r="AV479" s="51" t="s">
        <v>71</v>
      </c>
      <c r="AW479" s="51" t="s">
        <v>71</v>
      </c>
      <c r="AX479" s="51" t="s">
        <v>214</v>
      </c>
      <c r="AY479" s="51" t="s">
        <v>215</v>
      </c>
      <c r="AZ479" s="51" t="s">
        <v>205</v>
      </c>
      <c r="BA479" s="51" t="s">
        <v>87</v>
      </c>
      <c r="BB479" s="51" t="s">
        <v>85</v>
      </c>
      <c r="BC479" s="51" t="s">
        <v>216</v>
      </c>
      <c r="BD479" s="51" t="s">
        <v>85</v>
      </c>
      <c r="BE479" s="51" t="s">
        <v>207</v>
      </c>
      <c r="BF479" s="51" t="s">
        <v>207</v>
      </c>
      <c r="BG479" s="51" t="s">
        <v>110</v>
      </c>
      <c r="BH479" s="51" t="s">
        <v>110</v>
      </c>
      <c r="BI479" s="51" t="s">
        <v>73</v>
      </c>
      <c r="BJ479" s="51" t="s">
        <v>73</v>
      </c>
      <c r="BK479" s="51" t="s">
        <v>73</v>
      </c>
      <c r="BL479" s="51" t="s">
        <v>208</v>
      </c>
      <c r="BM479" s="51" t="s">
        <v>208</v>
      </c>
      <c r="BN479" s="51" t="s">
        <v>208</v>
      </c>
      <c r="BO479" s="51" t="s">
        <v>71</v>
      </c>
      <c r="BP479" s="51" t="s">
        <v>71</v>
      </c>
      <c r="BQ479" s="51" t="s">
        <v>71</v>
      </c>
      <c r="BR479" s="51" t="s">
        <v>218</v>
      </c>
      <c r="BS479" s="51" t="s">
        <v>85</v>
      </c>
      <c r="BT479" s="51" t="s">
        <v>218</v>
      </c>
      <c r="BU479" s="51" t="s">
        <v>85</v>
      </c>
      <c r="BV479" s="51" t="s">
        <v>218</v>
      </c>
      <c r="BW479" s="51" t="s">
        <v>85</v>
      </c>
      <c r="BX479" s="52">
        <v>1</v>
      </c>
      <c r="BY479" s="52">
        <v>500103</v>
      </c>
      <c r="BZ479" s="52">
        <v>0</v>
      </c>
      <c r="CA479" s="52">
        <v>3</v>
      </c>
      <c r="CB479" s="52">
        <v>6</v>
      </c>
      <c r="CC479" s="51" t="s">
        <v>261</v>
      </c>
      <c r="CD479" s="58">
        <v>45310.4652430556</v>
      </c>
      <c r="CE479" s="50" t="s">
        <v>89</v>
      </c>
      <c r="CF479" s="62">
        <v>45310.4650721528</v>
      </c>
      <c r="CG479" s="63">
        <v>0.465069444444444</v>
      </c>
      <c r="CH479" s="50" t="s">
        <v>89</v>
      </c>
      <c r="CI479" s="51" t="s">
        <v>14</v>
      </c>
      <c r="CJ479" s="51" t="s">
        <v>73</v>
      </c>
      <c r="CK479" s="51" t="s">
        <v>73</v>
      </c>
      <c r="CL479" s="51" t="s">
        <v>110</v>
      </c>
      <c r="CM479" s="51" t="s">
        <v>71</v>
      </c>
      <c r="CN479" s="51" t="s">
        <v>71</v>
      </c>
      <c r="CO479" s="51" t="s">
        <v>110</v>
      </c>
      <c r="CP479" s="51" t="s">
        <v>266</v>
      </c>
      <c r="CQ479" s="51" t="s">
        <v>220</v>
      </c>
      <c r="CR479" s="51" t="s">
        <v>110</v>
      </c>
      <c r="CS479" s="51" t="s">
        <v>88</v>
      </c>
      <c r="CT479" s="51" t="s">
        <v>73</v>
      </c>
      <c r="CU479" s="51" t="s">
        <v>110</v>
      </c>
      <c r="CV479" s="51" t="s">
        <v>73</v>
      </c>
      <c r="CW479" s="51" t="s">
        <v>73</v>
      </c>
      <c r="CX479" s="51" t="s">
        <v>110</v>
      </c>
      <c r="CY479" s="51" t="s">
        <v>73</v>
      </c>
      <c r="CZ479" s="51" t="s">
        <v>73</v>
      </c>
      <c r="DA479" s="51" t="s">
        <v>110</v>
      </c>
      <c r="DB479" s="51" t="s">
        <v>73</v>
      </c>
      <c r="DC479" s="51" t="s">
        <v>73</v>
      </c>
      <c r="DD479" s="51" t="s">
        <v>73</v>
      </c>
      <c r="DE479" s="51" t="s">
        <v>73</v>
      </c>
      <c r="DF479" s="51" t="s">
        <v>110</v>
      </c>
      <c r="DG479" s="51" t="s">
        <v>73</v>
      </c>
      <c r="DH479" s="51" t="s">
        <v>110</v>
      </c>
      <c r="DI479" s="51" t="s">
        <v>110</v>
      </c>
      <c r="DJ479" s="51" t="s">
        <v>110</v>
      </c>
      <c r="DK479" s="51" t="s">
        <v>85</v>
      </c>
      <c r="DL479" s="51" t="s">
        <v>85</v>
      </c>
      <c r="DM479" s="51" t="s">
        <v>85</v>
      </c>
      <c r="DN479" s="62">
        <v>45310.4718439236</v>
      </c>
      <c r="DO479" s="62">
        <v>45310.4650721528</v>
      </c>
      <c r="DP479" s="51" t="s">
        <v>221</v>
      </c>
      <c r="DR479" t="s">
        <v>415</v>
      </c>
    </row>
    <row r="480" spans="1:122">
      <c r="A480" s="50">
        <v>45302</v>
      </c>
      <c r="B480" s="50">
        <v>45302</v>
      </c>
      <c r="C480" s="51" t="s">
        <v>76</v>
      </c>
      <c r="D480" s="51" t="s">
        <v>71</v>
      </c>
      <c r="E480" s="51" t="s">
        <v>16</v>
      </c>
      <c r="F480" s="51" t="s">
        <v>91</v>
      </c>
      <c r="G480" s="52">
        <v>3</v>
      </c>
      <c r="H480" s="52">
        <v>0</v>
      </c>
      <c r="I480" s="51" t="s">
        <v>88</v>
      </c>
      <c r="J480" s="51" t="s">
        <v>74</v>
      </c>
      <c r="K480" s="51" t="s">
        <v>75</v>
      </c>
      <c r="L480" s="50">
        <v>45302</v>
      </c>
      <c r="M480" s="51" t="s">
        <v>13</v>
      </c>
      <c r="N480" s="51" t="s">
        <v>71</v>
      </c>
      <c r="O480" s="52">
        <v>0</v>
      </c>
      <c r="P480" s="51" t="s">
        <v>197</v>
      </c>
      <c r="Q480" s="51" t="s">
        <v>272</v>
      </c>
      <c r="R480" s="52">
        <v>3</v>
      </c>
      <c r="S480" s="51" t="s">
        <v>273</v>
      </c>
      <c r="T480" s="52">
        <v>3</v>
      </c>
      <c r="U480" s="51" t="s">
        <v>91</v>
      </c>
      <c r="V480" s="51" t="s">
        <v>82</v>
      </c>
      <c r="W480" s="51" t="s">
        <v>73</v>
      </c>
      <c r="X480" s="51" t="s">
        <v>80</v>
      </c>
      <c r="Y480" s="51" t="s">
        <v>17</v>
      </c>
      <c r="Z480" s="51" t="s">
        <v>350</v>
      </c>
      <c r="AA480" s="51" t="s">
        <v>351</v>
      </c>
      <c r="AB480" s="52">
        <v>7013</v>
      </c>
      <c r="AC480" s="51" t="s">
        <v>87</v>
      </c>
      <c r="AD480" s="58">
        <v>45303.6579398148</v>
      </c>
      <c r="AE480" s="51" t="s">
        <v>222</v>
      </c>
      <c r="AF480" s="51" t="s">
        <v>201</v>
      </c>
      <c r="AG480" s="51" t="s">
        <v>78</v>
      </c>
      <c r="AH480" s="51" t="s">
        <v>83</v>
      </c>
      <c r="AI480" s="51" t="s">
        <v>93</v>
      </c>
      <c r="AJ480" s="51" t="s">
        <v>71</v>
      </c>
      <c r="AK480" s="51" t="s">
        <v>85</v>
      </c>
      <c r="AL480" s="51" t="s">
        <v>71</v>
      </c>
      <c r="AM480" s="51" t="s">
        <v>86</v>
      </c>
      <c r="AN480" s="51" t="s">
        <v>73</v>
      </c>
      <c r="AO480" s="51" t="s">
        <v>87</v>
      </c>
      <c r="AP480" s="51" t="s">
        <v>87</v>
      </c>
      <c r="AQ480" s="51" t="s">
        <v>90</v>
      </c>
      <c r="AR480" s="51" t="s">
        <v>73</v>
      </c>
      <c r="AS480" s="51" t="s">
        <v>73</v>
      </c>
      <c r="AT480" s="52">
        <v>0</v>
      </c>
      <c r="AU480" s="51" t="s">
        <v>71</v>
      </c>
      <c r="AV480" s="51" t="s">
        <v>71</v>
      </c>
      <c r="AW480" s="51" t="s">
        <v>71</v>
      </c>
      <c r="AX480" s="51" t="s">
        <v>282</v>
      </c>
      <c r="AY480" s="51" t="s">
        <v>283</v>
      </c>
      <c r="AZ480" s="51" t="s">
        <v>205</v>
      </c>
      <c r="BA480" s="51" t="s">
        <v>87</v>
      </c>
      <c r="BB480" s="51" t="s">
        <v>85</v>
      </c>
      <c r="BC480" s="51" t="s">
        <v>284</v>
      </c>
      <c r="BD480" s="51" t="s">
        <v>85</v>
      </c>
      <c r="BE480" s="51" t="s">
        <v>207</v>
      </c>
      <c r="BF480" s="51" t="s">
        <v>207</v>
      </c>
      <c r="BG480" s="51" t="s">
        <v>110</v>
      </c>
      <c r="BH480" s="51" t="s">
        <v>73</v>
      </c>
      <c r="BI480" s="51" t="s">
        <v>73</v>
      </c>
      <c r="BJ480" s="51" t="s">
        <v>73</v>
      </c>
      <c r="BK480" s="51" t="s">
        <v>73</v>
      </c>
      <c r="BL480" s="51" t="s">
        <v>208</v>
      </c>
      <c r="BM480" s="51" t="s">
        <v>208</v>
      </c>
      <c r="BN480" s="51" t="s">
        <v>208</v>
      </c>
      <c r="BO480" s="51" t="s">
        <v>71</v>
      </c>
      <c r="BP480" s="51" t="s">
        <v>71</v>
      </c>
      <c r="BQ480" s="51" t="s">
        <v>71</v>
      </c>
      <c r="BR480" s="51" t="s">
        <v>218</v>
      </c>
      <c r="BS480" s="51" t="s">
        <v>85</v>
      </c>
      <c r="BT480" s="51" t="s">
        <v>218</v>
      </c>
      <c r="BU480" s="51" t="s">
        <v>85</v>
      </c>
      <c r="BV480" s="51" t="s">
        <v>218</v>
      </c>
      <c r="BW480" s="51" t="s">
        <v>85</v>
      </c>
      <c r="BX480" s="52">
        <v>1</v>
      </c>
      <c r="BY480" s="52">
        <v>500103</v>
      </c>
      <c r="BZ480" s="52">
        <v>0</v>
      </c>
      <c r="CA480" s="52">
        <v>1</v>
      </c>
      <c r="CB480" s="52">
        <v>6</v>
      </c>
      <c r="CC480" s="51" t="s">
        <v>261</v>
      </c>
      <c r="CD480" s="58">
        <v>45310.4652430556</v>
      </c>
      <c r="CE480" s="50" t="s">
        <v>89</v>
      </c>
      <c r="CF480" s="62">
        <v>45310.4650721412</v>
      </c>
      <c r="CG480" s="63">
        <v>0.465069444444444</v>
      </c>
      <c r="CH480" s="50" t="s">
        <v>89</v>
      </c>
      <c r="CI480" s="51" t="s">
        <v>14</v>
      </c>
      <c r="CJ480" s="51" t="s">
        <v>73</v>
      </c>
      <c r="CK480" s="51" t="s">
        <v>73</v>
      </c>
      <c r="CL480" s="51" t="s">
        <v>110</v>
      </c>
      <c r="CM480" s="51" t="s">
        <v>71</v>
      </c>
      <c r="CN480" s="51" t="s">
        <v>71</v>
      </c>
      <c r="CO480" s="51" t="s">
        <v>110</v>
      </c>
      <c r="CP480" s="51" t="s">
        <v>266</v>
      </c>
      <c r="CQ480" s="51" t="s">
        <v>220</v>
      </c>
      <c r="CR480" s="51" t="s">
        <v>73</v>
      </c>
      <c r="CS480" s="51" t="s">
        <v>88</v>
      </c>
      <c r="CT480" s="51" t="s">
        <v>73</v>
      </c>
      <c r="CU480" s="51" t="s">
        <v>110</v>
      </c>
      <c r="CV480" s="51" t="s">
        <v>73</v>
      </c>
      <c r="CW480" s="51" t="s">
        <v>73</v>
      </c>
      <c r="CX480" s="51" t="s">
        <v>110</v>
      </c>
      <c r="CY480" s="51" t="s">
        <v>73</v>
      </c>
      <c r="CZ480" s="51" t="s">
        <v>73</v>
      </c>
      <c r="DA480" s="51" t="s">
        <v>110</v>
      </c>
      <c r="DB480" s="51" t="s">
        <v>73</v>
      </c>
      <c r="DC480" s="51" t="s">
        <v>73</v>
      </c>
      <c r="DD480" s="51" t="s">
        <v>73</v>
      </c>
      <c r="DE480" s="51" t="s">
        <v>73</v>
      </c>
      <c r="DF480" s="51" t="s">
        <v>110</v>
      </c>
      <c r="DG480" s="51" t="s">
        <v>73</v>
      </c>
      <c r="DH480" s="51" t="s">
        <v>110</v>
      </c>
      <c r="DI480" s="51" t="s">
        <v>110</v>
      </c>
      <c r="DJ480" s="51" t="s">
        <v>110</v>
      </c>
      <c r="DK480" s="51" t="s">
        <v>85</v>
      </c>
      <c r="DL480" s="51" t="s">
        <v>85</v>
      </c>
      <c r="DM480" s="51" t="s">
        <v>85</v>
      </c>
      <c r="DN480" s="62">
        <v>45310.4718287384</v>
      </c>
      <c r="DO480" s="62">
        <v>45310.4650721412</v>
      </c>
      <c r="DP480" s="51" t="s">
        <v>285</v>
      </c>
      <c r="DR480" t="s">
        <v>415</v>
      </c>
    </row>
    <row r="481" spans="1:122">
      <c r="A481" s="50">
        <v>45302</v>
      </c>
      <c r="B481" s="50">
        <v>45302</v>
      </c>
      <c r="C481" s="51" t="s">
        <v>76</v>
      </c>
      <c r="D481" s="51" t="s">
        <v>71</v>
      </c>
      <c r="E481" s="51" t="s">
        <v>16</v>
      </c>
      <c r="F481" s="51" t="s">
        <v>94</v>
      </c>
      <c r="G481" s="52">
        <v>3</v>
      </c>
      <c r="H481" s="52">
        <v>0</v>
      </c>
      <c r="I481" s="51" t="s">
        <v>73</v>
      </c>
      <c r="J481" s="51" t="s">
        <v>74</v>
      </c>
      <c r="K481" s="51" t="s">
        <v>75</v>
      </c>
      <c r="L481" s="50">
        <v>45302</v>
      </c>
      <c r="M481" s="51" t="s">
        <v>13</v>
      </c>
      <c r="N481" s="51" t="s">
        <v>71</v>
      </c>
      <c r="O481" s="52">
        <v>0</v>
      </c>
      <c r="P481" s="51" t="s">
        <v>197</v>
      </c>
      <c r="Q481" s="51" t="s">
        <v>272</v>
      </c>
      <c r="R481" s="52">
        <v>3</v>
      </c>
      <c r="S481" s="51" t="s">
        <v>273</v>
      </c>
      <c r="T481" s="52">
        <v>3</v>
      </c>
      <c r="U481" s="51" t="s">
        <v>94</v>
      </c>
      <c r="V481" s="51" t="s">
        <v>82</v>
      </c>
      <c r="W481" s="51" t="s">
        <v>73</v>
      </c>
      <c r="X481" s="51" t="s">
        <v>80</v>
      </c>
      <c r="Y481" s="51" t="s">
        <v>17</v>
      </c>
      <c r="Z481" s="51" t="s">
        <v>350</v>
      </c>
      <c r="AA481" s="51" t="s">
        <v>351</v>
      </c>
      <c r="AB481" s="52">
        <v>7013</v>
      </c>
      <c r="AC481" s="51" t="s">
        <v>87</v>
      </c>
      <c r="AD481" s="58">
        <v>45303.6579398148</v>
      </c>
      <c r="AE481" s="51" t="s">
        <v>227</v>
      </c>
      <c r="AF481" s="51" t="s">
        <v>201</v>
      </c>
      <c r="AG481" s="51" t="s">
        <v>78</v>
      </c>
      <c r="AH481" s="51" t="s">
        <v>83</v>
      </c>
      <c r="AI481" s="51" t="s">
        <v>96</v>
      </c>
      <c r="AJ481" s="51" t="s">
        <v>71</v>
      </c>
      <c r="AK481" s="51" t="s">
        <v>85</v>
      </c>
      <c r="AL481" s="51" t="s">
        <v>71</v>
      </c>
      <c r="AM481" s="51" t="s">
        <v>86</v>
      </c>
      <c r="AN481" s="51" t="s">
        <v>73</v>
      </c>
      <c r="AO481" s="51" t="s">
        <v>87</v>
      </c>
      <c r="AP481" s="51" t="s">
        <v>87</v>
      </c>
      <c r="AQ481" s="51" t="s">
        <v>90</v>
      </c>
      <c r="AR481" s="51" t="s">
        <v>73</v>
      </c>
      <c r="AS481" s="51" t="s">
        <v>73</v>
      </c>
      <c r="AT481" s="52">
        <v>0</v>
      </c>
      <c r="AU481" s="51" t="s">
        <v>71</v>
      </c>
      <c r="AV481" s="51" t="s">
        <v>71</v>
      </c>
      <c r="AW481" s="51" t="s">
        <v>71</v>
      </c>
      <c r="AX481" s="51" t="s">
        <v>286</v>
      </c>
      <c r="AY481" s="51" t="s">
        <v>287</v>
      </c>
      <c r="AZ481" s="51" t="s">
        <v>205</v>
      </c>
      <c r="BA481" s="51" t="s">
        <v>87</v>
      </c>
      <c r="BB481" s="51" t="s">
        <v>85</v>
      </c>
      <c r="BC481" s="51" t="s">
        <v>288</v>
      </c>
      <c r="BD481" s="51" t="s">
        <v>85</v>
      </c>
      <c r="BE481" s="51" t="s">
        <v>207</v>
      </c>
      <c r="BF481" s="51" t="s">
        <v>207</v>
      </c>
      <c r="BG481" s="51" t="s">
        <v>110</v>
      </c>
      <c r="BH481" s="51" t="s">
        <v>73</v>
      </c>
      <c r="BI481" s="51" t="s">
        <v>73</v>
      </c>
      <c r="BJ481" s="51" t="s">
        <v>73</v>
      </c>
      <c r="BK481" s="51" t="s">
        <v>73</v>
      </c>
      <c r="BL481" s="51" t="s">
        <v>208</v>
      </c>
      <c r="BM481" s="51" t="s">
        <v>208</v>
      </c>
      <c r="BN481" s="51" t="s">
        <v>208</v>
      </c>
      <c r="BO481" s="51" t="s">
        <v>71</v>
      </c>
      <c r="BP481" s="51" t="s">
        <v>71</v>
      </c>
      <c r="BQ481" s="51" t="s">
        <v>71</v>
      </c>
      <c r="BR481" s="51" t="s">
        <v>218</v>
      </c>
      <c r="BS481" s="51" t="s">
        <v>85</v>
      </c>
      <c r="BT481" s="51" t="s">
        <v>218</v>
      </c>
      <c r="BU481" s="51" t="s">
        <v>85</v>
      </c>
      <c r="BV481" s="51" t="s">
        <v>218</v>
      </c>
      <c r="BW481" s="51" t="s">
        <v>85</v>
      </c>
      <c r="BX481" s="52">
        <v>1</v>
      </c>
      <c r="BY481" s="52">
        <v>500103</v>
      </c>
      <c r="BZ481" s="52">
        <v>0</v>
      </c>
      <c r="CA481" s="52">
        <v>2</v>
      </c>
      <c r="CB481" s="52">
        <v>14</v>
      </c>
      <c r="CC481" s="51" t="s">
        <v>261</v>
      </c>
      <c r="CD481" s="58">
        <v>45310.4652430556</v>
      </c>
      <c r="CE481" s="50" t="s">
        <v>89</v>
      </c>
      <c r="CF481" s="62">
        <v>45310.4650721643</v>
      </c>
      <c r="CG481" s="63">
        <v>0.465069444444444</v>
      </c>
      <c r="CH481" s="50" t="s">
        <v>89</v>
      </c>
      <c r="CI481" s="51" t="s">
        <v>14</v>
      </c>
      <c r="CJ481" s="51" t="s">
        <v>73</v>
      </c>
      <c r="CK481" s="51" t="s">
        <v>73</v>
      </c>
      <c r="CL481" s="51" t="s">
        <v>110</v>
      </c>
      <c r="CM481" s="51" t="s">
        <v>71</v>
      </c>
      <c r="CN481" s="51" t="s">
        <v>71</v>
      </c>
      <c r="CO481" s="51" t="s">
        <v>110</v>
      </c>
      <c r="CP481" s="51" t="s">
        <v>266</v>
      </c>
      <c r="CQ481" s="51" t="s">
        <v>220</v>
      </c>
      <c r="CR481" s="51" t="s">
        <v>73</v>
      </c>
      <c r="CS481" s="51" t="s">
        <v>88</v>
      </c>
      <c r="CT481" s="51" t="s">
        <v>73</v>
      </c>
      <c r="CU481" s="51" t="s">
        <v>110</v>
      </c>
      <c r="CV481" s="51" t="s">
        <v>73</v>
      </c>
      <c r="CW481" s="51" t="s">
        <v>73</v>
      </c>
      <c r="CX481" s="51" t="s">
        <v>110</v>
      </c>
      <c r="CY481" s="51" t="s">
        <v>73</v>
      </c>
      <c r="CZ481" s="51" t="s">
        <v>73</v>
      </c>
      <c r="DA481" s="51" t="s">
        <v>110</v>
      </c>
      <c r="DB481" s="51" t="s">
        <v>73</v>
      </c>
      <c r="DC481" s="51" t="s">
        <v>73</v>
      </c>
      <c r="DD481" s="51" t="s">
        <v>73</v>
      </c>
      <c r="DE481" s="51" t="s">
        <v>73</v>
      </c>
      <c r="DF481" s="51" t="s">
        <v>110</v>
      </c>
      <c r="DG481" s="51" t="s">
        <v>73</v>
      </c>
      <c r="DH481" s="51" t="s">
        <v>110</v>
      </c>
      <c r="DI481" s="51" t="s">
        <v>110</v>
      </c>
      <c r="DJ481" s="51" t="s">
        <v>110</v>
      </c>
      <c r="DK481" s="51" t="s">
        <v>85</v>
      </c>
      <c r="DL481" s="51" t="s">
        <v>85</v>
      </c>
      <c r="DM481" s="51" t="s">
        <v>85</v>
      </c>
      <c r="DN481" s="62">
        <v>45310.4718287384</v>
      </c>
      <c r="DO481" s="62">
        <v>45310.4650721643</v>
      </c>
      <c r="DP481" s="51" t="s">
        <v>289</v>
      </c>
      <c r="DR481" t="s">
        <v>415</v>
      </c>
    </row>
    <row r="482" spans="1:122">
      <c r="A482" s="50">
        <v>45302</v>
      </c>
      <c r="B482" s="50">
        <v>45302</v>
      </c>
      <c r="C482" s="51" t="s">
        <v>76</v>
      </c>
      <c r="D482" s="51" t="s">
        <v>71</v>
      </c>
      <c r="E482" s="51" t="s">
        <v>16</v>
      </c>
      <c r="F482" s="51" t="s">
        <v>97</v>
      </c>
      <c r="G482" s="52">
        <v>3</v>
      </c>
      <c r="H482" s="52">
        <v>0</v>
      </c>
      <c r="I482" s="51" t="s">
        <v>73</v>
      </c>
      <c r="J482" s="51" t="s">
        <v>74</v>
      </c>
      <c r="K482" s="51" t="s">
        <v>75</v>
      </c>
      <c r="L482" s="50">
        <v>45302</v>
      </c>
      <c r="M482" s="51" t="s">
        <v>13</v>
      </c>
      <c r="N482" s="51" t="s">
        <v>71</v>
      </c>
      <c r="O482" s="52">
        <v>0</v>
      </c>
      <c r="P482" s="51" t="s">
        <v>197</v>
      </c>
      <c r="Q482" s="51" t="s">
        <v>272</v>
      </c>
      <c r="R482" s="52">
        <v>3</v>
      </c>
      <c r="S482" s="51" t="s">
        <v>273</v>
      </c>
      <c r="T482" s="52">
        <v>3</v>
      </c>
      <c r="U482" s="51" t="s">
        <v>97</v>
      </c>
      <c r="V482" s="51" t="s">
        <v>82</v>
      </c>
      <c r="W482" s="51" t="s">
        <v>73</v>
      </c>
      <c r="X482" s="51" t="s">
        <v>80</v>
      </c>
      <c r="Y482" s="51" t="s">
        <v>17</v>
      </c>
      <c r="Z482" s="51" t="s">
        <v>350</v>
      </c>
      <c r="AA482" s="51" t="s">
        <v>351</v>
      </c>
      <c r="AB482" s="52">
        <v>7013</v>
      </c>
      <c r="AC482" s="51" t="s">
        <v>87</v>
      </c>
      <c r="AD482" s="58">
        <v>45303.6579398148</v>
      </c>
      <c r="AE482" s="51" t="s">
        <v>232</v>
      </c>
      <c r="AF482" s="51" t="s">
        <v>201</v>
      </c>
      <c r="AG482" s="51" t="s">
        <v>78</v>
      </c>
      <c r="AH482" s="51" t="s">
        <v>83</v>
      </c>
      <c r="AI482" s="51" t="s">
        <v>84</v>
      </c>
      <c r="AJ482" s="51" t="s">
        <v>71</v>
      </c>
      <c r="AK482" s="51" t="s">
        <v>85</v>
      </c>
      <c r="AL482" s="51" t="s">
        <v>71</v>
      </c>
      <c r="AM482" s="51" t="s">
        <v>86</v>
      </c>
      <c r="AN482" s="51" t="s">
        <v>73</v>
      </c>
      <c r="AO482" s="51" t="s">
        <v>87</v>
      </c>
      <c r="AP482" s="51" t="s">
        <v>87</v>
      </c>
      <c r="AQ482" s="51" t="s">
        <v>90</v>
      </c>
      <c r="AR482" s="51" t="s">
        <v>73</v>
      </c>
      <c r="AS482" s="51" t="s">
        <v>73</v>
      </c>
      <c r="AT482" s="52">
        <v>0</v>
      </c>
      <c r="AU482" s="51" t="s">
        <v>71</v>
      </c>
      <c r="AV482" s="51" t="s">
        <v>71</v>
      </c>
      <c r="AW482" s="51" t="s">
        <v>71</v>
      </c>
      <c r="AX482" s="51" t="s">
        <v>233</v>
      </c>
      <c r="AY482" s="51" t="s">
        <v>234</v>
      </c>
      <c r="AZ482" s="51" t="s">
        <v>205</v>
      </c>
      <c r="BA482" s="51" t="s">
        <v>87</v>
      </c>
      <c r="BB482" s="51" t="s">
        <v>85</v>
      </c>
      <c r="BC482" s="51" t="s">
        <v>235</v>
      </c>
      <c r="BD482" s="51" t="s">
        <v>85</v>
      </c>
      <c r="BE482" s="51" t="s">
        <v>207</v>
      </c>
      <c r="BF482" s="51" t="s">
        <v>207</v>
      </c>
      <c r="BG482" s="51" t="s">
        <v>110</v>
      </c>
      <c r="BH482" s="51" t="s">
        <v>73</v>
      </c>
      <c r="BI482" s="51" t="s">
        <v>73</v>
      </c>
      <c r="BJ482" s="51" t="s">
        <v>73</v>
      </c>
      <c r="BK482" s="51" t="s">
        <v>73</v>
      </c>
      <c r="BL482" s="51" t="s">
        <v>208</v>
      </c>
      <c r="BM482" s="51" t="s">
        <v>208</v>
      </c>
      <c r="BN482" s="51" t="s">
        <v>208</v>
      </c>
      <c r="BO482" s="51" t="s">
        <v>71</v>
      </c>
      <c r="BP482" s="51" t="s">
        <v>71</v>
      </c>
      <c r="BQ482" s="51" t="s">
        <v>71</v>
      </c>
      <c r="BR482" s="51" t="s">
        <v>218</v>
      </c>
      <c r="BS482" s="51" t="s">
        <v>85</v>
      </c>
      <c r="BT482" s="51" t="s">
        <v>218</v>
      </c>
      <c r="BU482" s="51" t="s">
        <v>85</v>
      </c>
      <c r="BV482" s="51" t="s">
        <v>218</v>
      </c>
      <c r="BW482" s="51" t="s">
        <v>85</v>
      </c>
      <c r="BX482" s="52">
        <v>1</v>
      </c>
      <c r="BY482" s="52">
        <v>500103</v>
      </c>
      <c r="BZ482" s="52">
        <v>0</v>
      </c>
      <c r="CA482" s="52">
        <v>3</v>
      </c>
      <c r="CB482" s="52">
        <v>6</v>
      </c>
      <c r="CC482" s="51" t="s">
        <v>261</v>
      </c>
      <c r="CD482" s="58">
        <v>45310.4652430556</v>
      </c>
      <c r="CE482" s="50" t="s">
        <v>89</v>
      </c>
      <c r="CF482" s="62">
        <v>45310.4650721759</v>
      </c>
      <c r="CG482" s="63">
        <v>0.465069444444444</v>
      </c>
      <c r="CH482" s="50" t="s">
        <v>89</v>
      </c>
      <c r="CI482" s="51" t="s">
        <v>14</v>
      </c>
      <c r="CJ482" s="51" t="s">
        <v>73</v>
      </c>
      <c r="CK482" s="51" t="s">
        <v>73</v>
      </c>
      <c r="CL482" s="51" t="s">
        <v>110</v>
      </c>
      <c r="CM482" s="51" t="s">
        <v>71</v>
      </c>
      <c r="CN482" s="51" t="s">
        <v>71</v>
      </c>
      <c r="CO482" s="51" t="s">
        <v>110</v>
      </c>
      <c r="CP482" s="51" t="s">
        <v>266</v>
      </c>
      <c r="CQ482" s="51" t="s">
        <v>220</v>
      </c>
      <c r="CR482" s="51" t="s">
        <v>110</v>
      </c>
      <c r="CS482" s="51" t="s">
        <v>88</v>
      </c>
      <c r="CT482" s="51" t="s">
        <v>73</v>
      </c>
      <c r="CU482" s="51" t="s">
        <v>110</v>
      </c>
      <c r="CV482" s="51" t="s">
        <v>73</v>
      </c>
      <c r="CW482" s="51" t="s">
        <v>73</v>
      </c>
      <c r="CX482" s="51" t="s">
        <v>110</v>
      </c>
      <c r="CY482" s="51" t="s">
        <v>73</v>
      </c>
      <c r="CZ482" s="51" t="s">
        <v>73</v>
      </c>
      <c r="DA482" s="51" t="s">
        <v>110</v>
      </c>
      <c r="DB482" s="51" t="s">
        <v>73</v>
      </c>
      <c r="DC482" s="51" t="s">
        <v>73</v>
      </c>
      <c r="DD482" s="51" t="s">
        <v>73</v>
      </c>
      <c r="DE482" s="51" t="s">
        <v>73</v>
      </c>
      <c r="DF482" s="51" t="s">
        <v>110</v>
      </c>
      <c r="DG482" s="51" t="s">
        <v>73</v>
      </c>
      <c r="DH482" s="51" t="s">
        <v>110</v>
      </c>
      <c r="DI482" s="51" t="s">
        <v>110</v>
      </c>
      <c r="DJ482" s="51" t="s">
        <v>110</v>
      </c>
      <c r="DK482" s="51" t="s">
        <v>85</v>
      </c>
      <c r="DL482" s="51" t="s">
        <v>85</v>
      </c>
      <c r="DM482" s="51" t="s">
        <v>85</v>
      </c>
      <c r="DN482" s="62">
        <v>45310.4718439236</v>
      </c>
      <c r="DO482" s="62">
        <v>45310.4650721759</v>
      </c>
      <c r="DP482" s="51" t="s">
        <v>236</v>
      </c>
      <c r="DR482" t="s">
        <v>415</v>
      </c>
    </row>
    <row r="483" spans="1:122">
      <c r="A483" s="50">
        <v>45302</v>
      </c>
      <c r="B483" s="50">
        <v>45302</v>
      </c>
      <c r="C483" s="51" t="s">
        <v>76</v>
      </c>
      <c r="D483" s="51" t="s">
        <v>71</v>
      </c>
      <c r="E483" s="51" t="s">
        <v>16</v>
      </c>
      <c r="F483" s="51" t="s">
        <v>99</v>
      </c>
      <c r="G483" s="52">
        <v>3</v>
      </c>
      <c r="H483" s="52">
        <v>0</v>
      </c>
      <c r="I483" s="51" t="s">
        <v>73</v>
      </c>
      <c r="J483" s="51" t="s">
        <v>74</v>
      </c>
      <c r="K483" s="51" t="s">
        <v>75</v>
      </c>
      <c r="L483" s="50">
        <v>45302</v>
      </c>
      <c r="M483" s="51" t="s">
        <v>13</v>
      </c>
      <c r="N483" s="51" t="s">
        <v>71</v>
      </c>
      <c r="O483" s="52">
        <v>0</v>
      </c>
      <c r="P483" s="51" t="s">
        <v>197</v>
      </c>
      <c r="Q483" s="51" t="s">
        <v>272</v>
      </c>
      <c r="R483" s="52">
        <v>3</v>
      </c>
      <c r="S483" s="51" t="s">
        <v>273</v>
      </c>
      <c r="T483" s="52">
        <v>3</v>
      </c>
      <c r="U483" s="51" t="s">
        <v>99</v>
      </c>
      <c r="V483" s="51" t="s">
        <v>82</v>
      </c>
      <c r="W483" s="51" t="s">
        <v>73</v>
      </c>
      <c r="X483" s="51" t="s">
        <v>80</v>
      </c>
      <c r="Y483" s="51" t="s">
        <v>17</v>
      </c>
      <c r="Z483" s="51" t="s">
        <v>350</v>
      </c>
      <c r="AA483" s="51" t="s">
        <v>354</v>
      </c>
      <c r="AB483" s="52">
        <v>7013</v>
      </c>
      <c r="AC483" s="51" t="s">
        <v>237</v>
      </c>
      <c r="AD483" s="58">
        <v>45303.6559837963</v>
      </c>
      <c r="AE483" s="51" t="s">
        <v>238</v>
      </c>
      <c r="AF483" s="51" t="s">
        <v>201</v>
      </c>
      <c r="AG483" s="51" t="s">
        <v>78</v>
      </c>
      <c r="AH483" s="51" t="s">
        <v>83</v>
      </c>
      <c r="AI483" s="51" t="s">
        <v>84</v>
      </c>
      <c r="AJ483" s="51" t="s">
        <v>71</v>
      </c>
      <c r="AK483" s="51" t="s">
        <v>85</v>
      </c>
      <c r="AL483" s="51" t="s">
        <v>71</v>
      </c>
      <c r="AM483" s="51" t="s">
        <v>86</v>
      </c>
      <c r="AN483" s="51" t="s">
        <v>73</v>
      </c>
      <c r="AO483" s="51" t="s">
        <v>87</v>
      </c>
      <c r="AP483" s="51" t="s">
        <v>87</v>
      </c>
      <c r="AQ483" s="51" t="s">
        <v>90</v>
      </c>
      <c r="AR483" s="51" t="s">
        <v>73</v>
      </c>
      <c r="AS483" s="51" t="s">
        <v>73</v>
      </c>
      <c r="AT483" s="52">
        <v>0</v>
      </c>
      <c r="AU483" s="51" t="s">
        <v>71</v>
      </c>
      <c r="AV483" s="51" t="s">
        <v>71</v>
      </c>
      <c r="AW483" s="51" t="s">
        <v>71</v>
      </c>
      <c r="AX483" s="51" t="s">
        <v>239</v>
      </c>
      <c r="AY483" s="51" t="s">
        <v>240</v>
      </c>
      <c r="AZ483" s="51" t="s">
        <v>205</v>
      </c>
      <c r="BA483" s="51" t="s">
        <v>87</v>
      </c>
      <c r="BB483" s="51" t="s">
        <v>85</v>
      </c>
      <c r="BC483" s="51" t="s">
        <v>241</v>
      </c>
      <c r="BD483" s="51" t="s">
        <v>85</v>
      </c>
      <c r="BE483" s="51" t="s">
        <v>207</v>
      </c>
      <c r="BF483" s="51" t="s">
        <v>207</v>
      </c>
      <c r="BG483" s="51" t="s">
        <v>110</v>
      </c>
      <c r="BH483" s="51" t="s">
        <v>110</v>
      </c>
      <c r="BI483" s="51" t="s">
        <v>73</v>
      </c>
      <c r="BJ483" s="51" t="s">
        <v>73</v>
      </c>
      <c r="BK483" s="51" t="s">
        <v>73</v>
      </c>
      <c r="BL483" s="51" t="s">
        <v>208</v>
      </c>
      <c r="BM483" s="51" t="s">
        <v>208</v>
      </c>
      <c r="BN483" s="51" t="s">
        <v>208</v>
      </c>
      <c r="BO483" s="51" t="s">
        <v>71</v>
      </c>
      <c r="BP483" s="51" t="s">
        <v>71</v>
      </c>
      <c r="BQ483" s="51" t="s">
        <v>71</v>
      </c>
      <c r="BR483" s="51" t="s">
        <v>218</v>
      </c>
      <c r="BS483" s="51" t="s">
        <v>85</v>
      </c>
      <c r="BT483" s="51" t="s">
        <v>218</v>
      </c>
      <c r="BU483" s="51" t="s">
        <v>85</v>
      </c>
      <c r="BV483" s="51" t="s">
        <v>218</v>
      </c>
      <c r="BW483" s="51" t="s">
        <v>85</v>
      </c>
      <c r="BX483" s="52">
        <v>1</v>
      </c>
      <c r="BY483" s="52">
        <v>500103</v>
      </c>
      <c r="BZ483" s="52">
        <v>0</v>
      </c>
      <c r="CA483" s="52">
        <v>1</v>
      </c>
      <c r="CB483" s="52">
        <v>2</v>
      </c>
      <c r="CC483" s="51" t="s">
        <v>261</v>
      </c>
      <c r="CD483" s="58">
        <v>45310.4651736111</v>
      </c>
      <c r="CE483" s="50" t="s">
        <v>89</v>
      </c>
      <c r="CF483" s="62">
        <v>45310.4650127546</v>
      </c>
      <c r="CG483" s="63">
        <v>0.465011574074074</v>
      </c>
      <c r="CH483" s="50" t="s">
        <v>89</v>
      </c>
      <c r="CI483" s="51" t="s">
        <v>14</v>
      </c>
      <c r="CJ483" s="51" t="s">
        <v>73</v>
      </c>
      <c r="CK483" s="51" t="s">
        <v>73</v>
      </c>
      <c r="CL483" s="51" t="s">
        <v>110</v>
      </c>
      <c r="CM483" s="51" t="s">
        <v>71</v>
      </c>
      <c r="CN483" s="51" t="s">
        <v>71</v>
      </c>
      <c r="CO483" s="51" t="s">
        <v>110</v>
      </c>
      <c r="CP483" s="51" t="s">
        <v>266</v>
      </c>
      <c r="CQ483" s="51" t="s">
        <v>220</v>
      </c>
      <c r="CR483" s="51" t="s">
        <v>73</v>
      </c>
      <c r="CS483" s="51" t="s">
        <v>88</v>
      </c>
      <c r="CT483" s="51" t="s">
        <v>73</v>
      </c>
      <c r="CU483" s="51" t="s">
        <v>110</v>
      </c>
      <c r="CV483" s="51" t="s">
        <v>73</v>
      </c>
      <c r="CW483" s="51" t="s">
        <v>73</v>
      </c>
      <c r="CX483" s="51" t="s">
        <v>110</v>
      </c>
      <c r="CY483" s="51" t="s">
        <v>73</v>
      </c>
      <c r="CZ483" s="51" t="s">
        <v>73</v>
      </c>
      <c r="DA483" s="51" t="s">
        <v>88</v>
      </c>
      <c r="DB483" s="51" t="s">
        <v>73</v>
      </c>
      <c r="DC483" s="51" t="s">
        <v>73</v>
      </c>
      <c r="DD483" s="51" t="s">
        <v>73</v>
      </c>
      <c r="DE483" s="51" t="s">
        <v>73</v>
      </c>
      <c r="DF483" s="51" t="s">
        <v>110</v>
      </c>
      <c r="DG483" s="51" t="s">
        <v>73</v>
      </c>
      <c r="DH483" s="51" t="s">
        <v>110</v>
      </c>
      <c r="DI483" s="51" t="s">
        <v>110</v>
      </c>
      <c r="DJ483" s="51" t="s">
        <v>110</v>
      </c>
      <c r="DK483" s="51" t="s">
        <v>85</v>
      </c>
      <c r="DL483" s="51" t="s">
        <v>85</v>
      </c>
      <c r="DM483" s="51" t="s">
        <v>85</v>
      </c>
      <c r="DN483" s="62">
        <v>45310.4718791088</v>
      </c>
      <c r="DO483" s="62">
        <v>45310.4650127546</v>
      </c>
      <c r="DP483" s="51" t="s">
        <v>243</v>
      </c>
      <c r="DR483" t="s">
        <v>414</v>
      </c>
    </row>
    <row r="484" ht="14.25" spans="1:122">
      <c r="A484" s="50">
        <v>45302</v>
      </c>
      <c r="B484" s="50">
        <v>45302</v>
      </c>
      <c r="C484" s="51" t="s">
        <v>76</v>
      </c>
      <c r="D484" s="51" t="s">
        <v>71</v>
      </c>
      <c r="E484" s="51" t="s">
        <v>16</v>
      </c>
      <c r="F484" s="51" t="s">
        <v>101</v>
      </c>
      <c r="G484" s="52">
        <v>3</v>
      </c>
      <c r="H484" s="52">
        <v>0</v>
      </c>
      <c r="I484" s="51" t="s">
        <v>73</v>
      </c>
      <c r="J484" s="51" t="s">
        <v>74</v>
      </c>
      <c r="K484" s="51" t="s">
        <v>75</v>
      </c>
      <c r="L484" s="50">
        <v>45302</v>
      </c>
      <c r="M484" s="51" t="s">
        <v>13</v>
      </c>
      <c r="N484" s="51" t="s">
        <v>71</v>
      </c>
      <c r="O484" s="52">
        <v>0</v>
      </c>
      <c r="P484" s="51" t="s">
        <v>197</v>
      </c>
      <c r="Q484" s="51" t="s">
        <v>272</v>
      </c>
      <c r="R484" s="52">
        <v>3</v>
      </c>
      <c r="S484" s="51" t="s">
        <v>273</v>
      </c>
      <c r="T484" s="52">
        <v>3</v>
      </c>
      <c r="U484" s="51" t="s">
        <v>101</v>
      </c>
      <c r="V484" s="51" t="s">
        <v>82</v>
      </c>
      <c r="W484" s="51" t="s">
        <v>73</v>
      </c>
      <c r="X484" s="51" t="s">
        <v>80</v>
      </c>
      <c r="Y484" s="51" t="s">
        <v>17</v>
      </c>
      <c r="Z484" s="51" t="s">
        <v>350</v>
      </c>
      <c r="AA484" s="51" t="s">
        <v>354</v>
      </c>
      <c r="AB484" s="52">
        <v>7013</v>
      </c>
      <c r="AC484" s="51" t="s">
        <v>244</v>
      </c>
      <c r="AD484" s="58">
        <v>45303.6559837963</v>
      </c>
      <c r="AE484" s="51" t="s">
        <v>245</v>
      </c>
      <c r="AF484" s="51" t="s">
        <v>201</v>
      </c>
      <c r="AG484" s="51" t="s">
        <v>78</v>
      </c>
      <c r="AH484" s="51" t="s">
        <v>83</v>
      </c>
      <c r="AI484" s="51" t="s">
        <v>84</v>
      </c>
      <c r="AJ484" s="51" t="s">
        <v>71</v>
      </c>
      <c r="AK484" s="51" t="s">
        <v>85</v>
      </c>
      <c r="AL484" s="51" t="s">
        <v>71</v>
      </c>
      <c r="AM484" s="51" t="s">
        <v>86</v>
      </c>
      <c r="AN484" s="51" t="s">
        <v>73</v>
      </c>
      <c r="AO484" s="51" t="s">
        <v>87</v>
      </c>
      <c r="AP484" s="51" t="s">
        <v>87</v>
      </c>
      <c r="AQ484" s="51" t="s">
        <v>90</v>
      </c>
      <c r="AR484" s="51" t="s">
        <v>73</v>
      </c>
      <c r="AS484" s="51" t="s">
        <v>73</v>
      </c>
      <c r="AT484" s="52">
        <v>0</v>
      </c>
      <c r="AU484" s="51" t="s">
        <v>71</v>
      </c>
      <c r="AV484" s="51" t="s">
        <v>71</v>
      </c>
      <c r="AW484" s="51" t="s">
        <v>71</v>
      </c>
      <c r="AX484" s="51" t="s">
        <v>246</v>
      </c>
      <c r="AY484" s="51" t="s">
        <v>247</v>
      </c>
      <c r="AZ484" s="51" t="s">
        <v>205</v>
      </c>
      <c r="BA484" s="51" t="s">
        <v>87</v>
      </c>
      <c r="BB484" s="51" t="s">
        <v>85</v>
      </c>
      <c r="BC484" s="51" t="s">
        <v>248</v>
      </c>
      <c r="BD484" s="51" t="s">
        <v>85</v>
      </c>
      <c r="BE484" s="51" t="s">
        <v>207</v>
      </c>
      <c r="BF484" s="51" t="s">
        <v>207</v>
      </c>
      <c r="BG484" s="51" t="s">
        <v>110</v>
      </c>
      <c r="BH484" s="51" t="s">
        <v>110</v>
      </c>
      <c r="BI484" s="51" t="s">
        <v>73</v>
      </c>
      <c r="BJ484" s="51" t="s">
        <v>73</v>
      </c>
      <c r="BK484" s="51" t="s">
        <v>73</v>
      </c>
      <c r="BL484" s="51" t="s">
        <v>208</v>
      </c>
      <c r="BM484" s="51" t="s">
        <v>208</v>
      </c>
      <c r="BN484" s="51" t="s">
        <v>208</v>
      </c>
      <c r="BO484" s="51" t="s">
        <v>71</v>
      </c>
      <c r="BP484" s="51" t="s">
        <v>71</v>
      </c>
      <c r="BQ484" s="51" t="s">
        <v>71</v>
      </c>
      <c r="BR484" s="51" t="s">
        <v>218</v>
      </c>
      <c r="BS484" s="51" t="s">
        <v>85</v>
      </c>
      <c r="BT484" s="51" t="s">
        <v>218</v>
      </c>
      <c r="BU484" s="51" t="s">
        <v>85</v>
      </c>
      <c r="BV484" s="51" t="s">
        <v>218</v>
      </c>
      <c r="BW484" s="51" t="s">
        <v>85</v>
      </c>
      <c r="BX484" s="52">
        <v>1</v>
      </c>
      <c r="BY484" s="52">
        <v>500103</v>
      </c>
      <c r="BZ484" s="52">
        <v>0</v>
      </c>
      <c r="CA484" s="52">
        <v>1</v>
      </c>
      <c r="CB484" s="52">
        <v>2</v>
      </c>
      <c r="CC484" s="51" t="s">
        <v>261</v>
      </c>
      <c r="CD484" s="58">
        <v>45310.4651736111</v>
      </c>
      <c r="CE484" s="50" t="s">
        <v>89</v>
      </c>
      <c r="CF484" s="62">
        <v>45310.4650127662</v>
      </c>
      <c r="CG484" s="63">
        <v>0.465011574074074</v>
      </c>
      <c r="CH484" s="50" t="s">
        <v>89</v>
      </c>
      <c r="CI484" s="51" t="s">
        <v>14</v>
      </c>
      <c r="CJ484" s="51" t="s">
        <v>73</v>
      </c>
      <c r="CK484" s="51" t="s">
        <v>73</v>
      </c>
      <c r="CL484" s="51" t="s">
        <v>110</v>
      </c>
      <c r="CM484" s="51" t="s">
        <v>71</v>
      </c>
      <c r="CN484" s="51" t="s">
        <v>71</v>
      </c>
      <c r="CO484" s="51" t="s">
        <v>110</v>
      </c>
      <c r="CP484" s="74" t="s">
        <v>266</v>
      </c>
      <c r="CQ484" s="51" t="s">
        <v>220</v>
      </c>
      <c r="CR484" s="51" t="s">
        <v>73</v>
      </c>
      <c r="CS484" s="51" t="s">
        <v>88</v>
      </c>
      <c r="CT484" s="51" t="s">
        <v>73</v>
      </c>
      <c r="CU484" s="51" t="s">
        <v>110</v>
      </c>
      <c r="CV484" s="51" t="s">
        <v>73</v>
      </c>
      <c r="CW484" s="51" t="s">
        <v>73</v>
      </c>
      <c r="CX484" s="51" t="s">
        <v>110</v>
      </c>
      <c r="CY484" s="51" t="s">
        <v>73</v>
      </c>
      <c r="CZ484" s="51" t="s">
        <v>73</v>
      </c>
      <c r="DA484" s="51" t="s">
        <v>88</v>
      </c>
      <c r="DB484" s="51" t="s">
        <v>73</v>
      </c>
      <c r="DC484" s="51" t="s">
        <v>73</v>
      </c>
      <c r="DD484" s="51" t="s">
        <v>73</v>
      </c>
      <c r="DE484" s="51" t="s">
        <v>73</v>
      </c>
      <c r="DF484" s="51" t="s">
        <v>110</v>
      </c>
      <c r="DG484" s="51" t="s">
        <v>73</v>
      </c>
      <c r="DH484" s="51" t="s">
        <v>110</v>
      </c>
      <c r="DI484" s="51" t="s">
        <v>110</v>
      </c>
      <c r="DJ484" s="51" t="s">
        <v>110</v>
      </c>
      <c r="DK484" s="51" t="s">
        <v>85</v>
      </c>
      <c r="DL484" s="51" t="s">
        <v>85</v>
      </c>
      <c r="DM484" s="51" t="s">
        <v>85</v>
      </c>
      <c r="DN484" s="62">
        <v>45310.4718791088</v>
      </c>
      <c r="DO484" s="62">
        <v>45310.4650127662</v>
      </c>
      <c r="DP484" s="51" t="s">
        <v>249</v>
      </c>
      <c r="DR484" t="s">
        <v>414</v>
      </c>
    </row>
    <row r="485" ht="15" spans="1:122">
      <c r="A485" s="47">
        <v>45302</v>
      </c>
      <c r="B485" s="47">
        <v>45302</v>
      </c>
      <c r="C485" s="48" t="s">
        <v>76</v>
      </c>
      <c r="D485" s="48" t="s">
        <v>71</v>
      </c>
      <c r="E485" s="48" t="s">
        <v>16</v>
      </c>
      <c r="F485" s="48" t="s">
        <v>103</v>
      </c>
      <c r="G485" s="49">
        <v>3</v>
      </c>
      <c r="H485" s="49">
        <v>0</v>
      </c>
      <c r="I485" s="48" t="s">
        <v>73</v>
      </c>
      <c r="J485" s="48" t="s">
        <v>74</v>
      </c>
      <c r="K485" s="48" t="s">
        <v>109</v>
      </c>
      <c r="L485" s="47">
        <v>45302</v>
      </c>
      <c r="M485" s="48" t="s">
        <v>13</v>
      </c>
      <c r="N485" s="48" t="s">
        <v>71</v>
      </c>
      <c r="O485" s="49">
        <v>0</v>
      </c>
      <c r="P485" s="48" t="s">
        <v>197</v>
      </c>
      <c r="Q485" s="48" t="s">
        <v>356</v>
      </c>
      <c r="R485" s="49">
        <v>1</v>
      </c>
      <c r="S485" s="48" t="s">
        <v>380</v>
      </c>
      <c r="T485" s="49">
        <v>1</v>
      </c>
      <c r="U485" s="48" t="s">
        <v>103</v>
      </c>
      <c r="V485" s="48" t="s">
        <v>82</v>
      </c>
      <c r="W485" s="48" t="s">
        <v>73</v>
      </c>
      <c r="X485" s="48" t="s">
        <v>80</v>
      </c>
      <c r="Y485" s="48" t="s">
        <v>17</v>
      </c>
      <c r="Z485" s="48" t="s">
        <v>350</v>
      </c>
      <c r="AA485" s="48" t="s">
        <v>352</v>
      </c>
      <c r="AB485" s="49">
        <v>7005</v>
      </c>
      <c r="AC485" s="48" t="s">
        <v>237</v>
      </c>
      <c r="AD485" s="57">
        <v>45303.7509375</v>
      </c>
      <c r="AE485" s="48" t="s">
        <v>250</v>
      </c>
      <c r="AF485" s="48" t="s">
        <v>201</v>
      </c>
      <c r="AG485" s="48" t="s">
        <v>78</v>
      </c>
      <c r="AH485" s="48" t="s">
        <v>83</v>
      </c>
      <c r="AI485" s="48" t="s">
        <v>84</v>
      </c>
      <c r="AJ485" s="48" t="s">
        <v>71</v>
      </c>
      <c r="AK485" s="48" t="s">
        <v>85</v>
      </c>
      <c r="AL485" s="48" t="s">
        <v>71</v>
      </c>
      <c r="AM485" s="48" t="s">
        <v>86</v>
      </c>
      <c r="AN485" s="48" t="s">
        <v>73</v>
      </c>
      <c r="AO485" s="48" t="s">
        <v>87</v>
      </c>
      <c r="AP485" s="48" t="s">
        <v>87</v>
      </c>
      <c r="AQ485" s="48" t="s">
        <v>90</v>
      </c>
      <c r="AR485" s="48" t="s">
        <v>73</v>
      </c>
      <c r="AS485" s="48" t="s">
        <v>73</v>
      </c>
      <c r="AT485" s="49">
        <v>0</v>
      </c>
      <c r="AU485" s="48" t="s">
        <v>71</v>
      </c>
      <c r="AV485" s="48" t="s">
        <v>71</v>
      </c>
      <c r="AW485" s="48" t="s">
        <v>71</v>
      </c>
      <c r="AX485" s="48" t="s">
        <v>251</v>
      </c>
      <c r="AY485" s="48" t="s">
        <v>252</v>
      </c>
      <c r="AZ485" s="48" t="s">
        <v>205</v>
      </c>
      <c r="BA485" s="48" t="s">
        <v>87</v>
      </c>
      <c r="BB485" s="48" t="s">
        <v>85</v>
      </c>
      <c r="BC485" s="48" t="s">
        <v>253</v>
      </c>
      <c r="BD485" s="48" t="s">
        <v>85</v>
      </c>
      <c r="BE485" s="48" t="s">
        <v>207</v>
      </c>
      <c r="BF485" s="48" t="s">
        <v>207</v>
      </c>
      <c r="BG485" s="48" t="s">
        <v>208</v>
      </c>
      <c r="BH485" s="48" t="s">
        <v>73</v>
      </c>
      <c r="BI485" s="48" t="s">
        <v>73</v>
      </c>
      <c r="BJ485" s="48" t="s">
        <v>73</v>
      </c>
      <c r="BK485" s="48" t="s">
        <v>73</v>
      </c>
      <c r="BL485" s="48" t="s">
        <v>208</v>
      </c>
      <c r="BM485" s="48" t="s">
        <v>208</v>
      </c>
      <c r="BN485" s="48" t="s">
        <v>208</v>
      </c>
      <c r="BO485" s="48" t="s">
        <v>71</v>
      </c>
      <c r="BP485" s="48" t="s">
        <v>71</v>
      </c>
      <c r="BQ485" s="48" t="s">
        <v>71</v>
      </c>
      <c r="BR485" s="48" t="s">
        <v>218</v>
      </c>
      <c r="BS485" s="48" t="s">
        <v>85</v>
      </c>
      <c r="BT485" s="48" t="s">
        <v>218</v>
      </c>
      <c r="BU485" s="48" t="s">
        <v>85</v>
      </c>
      <c r="BV485" s="48" t="s">
        <v>218</v>
      </c>
      <c r="BW485" s="48" t="s">
        <v>85</v>
      </c>
      <c r="BX485" s="49">
        <v>1</v>
      </c>
      <c r="BY485" s="49">
        <v>500005</v>
      </c>
      <c r="BZ485" s="49">
        <v>0</v>
      </c>
      <c r="CA485" s="49">
        <v>1</v>
      </c>
      <c r="CB485" s="49">
        <v>3</v>
      </c>
      <c r="CC485" s="48" t="s">
        <v>261</v>
      </c>
      <c r="CD485" s="57">
        <v>45310.5273611111</v>
      </c>
      <c r="CE485" s="47" t="s">
        <v>89</v>
      </c>
      <c r="CF485" s="60">
        <v>45310.5271554282</v>
      </c>
      <c r="CG485" s="61">
        <v>0.527152777777778</v>
      </c>
      <c r="CH485" s="47" t="s">
        <v>89</v>
      </c>
      <c r="CI485" s="48" t="s">
        <v>14</v>
      </c>
      <c r="CJ485" s="48" t="s">
        <v>73</v>
      </c>
      <c r="CK485" s="48" t="s">
        <v>73</v>
      </c>
      <c r="CL485" s="48" t="s">
        <v>110</v>
      </c>
      <c r="CM485" s="48" t="s">
        <v>110</v>
      </c>
      <c r="CN485" s="48" t="s">
        <v>71</v>
      </c>
      <c r="CO485" s="70" t="s">
        <v>110</v>
      </c>
      <c r="CP485" s="71" t="s">
        <v>201</v>
      </c>
      <c r="CQ485" s="72" t="s">
        <v>220</v>
      </c>
      <c r="CR485" s="48" t="s">
        <v>73</v>
      </c>
      <c r="CS485" s="48" t="s">
        <v>88</v>
      </c>
      <c r="CT485" s="48" t="s">
        <v>73</v>
      </c>
      <c r="CU485" s="48" t="s">
        <v>110</v>
      </c>
      <c r="CV485" s="48" t="s">
        <v>73</v>
      </c>
      <c r="CW485" s="48" t="s">
        <v>73</v>
      </c>
      <c r="CX485" s="48" t="s">
        <v>110</v>
      </c>
      <c r="CY485" s="48" t="s">
        <v>73</v>
      </c>
      <c r="CZ485" s="48" t="s">
        <v>73</v>
      </c>
      <c r="DA485" s="48" t="s">
        <v>110</v>
      </c>
      <c r="DB485" s="48" t="s">
        <v>73</v>
      </c>
      <c r="DC485" s="48" t="s">
        <v>73</v>
      </c>
      <c r="DD485" s="48" t="s">
        <v>73</v>
      </c>
      <c r="DE485" s="48" t="s">
        <v>73</v>
      </c>
      <c r="DF485" s="48" t="s">
        <v>110</v>
      </c>
      <c r="DG485" s="48" t="s">
        <v>73</v>
      </c>
      <c r="DH485" s="48" t="s">
        <v>110</v>
      </c>
      <c r="DI485" s="48" t="s">
        <v>110</v>
      </c>
      <c r="DJ485" s="48" t="s">
        <v>110</v>
      </c>
      <c r="DK485" s="48" t="s">
        <v>85</v>
      </c>
      <c r="DL485" s="48" t="s">
        <v>85</v>
      </c>
      <c r="DM485" s="48" t="s">
        <v>85</v>
      </c>
      <c r="DN485" s="60">
        <v>45310.5271554282</v>
      </c>
      <c r="DO485" s="60">
        <v>45310.5271554282</v>
      </c>
      <c r="DP485" s="48" t="s">
        <v>254</v>
      </c>
      <c r="DR485" t="s">
        <v>413</v>
      </c>
    </row>
    <row r="486" ht="14.25" spans="1:122">
      <c r="A486" s="47">
        <v>45302</v>
      </c>
      <c r="B486" s="47">
        <v>45302</v>
      </c>
      <c r="C486" s="48" t="s">
        <v>76</v>
      </c>
      <c r="D486" s="48" t="s">
        <v>71</v>
      </c>
      <c r="E486" s="48" t="s">
        <v>16</v>
      </c>
      <c r="F486" s="48" t="s">
        <v>105</v>
      </c>
      <c r="G486" s="49">
        <v>3</v>
      </c>
      <c r="H486" s="49">
        <v>0</v>
      </c>
      <c r="I486" s="48" t="s">
        <v>73</v>
      </c>
      <c r="J486" s="48" t="s">
        <v>74</v>
      </c>
      <c r="K486" s="48" t="s">
        <v>109</v>
      </c>
      <c r="L486" s="47">
        <v>45302</v>
      </c>
      <c r="M486" s="48" t="s">
        <v>13</v>
      </c>
      <c r="N486" s="48" t="s">
        <v>71</v>
      </c>
      <c r="O486" s="49">
        <v>0</v>
      </c>
      <c r="P486" s="48" t="s">
        <v>197</v>
      </c>
      <c r="Q486" s="48" t="s">
        <v>356</v>
      </c>
      <c r="R486" s="49">
        <v>1</v>
      </c>
      <c r="S486" s="48" t="s">
        <v>380</v>
      </c>
      <c r="T486" s="49">
        <v>1</v>
      </c>
      <c r="U486" s="48" t="s">
        <v>105</v>
      </c>
      <c r="V486" s="48" t="s">
        <v>82</v>
      </c>
      <c r="W486" s="48" t="s">
        <v>73</v>
      </c>
      <c r="X486" s="48" t="s">
        <v>80</v>
      </c>
      <c r="Y486" s="48" t="s">
        <v>17</v>
      </c>
      <c r="Z486" s="48" t="s">
        <v>350</v>
      </c>
      <c r="AA486" s="48" t="s">
        <v>351</v>
      </c>
      <c r="AB486" s="49">
        <v>7005</v>
      </c>
      <c r="AC486" s="48" t="s">
        <v>87</v>
      </c>
      <c r="AD486" s="57">
        <v>45303.7528703704</v>
      </c>
      <c r="AE486" s="48" t="s">
        <v>255</v>
      </c>
      <c r="AF486" s="48" t="s">
        <v>201</v>
      </c>
      <c r="AG486" s="48" t="s">
        <v>78</v>
      </c>
      <c r="AH486" s="48" t="s">
        <v>83</v>
      </c>
      <c r="AI486" s="48" t="s">
        <v>84</v>
      </c>
      <c r="AJ486" s="48" t="s">
        <v>71</v>
      </c>
      <c r="AK486" s="48" t="s">
        <v>85</v>
      </c>
      <c r="AL486" s="48" t="s">
        <v>71</v>
      </c>
      <c r="AM486" s="48" t="s">
        <v>86</v>
      </c>
      <c r="AN486" s="48" t="s">
        <v>73</v>
      </c>
      <c r="AO486" s="48" t="s">
        <v>87</v>
      </c>
      <c r="AP486" s="48" t="s">
        <v>87</v>
      </c>
      <c r="AQ486" s="48" t="s">
        <v>90</v>
      </c>
      <c r="AR486" s="48" t="s">
        <v>73</v>
      </c>
      <c r="AS486" s="48" t="s">
        <v>73</v>
      </c>
      <c r="AT486" s="49">
        <v>0</v>
      </c>
      <c r="AU486" s="48" t="s">
        <v>71</v>
      </c>
      <c r="AV486" s="48" t="s">
        <v>71</v>
      </c>
      <c r="AW486" s="48" t="s">
        <v>71</v>
      </c>
      <c r="AX486" s="48" t="s">
        <v>256</v>
      </c>
      <c r="AY486" s="48" t="s">
        <v>257</v>
      </c>
      <c r="AZ486" s="48" t="s">
        <v>205</v>
      </c>
      <c r="BA486" s="48" t="s">
        <v>87</v>
      </c>
      <c r="BB486" s="48" t="s">
        <v>85</v>
      </c>
      <c r="BC486" s="48" t="s">
        <v>258</v>
      </c>
      <c r="BD486" s="48" t="s">
        <v>85</v>
      </c>
      <c r="BE486" s="48" t="s">
        <v>207</v>
      </c>
      <c r="BF486" s="48" t="s">
        <v>207</v>
      </c>
      <c r="BG486" s="48" t="s">
        <v>208</v>
      </c>
      <c r="BH486" s="48" t="s">
        <v>73</v>
      </c>
      <c r="BI486" s="48" t="s">
        <v>73</v>
      </c>
      <c r="BJ486" s="48" t="s">
        <v>73</v>
      </c>
      <c r="BK486" s="48" t="s">
        <v>73</v>
      </c>
      <c r="BL486" s="48" t="s">
        <v>208</v>
      </c>
      <c r="BM486" s="48" t="s">
        <v>208</v>
      </c>
      <c r="BN486" s="48" t="s">
        <v>208</v>
      </c>
      <c r="BO486" s="48" t="s">
        <v>71</v>
      </c>
      <c r="BP486" s="48" t="s">
        <v>71</v>
      </c>
      <c r="BQ486" s="48" t="s">
        <v>71</v>
      </c>
      <c r="BR486" s="48" t="s">
        <v>218</v>
      </c>
      <c r="BS486" s="48" t="s">
        <v>85</v>
      </c>
      <c r="BT486" s="48" t="s">
        <v>218</v>
      </c>
      <c r="BU486" s="48" t="s">
        <v>85</v>
      </c>
      <c r="BV486" s="48" t="s">
        <v>218</v>
      </c>
      <c r="BW486" s="48" t="s">
        <v>85</v>
      </c>
      <c r="BX486" s="49">
        <v>1</v>
      </c>
      <c r="BY486" s="49">
        <v>500005</v>
      </c>
      <c r="BZ486" s="49">
        <v>0</v>
      </c>
      <c r="CA486" s="49">
        <v>2</v>
      </c>
      <c r="CB486" s="49">
        <v>15</v>
      </c>
      <c r="CC486" s="48" t="s">
        <v>261</v>
      </c>
      <c r="CD486" s="57">
        <v>45310.5274305556</v>
      </c>
      <c r="CE486" s="47" t="s">
        <v>89</v>
      </c>
      <c r="CF486" s="60">
        <v>45310.5272148843</v>
      </c>
      <c r="CG486" s="61">
        <v>0.527210648148148</v>
      </c>
      <c r="CH486" s="47" t="s">
        <v>89</v>
      </c>
      <c r="CI486" s="48" t="s">
        <v>14</v>
      </c>
      <c r="CJ486" s="48" t="s">
        <v>73</v>
      </c>
      <c r="CK486" s="48" t="s">
        <v>73</v>
      </c>
      <c r="CL486" s="48" t="s">
        <v>110</v>
      </c>
      <c r="CM486" s="48" t="s">
        <v>110</v>
      </c>
      <c r="CN486" s="48" t="s">
        <v>71</v>
      </c>
      <c r="CO486" s="48" t="s">
        <v>110</v>
      </c>
      <c r="CP486" s="75" t="s">
        <v>416</v>
      </c>
      <c r="CQ486" s="48" t="s">
        <v>110</v>
      </c>
      <c r="CR486" s="48" t="s">
        <v>73</v>
      </c>
      <c r="CS486" s="48" t="s">
        <v>73</v>
      </c>
      <c r="CT486" s="48" t="s">
        <v>73</v>
      </c>
      <c r="CU486" s="48" t="s">
        <v>110</v>
      </c>
      <c r="CV486" s="48" t="s">
        <v>73</v>
      </c>
      <c r="CW486" s="48" t="s">
        <v>73</v>
      </c>
      <c r="CX486" s="48" t="s">
        <v>110</v>
      </c>
      <c r="CY486" s="48" t="s">
        <v>73</v>
      </c>
      <c r="CZ486" s="48" t="s">
        <v>73</v>
      </c>
      <c r="DA486" s="48" t="s">
        <v>110</v>
      </c>
      <c r="DB486" s="48" t="s">
        <v>73</v>
      </c>
      <c r="DC486" s="48" t="s">
        <v>73</v>
      </c>
      <c r="DD486" s="48" t="s">
        <v>73</v>
      </c>
      <c r="DE486" s="48" t="s">
        <v>73</v>
      </c>
      <c r="DF486" s="48" t="s">
        <v>110</v>
      </c>
      <c r="DG486" s="48" t="s">
        <v>73</v>
      </c>
      <c r="DH486" s="48" t="s">
        <v>110</v>
      </c>
      <c r="DI486" s="48" t="s">
        <v>110</v>
      </c>
      <c r="DJ486" s="48" t="s">
        <v>110</v>
      </c>
      <c r="DK486" s="48" t="s">
        <v>85</v>
      </c>
      <c r="DL486" s="48" t="s">
        <v>85</v>
      </c>
      <c r="DM486" s="48" t="s">
        <v>85</v>
      </c>
      <c r="DN486" s="60">
        <v>45310.5272148843</v>
      </c>
      <c r="DO486" s="60">
        <v>45310.5272148843</v>
      </c>
      <c r="DP486" s="48" t="s">
        <v>259</v>
      </c>
      <c r="DR486" t="s">
        <v>417</v>
      </c>
    </row>
    <row r="487" spans="1:120">
      <c r="A487" s="50">
        <v>45302</v>
      </c>
      <c r="B487" s="50">
        <v>45302</v>
      </c>
      <c r="C487" s="51" t="s">
        <v>76</v>
      </c>
      <c r="D487" s="51" t="s">
        <v>71</v>
      </c>
      <c r="E487" s="51" t="s">
        <v>16</v>
      </c>
      <c r="F487" s="51" t="s">
        <v>107</v>
      </c>
      <c r="G487" s="52">
        <v>3</v>
      </c>
      <c r="H487" s="52">
        <v>0</v>
      </c>
      <c r="I487" s="51" t="s">
        <v>88</v>
      </c>
      <c r="J487" s="51" t="s">
        <v>74</v>
      </c>
      <c r="K487" s="51" t="s">
        <v>75</v>
      </c>
      <c r="L487" s="50">
        <v>45302</v>
      </c>
      <c r="M487" s="51" t="s">
        <v>13</v>
      </c>
      <c r="N487" s="51" t="s">
        <v>71</v>
      </c>
      <c r="O487" s="52">
        <v>0</v>
      </c>
      <c r="P487" s="51" t="s">
        <v>197</v>
      </c>
      <c r="Q487" s="51" t="s">
        <v>272</v>
      </c>
      <c r="R487" s="52">
        <v>3</v>
      </c>
      <c r="S487" s="51" t="s">
        <v>273</v>
      </c>
      <c r="T487" s="52">
        <v>3</v>
      </c>
      <c r="U487" s="51" t="s">
        <v>107</v>
      </c>
      <c r="V487" s="51" t="s">
        <v>82</v>
      </c>
      <c r="W487" s="51" t="s">
        <v>73</v>
      </c>
      <c r="X487" s="51" t="s">
        <v>80</v>
      </c>
      <c r="Y487" s="51" t="s">
        <v>17</v>
      </c>
      <c r="Z487" s="51" t="s">
        <v>350</v>
      </c>
      <c r="AA487" s="51" t="s">
        <v>353</v>
      </c>
      <c r="AB487" s="52">
        <v>7013</v>
      </c>
      <c r="AC487" s="51" t="s">
        <v>87</v>
      </c>
      <c r="AD487" s="58">
        <v>45303.6579398148</v>
      </c>
      <c r="AE487" s="51" t="s">
        <v>200</v>
      </c>
      <c r="AF487" s="51" t="s">
        <v>201</v>
      </c>
      <c r="AG487" s="51" t="s">
        <v>78</v>
      </c>
      <c r="AH487" s="51" t="s">
        <v>83</v>
      </c>
      <c r="AI487" s="51" t="s">
        <v>84</v>
      </c>
      <c r="AJ487" s="51" t="s">
        <v>71</v>
      </c>
      <c r="AK487" s="51" t="s">
        <v>85</v>
      </c>
      <c r="AL487" s="51" t="s">
        <v>71</v>
      </c>
      <c r="AM487" s="51" t="s">
        <v>86</v>
      </c>
      <c r="AN487" s="51" t="s">
        <v>73</v>
      </c>
      <c r="AO487" s="51" t="s">
        <v>87</v>
      </c>
      <c r="AP487" s="51" t="s">
        <v>87</v>
      </c>
      <c r="AQ487" s="51" t="s">
        <v>202</v>
      </c>
      <c r="AR487" s="51" t="s">
        <v>73</v>
      </c>
      <c r="AS487" s="51" t="s">
        <v>73</v>
      </c>
      <c r="AT487" s="52">
        <v>0</v>
      </c>
      <c r="AU487" s="51" t="s">
        <v>71</v>
      </c>
      <c r="AV487" s="51" t="s">
        <v>71</v>
      </c>
      <c r="AW487" s="51" t="s">
        <v>71</v>
      </c>
      <c r="AX487" s="51" t="s">
        <v>290</v>
      </c>
      <c r="AY487" s="51" t="s">
        <v>291</v>
      </c>
      <c r="AZ487" s="51" t="s">
        <v>205</v>
      </c>
      <c r="BA487" s="51" t="s">
        <v>87</v>
      </c>
      <c r="BB487" s="51" t="s">
        <v>85</v>
      </c>
      <c r="BC487" s="51" t="s">
        <v>292</v>
      </c>
      <c r="BD487" s="51" t="s">
        <v>85</v>
      </c>
      <c r="BE487" s="51" t="s">
        <v>207</v>
      </c>
      <c r="BF487" s="51" t="s">
        <v>207</v>
      </c>
      <c r="BG487" s="51" t="s">
        <v>110</v>
      </c>
      <c r="BH487" s="51" t="s">
        <v>73</v>
      </c>
      <c r="BI487" s="51" t="s">
        <v>73</v>
      </c>
      <c r="BJ487" s="51" t="s">
        <v>73</v>
      </c>
      <c r="BK487" s="51" t="s">
        <v>73</v>
      </c>
      <c r="BL487" s="51" t="s">
        <v>209</v>
      </c>
      <c r="BM487" s="51" t="s">
        <v>209</v>
      </c>
      <c r="BN487" s="51" t="s">
        <v>209</v>
      </c>
      <c r="BO487" s="51" t="s">
        <v>71</v>
      </c>
      <c r="BP487" s="51" t="s">
        <v>71</v>
      </c>
      <c r="BQ487" s="51" t="s">
        <v>71</v>
      </c>
      <c r="BR487" s="51" t="s">
        <v>218</v>
      </c>
      <c r="BS487" s="51" t="s">
        <v>85</v>
      </c>
      <c r="BT487" s="51" t="s">
        <v>218</v>
      </c>
      <c r="BU487" s="51" t="s">
        <v>85</v>
      </c>
      <c r="BV487" s="51" t="s">
        <v>218</v>
      </c>
      <c r="BW487" s="51" t="s">
        <v>85</v>
      </c>
      <c r="BX487" s="52">
        <v>1</v>
      </c>
      <c r="BY487" s="52">
        <v>500103</v>
      </c>
      <c r="BZ487" s="52">
        <v>0</v>
      </c>
      <c r="CA487" s="52">
        <v>3</v>
      </c>
      <c r="CB487" s="52">
        <v>6</v>
      </c>
      <c r="CC487" s="51" t="s">
        <v>261</v>
      </c>
      <c r="CD487" s="58">
        <v>45310.4652430556</v>
      </c>
      <c r="CE487" s="50" t="s">
        <v>89</v>
      </c>
      <c r="CF487" s="62">
        <v>45310.4650721875</v>
      </c>
      <c r="CG487" s="63">
        <v>0.465069444444444</v>
      </c>
      <c r="CH487" s="50" t="s">
        <v>89</v>
      </c>
      <c r="CI487" s="51" t="s">
        <v>14</v>
      </c>
      <c r="CJ487" s="51" t="s">
        <v>73</v>
      </c>
      <c r="CK487" s="51" t="s">
        <v>73</v>
      </c>
      <c r="CL487" s="51" t="s">
        <v>110</v>
      </c>
      <c r="CM487" s="51" t="s">
        <v>71</v>
      </c>
      <c r="CN487" s="51" t="s">
        <v>71</v>
      </c>
      <c r="CO487" s="51" t="s">
        <v>110</v>
      </c>
      <c r="CP487" s="51" t="s">
        <v>266</v>
      </c>
      <c r="CQ487" s="51" t="s">
        <v>110</v>
      </c>
      <c r="CR487" s="51" t="s">
        <v>73</v>
      </c>
      <c r="CS487" s="51" t="s">
        <v>88</v>
      </c>
      <c r="CT487" s="51" t="s">
        <v>73</v>
      </c>
      <c r="CU487" s="51" t="s">
        <v>110</v>
      </c>
      <c r="CV487" s="51" t="s">
        <v>73</v>
      </c>
      <c r="CW487" s="51" t="s">
        <v>73</v>
      </c>
      <c r="CX487" s="51" t="s">
        <v>73</v>
      </c>
      <c r="CY487" s="51" t="s">
        <v>73</v>
      </c>
      <c r="CZ487" s="51" t="s">
        <v>73</v>
      </c>
      <c r="DA487" s="51" t="s">
        <v>110</v>
      </c>
      <c r="DB487" s="51" t="s">
        <v>73</v>
      </c>
      <c r="DC487" s="51" t="s">
        <v>73</v>
      </c>
      <c r="DD487" s="51" t="s">
        <v>73</v>
      </c>
      <c r="DE487" s="51" t="s">
        <v>73</v>
      </c>
      <c r="DF487" s="51" t="s">
        <v>110</v>
      </c>
      <c r="DG487" s="51" t="s">
        <v>73</v>
      </c>
      <c r="DH487" s="51" t="s">
        <v>110</v>
      </c>
      <c r="DI487" s="51" t="s">
        <v>110</v>
      </c>
      <c r="DJ487" s="51" t="s">
        <v>110</v>
      </c>
      <c r="DK487" s="51" t="s">
        <v>85</v>
      </c>
      <c r="DL487" s="51" t="s">
        <v>85</v>
      </c>
      <c r="DM487" s="51" t="s">
        <v>85</v>
      </c>
      <c r="DN487" s="62">
        <v>45310.4718287384</v>
      </c>
      <c r="DO487" s="62">
        <v>45310.4650721875</v>
      </c>
      <c r="DP487" s="51" t="s">
        <v>293</v>
      </c>
    </row>
    <row r="488" spans="1:122">
      <c r="A488" s="47">
        <v>45302</v>
      </c>
      <c r="B488" s="47">
        <v>45302</v>
      </c>
      <c r="C488" s="48" t="s">
        <v>76</v>
      </c>
      <c r="D488" s="48" t="s">
        <v>71</v>
      </c>
      <c r="E488" s="48" t="s">
        <v>16</v>
      </c>
      <c r="F488" s="48" t="s">
        <v>72</v>
      </c>
      <c r="G488" s="49">
        <v>4</v>
      </c>
      <c r="H488" s="49">
        <v>0</v>
      </c>
      <c r="I488" s="48" t="s">
        <v>73</v>
      </c>
      <c r="J488" s="48" t="s">
        <v>74</v>
      </c>
      <c r="K488" s="48" t="s">
        <v>109</v>
      </c>
      <c r="L488" s="47">
        <v>45302</v>
      </c>
      <c r="M488" s="48" t="s">
        <v>13</v>
      </c>
      <c r="N488" s="48" t="s">
        <v>71</v>
      </c>
      <c r="O488" s="49">
        <v>0</v>
      </c>
      <c r="P488" s="48" t="s">
        <v>197</v>
      </c>
      <c r="Q488" s="48" t="s">
        <v>356</v>
      </c>
      <c r="R488" s="49">
        <v>1</v>
      </c>
      <c r="S488" s="48" t="s">
        <v>380</v>
      </c>
      <c r="T488" s="49">
        <v>1</v>
      </c>
      <c r="U488" s="48" t="s">
        <v>72</v>
      </c>
      <c r="V488" s="48" t="s">
        <v>82</v>
      </c>
      <c r="W488" s="48" t="s">
        <v>73</v>
      </c>
      <c r="X488" s="48" t="s">
        <v>80</v>
      </c>
      <c r="Y488" s="48" t="s">
        <v>17</v>
      </c>
      <c r="Z488" s="48" t="s">
        <v>350</v>
      </c>
      <c r="AA488" s="48" t="s">
        <v>351</v>
      </c>
      <c r="AB488" s="49">
        <v>7005</v>
      </c>
      <c r="AC488" s="48" t="s">
        <v>87</v>
      </c>
      <c r="AD488" s="57">
        <v>45303.7528703704</v>
      </c>
      <c r="AE488" s="48" t="s">
        <v>213</v>
      </c>
      <c r="AF488" s="48" t="s">
        <v>201</v>
      </c>
      <c r="AG488" s="48" t="s">
        <v>78</v>
      </c>
      <c r="AH488" s="48" t="s">
        <v>83</v>
      </c>
      <c r="AI488" s="48" t="s">
        <v>84</v>
      </c>
      <c r="AJ488" s="48" t="s">
        <v>71</v>
      </c>
      <c r="AK488" s="48" t="s">
        <v>85</v>
      </c>
      <c r="AL488" s="48" t="s">
        <v>71</v>
      </c>
      <c r="AM488" s="48" t="s">
        <v>86</v>
      </c>
      <c r="AN488" s="48" t="s">
        <v>73</v>
      </c>
      <c r="AO488" s="48" t="s">
        <v>87</v>
      </c>
      <c r="AP488" s="48" t="s">
        <v>87</v>
      </c>
      <c r="AQ488" s="48" t="s">
        <v>90</v>
      </c>
      <c r="AR488" s="48" t="s">
        <v>73</v>
      </c>
      <c r="AS488" s="48" t="s">
        <v>73</v>
      </c>
      <c r="AT488" s="49">
        <v>0</v>
      </c>
      <c r="AU488" s="48" t="s">
        <v>71</v>
      </c>
      <c r="AV488" s="48" t="s">
        <v>71</v>
      </c>
      <c r="AW488" s="48" t="s">
        <v>71</v>
      </c>
      <c r="AX488" s="48" t="s">
        <v>214</v>
      </c>
      <c r="AY488" s="48" t="s">
        <v>215</v>
      </c>
      <c r="AZ488" s="48" t="s">
        <v>205</v>
      </c>
      <c r="BA488" s="48" t="s">
        <v>87</v>
      </c>
      <c r="BB488" s="48" t="s">
        <v>85</v>
      </c>
      <c r="BC488" s="48" t="s">
        <v>216</v>
      </c>
      <c r="BD488" s="48" t="s">
        <v>85</v>
      </c>
      <c r="BE488" s="48" t="s">
        <v>207</v>
      </c>
      <c r="BF488" s="48" t="s">
        <v>207</v>
      </c>
      <c r="BG488" s="48" t="s">
        <v>208</v>
      </c>
      <c r="BH488" s="48" t="s">
        <v>110</v>
      </c>
      <c r="BI488" s="48" t="s">
        <v>73</v>
      </c>
      <c r="BJ488" s="48" t="s">
        <v>73</v>
      </c>
      <c r="BK488" s="48" t="s">
        <v>73</v>
      </c>
      <c r="BL488" s="48" t="s">
        <v>208</v>
      </c>
      <c r="BM488" s="48" t="s">
        <v>208</v>
      </c>
      <c r="BN488" s="48" t="s">
        <v>208</v>
      </c>
      <c r="BO488" s="48" t="s">
        <v>71</v>
      </c>
      <c r="BP488" s="48" t="s">
        <v>71</v>
      </c>
      <c r="BQ488" s="48" t="s">
        <v>71</v>
      </c>
      <c r="BR488" s="48" t="s">
        <v>218</v>
      </c>
      <c r="BS488" s="48" t="s">
        <v>85</v>
      </c>
      <c r="BT488" s="48" t="s">
        <v>218</v>
      </c>
      <c r="BU488" s="48" t="s">
        <v>85</v>
      </c>
      <c r="BV488" s="48" t="s">
        <v>218</v>
      </c>
      <c r="BW488" s="48" t="s">
        <v>85</v>
      </c>
      <c r="BX488" s="49">
        <v>1</v>
      </c>
      <c r="BY488" s="49">
        <v>500005</v>
      </c>
      <c r="BZ488" s="49">
        <v>0</v>
      </c>
      <c r="CA488" s="49">
        <v>3</v>
      </c>
      <c r="CB488" s="49">
        <v>7</v>
      </c>
      <c r="CC488" s="48" t="s">
        <v>261</v>
      </c>
      <c r="CD488" s="57">
        <v>45310.5274305556</v>
      </c>
      <c r="CE488" s="47" t="s">
        <v>89</v>
      </c>
      <c r="CF488" s="60">
        <v>45310.5272148727</v>
      </c>
      <c r="CG488" s="61">
        <v>0.527210648148148</v>
      </c>
      <c r="CH488" s="47" t="s">
        <v>89</v>
      </c>
      <c r="CI488" s="48" t="s">
        <v>14</v>
      </c>
      <c r="CJ488" s="48" t="s">
        <v>73</v>
      </c>
      <c r="CK488" s="48" t="s">
        <v>73</v>
      </c>
      <c r="CL488" s="48" t="s">
        <v>110</v>
      </c>
      <c r="CM488" s="48" t="s">
        <v>110</v>
      </c>
      <c r="CN488" s="48" t="s">
        <v>71</v>
      </c>
      <c r="CO488" s="48" t="s">
        <v>110</v>
      </c>
      <c r="CP488" s="48" t="s">
        <v>74</v>
      </c>
      <c r="CQ488" s="48" t="s">
        <v>220</v>
      </c>
      <c r="CR488" s="48" t="s">
        <v>110</v>
      </c>
      <c r="CS488" s="48" t="s">
        <v>88</v>
      </c>
      <c r="CT488" s="48" t="s">
        <v>73</v>
      </c>
      <c r="CU488" s="48" t="s">
        <v>110</v>
      </c>
      <c r="CV488" s="48" t="s">
        <v>73</v>
      </c>
      <c r="CW488" s="48" t="s">
        <v>73</v>
      </c>
      <c r="CX488" s="48" t="s">
        <v>110</v>
      </c>
      <c r="CY488" s="48" t="s">
        <v>73</v>
      </c>
      <c r="CZ488" s="48" t="s">
        <v>73</v>
      </c>
      <c r="DA488" s="48" t="s">
        <v>110</v>
      </c>
      <c r="DB488" s="48" t="s">
        <v>73</v>
      </c>
      <c r="DC488" s="48" t="s">
        <v>73</v>
      </c>
      <c r="DD488" s="48" t="s">
        <v>73</v>
      </c>
      <c r="DE488" s="48" t="s">
        <v>73</v>
      </c>
      <c r="DF488" s="48" t="s">
        <v>110</v>
      </c>
      <c r="DG488" s="48" t="s">
        <v>73</v>
      </c>
      <c r="DH488" s="48" t="s">
        <v>110</v>
      </c>
      <c r="DI488" s="48" t="s">
        <v>110</v>
      </c>
      <c r="DJ488" s="48" t="s">
        <v>110</v>
      </c>
      <c r="DK488" s="48" t="s">
        <v>85</v>
      </c>
      <c r="DL488" s="48" t="s">
        <v>85</v>
      </c>
      <c r="DM488" s="48" t="s">
        <v>85</v>
      </c>
      <c r="DN488" s="60">
        <v>45310.5272148727</v>
      </c>
      <c r="DO488" s="60">
        <v>45310.5272148727</v>
      </c>
      <c r="DP488" s="48" t="s">
        <v>221</v>
      </c>
      <c r="DR488" t="s">
        <v>417</v>
      </c>
    </row>
    <row r="489" spans="1:122">
      <c r="A489" s="47">
        <v>45302</v>
      </c>
      <c r="B489" s="47">
        <v>45302</v>
      </c>
      <c r="C489" s="48" t="s">
        <v>76</v>
      </c>
      <c r="D489" s="48" t="s">
        <v>71</v>
      </c>
      <c r="E489" s="48" t="s">
        <v>16</v>
      </c>
      <c r="F489" s="48" t="s">
        <v>91</v>
      </c>
      <c r="G489" s="49">
        <v>4</v>
      </c>
      <c r="H489" s="49">
        <v>0</v>
      </c>
      <c r="I489" s="48" t="s">
        <v>88</v>
      </c>
      <c r="J489" s="48" t="s">
        <v>74</v>
      </c>
      <c r="K489" s="48" t="s">
        <v>109</v>
      </c>
      <c r="L489" s="47">
        <v>45302</v>
      </c>
      <c r="M489" s="48" t="s">
        <v>13</v>
      </c>
      <c r="N489" s="48" t="s">
        <v>71</v>
      </c>
      <c r="O489" s="49">
        <v>0</v>
      </c>
      <c r="P489" s="48" t="s">
        <v>197</v>
      </c>
      <c r="Q489" s="48" t="s">
        <v>356</v>
      </c>
      <c r="R489" s="49">
        <v>1</v>
      </c>
      <c r="S489" s="48" t="s">
        <v>380</v>
      </c>
      <c r="T489" s="49">
        <v>1</v>
      </c>
      <c r="U489" s="48" t="s">
        <v>91</v>
      </c>
      <c r="V489" s="48" t="s">
        <v>82</v>
      </c>
      <c r="W489" s="48" t="s">
        <v>73</v>
      </c>
      <c r="X489" s="48" t="s">
        <v>80</v>
      </c>
      <c r="Y489" s="48" t="s">
        <v>17</v>
      </c>
      <c r="Z489" s="48" t="s">
        <v>350</v>
      </c>
      <c r="AA489" s="48" t="s">
        <v>351</v>
      </c>
      <c r="AB489" s="49">
        <v>7005</v>
      </c>
      <c r="AC489" s="48" t="s">
        <v>87</v>
      </c>
      <c r="AD489" s="57">
        <v>45303.7528703704</v>
      </c>
      <c r="AE489" s="48" t="s">
        <v>222</v>
      </c>
      <c r="AF489" s="48" t="s">
        <v>201</v>
      </c>
      <c r="AG489" s="48" t="s">
        <v>78</v>
      </c>
      <c r="AH489" s="48" t="s">
        <v>83</v>
      </c>
      <c r="AI489" s="48" t="s">
        <v>93</v>
      </c>
      <c r="AJ489" s="48" t="s">
        <v>71</v>
      </c>
      <c r="AK489" s="48" t="s">
        <v>85</v>
      </c>
      <c r="AL489" s="48" t="s">
        <v>71</v>
      </c>
      <c r="AM489" s="48" t="s">
        <v>86</v>
      </c>
      <c r="AN489" s="48" t="s">
        <v>73</v>
      </c>
      <c r="AO489" s="48" t="s">
        <v>87</v>
      </c>
      <c r="AP489" s="48" t="s">
        <v>87</v>
      </c>
      <c r="AQ489" s="48" t="s">
        <v>90</v>
      </c>
      <c r="AR489" s="48" t="s">
        <v>73</v>
      </c>
      <c r="AS489" s="48" t="s">
        <v>73</v>
      </c>
      <c r="AT489" s="49">
        <v>0</v>
      </c>
      <c r="AU489" s="48" t="s">
        <v>71</v>
      </c>
      <c r="AV489" s="48" t="s">
        <v>71</v>
      </c>
      <c r="AW489" s="48" t="s">
        <v>71</v>
      </c>
      <c r="AX489" s="48" t="s">
        <v>223</v>
      </c>
      <c r="AY489" s="48" t="s">
        <v>224</v>
      </c>
      <c r="AZ489" s="48" t="s">
        <v>205</v>
      </c>
      <c r="BA489" s="48" t="s">
        <v>87</v>
      </c>
      <c r="BB489" s="48" t="s">
        <v>85</v>
      </c>
      <c r="BC489" s="48" t="s">
        <v>225</v>
      </c>
      <c r="BD489" s="48" t="s">
        <v>85</v>
      </c>
      <c r="BE489" s="48" t="s">
        <v>207</v>
      </c>
      <c r="BF489" s="48" t="s">
        <v>207</v>
      </c>
      <c r="BG489" s="48" t="s">
        <v>208</v>
      </c>
      <c r="BH489" s="48" t="s">
        <v>73</v>
      </c>
      <c r="BI489" s="48" t="s">
        <v>73</v>
      </c>
      <c r="BJ489" s="48" t="s">
        <v>73</v>
      </c>
      <c r="BK489" s="48" t="s">
        <v>73</v>
      </c>
      <c r="BL489" s="48" t="s">
        <v>208</v>
      </c>
      <c r="BM489" s="48" t="s">
        <v>208</v>
      </c>
      <c r="BN489" s="48" t="s">
        <v>208</v>
      </c>
      <c r="BO489" s="48" t="s">
        <v>71</v>
      </c>
      <c r="BP489" s="48" t="s">
        <v>71</v>
      </c>
      <c r="BQ489" s="48" t="s">
        <v>71</v>
      </c>
      <c r="BR489" s="48" t="s">
        <v>218</v>
      </c>
      <c r="BS489" s="48" t="s">
        <v>85</v>
      </c>
      <c r="BT489" s="48" t="s">
        <v>218</v>
      </c>
      <c r="BU489" s="48" t="s">
        <v>85</v>
      </c>
      <c r="BV489" s="48" t="s">
        <v>218</v>
      </c>
      <c r="BW489" s="48" t="s">
        <v>85</v>
      </c>
      <c r="BX489" s="49">
        <v>1</v>
      </c>
      <c r="BY489" s="49">
        <v>500005</v>
      </c>
      <c r="BZ489" s="49">
        <v>0</v>
      </c>
      <c r="CA489" s="49">
        <v>1</v>
      </c>
      <c r="CB489" s="49">
        <v>7</v>
      </c>
      <c r="CC489" s="48" t="s">
        <v>261</v>
      </c>
      <c r="CD489" s="57">
        <v>45310.5274305556</v>
      </c>
      <c r="CE489" s="47" t="s">
        <v>89</v>
      </c>
      <c r="CF489" s="60">
        <v>45310.5272148611</v>
      </c>
      <c r="CG489" s="61">
        <v>0.527210648148148</v>
      </c>
      <c r="CH489" s="47" t="s">
        <v>89</v>
      </c>
      <c r="CI489" s="48" t="s">
        <v>14</v>
      </c>
      <c r="CJ489" s="48" t="s">
        <v>73</v>
      </c>
      <c r="CK489" s="48" t="s">
        <v>73</v>
      </c>
      <c r="CL489" s="48" t="s">
        <v>110</v>
      </c>
      <c r="CM489" s="48" t="s">
        <v>110</v>
      </c>
      <c r="CN489" s="48" t="s">
        <v>71</v>
      </c>
      <c r="CO489" s="48" t="s">
        <v>110</v>
      </c>
      <c r="CP489" s="48" t="s">
        <v>74</v>
      </c>
      <c r="CQ489" s="48" t="s">
        <v>110</v>
      </c>
      <c r="CR489" s="48" t="s">
        <v>73</v>
      </c>
      <c r="CS489" s="48" t="s">
        <v>88</v>
      </c>
      <c r="CT489" s="48" t="s">
        <v>73</v>
      </c>
      <c r="CU489" s="48" t="s">
        <v>110</v>
      </c>
      <c r="CV489" s="48" t="s">
        <v>73</v>
      </c>
      <c r="CW489" s="48" t="s">
        <v>73</v>
      </c>
      <c r="CX489" s="48" t="s">
        <v>110</v>
      </c>
      <c r="CY489" s="48" t="s">
        <v>73</v>
      </c>
      <c r="CZ489" s="48" t="s">
        <v>73</v>
      </c>
      <c r="DA489" s="48" t="s">
        <v>110</v>
      </c>
      <c r="DB489" s="48" t="s">
        <v>73</v>
      </c>
      <c r="DC489" s="48" t="s">
        <v>73</v>
      </c>
      <c r="DD489" s="48" t="s">
        <v>73</v>
      </c>
      <c r="DE489" s="48" t="s">
        <v>73</v>
      </c>
      <c r="DF489" s="48" t="s">
        <v>110</v>
      </c>
      <c r="DG489" s="48" t="s">
        <v>73</v>
      </c>
      <c r="DH489" s="48" t="s">
        <v>110</v>
      </c>
      <c r="DI489" s="48" t="s">
        <v>110</v>
      </c>
      <c r="DJ489" s="48" t="s">
        <v>110</v>
      </c>
      <c r="DK489" s="48" t="s">
        <v>85</v>
      </c>
      <c r="DL489" s="48" t="s">
        <v>85</v>
      </c>
      <c r="DM489" s="48" t="s">
        <v>85</v>
      </c>
      <c r="DN489" s="60">
        <v>45310.5272148611</v>
      </c>
      <c r="DO489" s="60">
        <v>45310.5272148611</v>
      </c>
      <c r="DP489" s="48" t="s">
        <v>226</v>
      </c>
      <c r="DR489" t="s">
        <v>417</v>
      </c>
    </row>
    <row r="490" spans="1:122">
      <c r="A490" s="47">
        <v>45302</v>
      </c>
      <c r="B490" s="47">
        <v>45302</v>
      </c>
      <c r="C490" s="48" t="s">
        <v>76</v>
      </c>
      <c r="D490" s="48" t="s">
        <v>71</v>
      </c>
      <c r="E490" s="48" t="s">
        <v>16</v>
      </c>
      <c r="F490" s="48" t="s">
        <v>94</v>
      </c>
      <c r="G490" s="49">
        <v>4</v>
      </c>
      <c r="H490" s="49">
        <v>0</v>
      </c>
      <c r="I490" s="48" t="s">
        <v>73</v>
      </c>
      <c r="J490" s="48" t="s">
        <v>74</v>
      </c>
      <c r="K490" s="48" t="s">
        <v>109</v>
      </c>
      <c r="L490" s="47">
        <v>45302</v>
      </c>
      <c r="M490" s="48" t="s">
        <v>13</v>
      </c>
      <c r="N490" s="48" t="s">
        <v>71</v>
      </c>
      <c r="O490" s="49">
        <v>0</v>
      </c>
      <c r="P490" s="48" t="s">
        <v>197</v>
      </c>
      <c r="Q490" s="48" t="s">
        <v>356</v>
      </c>
      <c r="R490" s="49">
        <v>1</v>
      </c>
      <c r="S490" s="48" t="s">
        <v>380</v>
      </c>
      <c r="T490" s="49">
        <v>1</v>
      </c>
      <c r="U490" s="48" t="s">
        <v>94</v>
      </c>
      <c r="V490" s="48" t="s">
        <v>82</v>
      </c>
      <c r="W490" s="48" t="s">
        <v>73</v>
      </c>
      <c r="X490" s="48" t="s">
        <v>80</v>
      </c>
      <c r="Y490" s="48" t="s">
        <v>17</v>
      </c>
      <c r="Z490" s="48" t="s">
        <v>350</v>
      </c>
      <c r="AA490" s="48" t="s">
        <v>351</v>
      </c>
      <c r="AB490" s="49">
        <v>7005</v>
      </c>
      <c r="AC490" s="48" t="s">
        <v>87</v>
      </c>
      <c r="AD490" s="57">
        <v>45303.7528703704</v>
      </c>
      <c r="AE490" s="48" t="s">
        <v>227</v>
      </c>
      <c r="AF490" s="48" t="s">
        <v>201</v>
      </c>
      <c r="AG490" s="48" t="s">
        <v>78</v>
      </c>
      <c r="AH490" s="48" t="s">
        <v>83</v>
      </c>
      <c r="AI490" s="48" t="s">
        <v>96</v>
      </c>
      <c r="AJ490" s="48" t="s">
        <v>71</v>
      </c>
      <c r="AK490" s="48" t="s">
        <v>85</v>
      </c>
      <c r="AL490" s="48" t="s">
        <v>71</v>
      </c>
      <c r="AM490" s="48" t="s">
        <v>86</v>
      </c>
      <c r="AN490" s="48" t="s">
        <v>73</v>
      </c>
      <c r="AO490" s="48" t="s">
        <v>87</v>
      </c>
      <c r="AP490" s="48" t="s">
        <v>87</v>
      </c>
      <c r="AQ490" s="48" t="s">
        <v>90</v>
      </c>
      <c r="AR490" s="48" t="s">
        <v>73</v>
      </c>
      <c r="AS490" s="48" t="s">
        <v>73</v>
      </c>
      <c r="AT490" s="49">
        <v>0</v>
      </c>
      <c r="AU490" s="48" t="s">
        <v>71</v>
      </c>
      <c r="AV490" s="48" t="s">
        <v>71</v>
      </c>
      <c r="AW490" s="48" t="s">
        <v>71</v>
      </c>
      <c r="AX490" s="48" t="s">
        <v>228</v>
      </c>
      <c r="AY490" s="48" t="s">
        <v>229</v>
      </c>
      <c r="AZ490" s="48" t="s">
        <v>205</v>
      </c>
      <c r="BA490" s="48" t="s">
        <v>87</v>
      </c>
      <c r="BB490" s="48" t="s">
        <v>85</v>
      </c>
      <c r="BC490" s="48" t="s">
        <v>230</v>
      </c>
      <c r="BD490" s="48" t="s">
        <v>85</v>
      </c>
      <c r="BE490" s="48" t="s">
        <v>207</v>
      </c>
      <c r="BF490" s="48" t="s">
        <v>207</v>
      </c>
      <c r="BG490" s="48" t="s">
        <v>208</v>
      </c>
      <c r="BH490" s="48" t="s">
        <v>73</v>
      </c>
      <c r="BI490" s="48" t="s">
        <v>73</v>
      </c>
      <c r="BJ490" s="48" t="s">
        <v>73</v>
      </c>
      <c r="BK490" s="48" t="s">
        <v>73</v>
      </c>
      <c r="BL490" s="48" t="s">
        <v>208</v>
      </c>
      <c r="BM490" s="48" t="s">
        <v>208</v>
      </c>
      <c r="BN490" s="48" t="s">
        <v>208</v>
      </c>
      <c r="BO490" s="48" t="s">
        <v>71</v>
      </c>
      <c r="BP490" s="48" t="s">
        <v>71</v>
      </c>
      <c r="BQ490" s="48" t="s">
        <v>71</v>
      </c>
      <c r="BR490" s="48" t="s">
        <v>218</v>
      </c>
      <c r="BS490" s="48" t="s">
        <v>85</v>
      </c>
      <c r="BT490" s="48" t="s">
        <v>218</v>
      </c>
      <c r="BU490" s="48" t="s">
        <v>85</v>
      </c>
      <c r="BV490" s="48" t="s">
        <v>218</v>
      </c>
      <c r="BW490" s="48" t="s">
        <v>85</v>
      </c>
      <c r="BX490" s="49">
        <v>1</v>
      </c>
      <c r="BY490" s="49">
        <v>500005</v>
      </c>
      <c r="BZ490" s="49">
        <v>0</v>
      </c>
      <c r="CA490" s="49">
        <v>2</v>
      </c>
      <c r="CB490" s="49">
        <v>15</v>
      </c>
      <c r="CC490" s="48" t="s">
        <v>261</v>
      </c>
      <c r="CD490" s="57">
        <v>45310.5274305556</v>
      </c>
      <c r="CE490" s="47" t="s">
        <v>89</v>
      </c>
      <c r="CF490" s="60">
        <v>45310.5272148958</v>
      </c>
      <c r="CG490" s="61">
        <v>0.527210648148148</v>
      </c>
      <c r="CH490" s="47" t="s">
        <v>89</v>
      </c>
      <c r="CI490" s="48" t="s">
        <v>14</v>
      </c>
      <c r="CJ490" s="48" t="s">
        <v>73</v>
      </c>
      <c r="CK490" s="48" t="s">
        <v>73</v>
      </c>
      <c r="CL490" s="48" t="s">
        <v>110</v>
      </c>
      <c r="CM490" s="48" t="s">
        <v>110</v>
      </c>
      <c r="CN490" s="48" t="s">
        <v>71</v>
      </c>
      <c r="CO490" s="48" t="s">
        <v>110</v>
      </c>
      <c r="CP490" s="48" t="s">
        <v>74</v>
      </c>
      <c r="CQ490" s="48" t="s">
        <v>220</v>
      </c>
      <c r="CR490" s="48" t="s">
        <v>73</v>
      </c>
      <c r="CS490" s="48" t="s">
        <v>88</v>
      </c>
      <c r="CT490" s="48" t="s">
        <v>73</v>
      </c>
      <c r="CU490" s="48" t="s">
        <v>110</v>
      </c>
      <c r="CV490" s="48" t="s">
        <v>73</v>
      </c>
      <c r="CW490" s="48" t="s">
        <v>73</v>
      </c>
      <c r="CX490" s="48" t="s">
        <v>110</v>
      </c>
      <c r="CY490" s="48" t="s">
        <v>73</v>
      </c>
      <c r="CZ490" s="48" t="s">
        <v>73</v>
      </c>
      <c r="DA490" s="48" t="s">
        <v>110</v>
      </c>
      <c r="DB490" s="48" t="s">
        <v>73</v>
      </c>
      <c r="DC490" s="48" t="s">
        <v>73</v>
      </c>
      <c r="DD490" s="48" t="s">
        <v>73</v>
      </c>
      <c r="DE490" s="48" t="s">
        <v>73</v>
      </c>
      <c r="DF490" s="48" t="s">
        <v>110</v>
      </c>
      <c r="DG490" s="48" t="s">
        <v>73</v>
      </c>
      <c r="DH490" s="48" t="s">
        <v>110</v>
      </c>
      <c r="DI490" s="48" t="s">
        <v>110</v>
      </c>
      <c r="DJ490" s="48" t="s">
        <v>110</v>
      </c>
      <c r="DK490" s="48" t="s">
        <v>85</v>
      </c>
      <c r="DL490" s="48" t="s">
        <v>85</v>
      </c>
      <c r="DM490" s="48" t="s">
        <v>85</v>
      </c>
      <c r="DN490" s="60">
        <v>45310.5272148958</v>
      </c>
      <c r="DO490" s="60">
        <v>45310.5272148958</v>
      </c>
      <c r="DP490" s="48" t="s">
        <v>231</v>
      </c>
      <c r="DR490" t="s">
        <v>417</v>
      </c>
    </row>
    <row r="491" spans="1:122">
      <c r="A491" s="47">
        <v>45302</v>
      </c>
      <c r="B491" s="47">
        <v>45302</v>
      </c>
      <c r="C491" s="48" t="s">
        <v>76</v>
      </c>
      <c r="D491" s="48" t="s">
        <v>71</v>
      </c>
      <c r="E491" s="48" t="s">
        <v>16</v>
      </c>
      <c r="F491" s="48" t="s">
        <v>97</v>
      </c>
      <c r="G491" s="49">
        <v>4</v>
      </c>
      <c r="H491" s="49">
        <v>0</v>
      </c>
      <c r="I491" s="48" t="s">
        <v>73</v>
      </c>
      <c r="J491" s="48" t="s">
        <v>74</v>
      </c>
      <c r="K491" s="48" t="s">
        <v>109</v>
      </c>
      <c r="L491" s="47">
        <v>45302</v>
      </c>
      <c r="M491" s="48" t="s">
        <v>13</v>
      </c>
      <c r="N491" s="48" t="s">
        <v>71</v>
      </c>
      <c r="O491" s="49">
        <v>0</v>
      </c>
      <c r="P491" s="48" t="s">
        <v>197</v>
      </c>
      <c r="Q491" s="48" t="s">
        <v>356</v>
      </c>
      <c r="R491" s="49">
        <v>1</v>
      </c>
      <c r="S491" s="48" t="s">
        <v>380</v>
      </c>
      <c r="T491" s="49">
        <v>1</v>
      </c>
      <c r="U491" s="48" t="s">
        <v>97</v>
      </c>
      <c r="V491" s="48" t="s">
        <v>82</v>
      </c>
      <c r="W491" s="48" t="s">
        <v>73</v>
      </c>
      <c r="X491" s="48" t="s">
        <v>80</v>
      </c>
      <c r="Y491" s="48" t="s">
        <v>17</v>
      </c>
      <c r="Z491" s="48" t="s">
        <v>350</v>
      </c>
      <c r="AA491" s="48" t="s">
        <v>351</v>
      </c>
      <c r="AB491" s="49">
        <v>7005</v>
      </c>
      <c r="AC491" s="48" t="s">
        <v>87</v>
      </c>
      <c r="AD491" s="57">
        <v>45303.7528703704</v>
      </c>
      <c r="AE491" s="48" t="s">
        <v>232</v>
      </c>
      <c r="AF491" s="48" t="s">
        <v>201</v>
      </c>
      <c r="AG491" s="48" t="s">
        <v>78</v>
      </c>
      <c r="AH491" s="48" t="s">
        <v>83</v>
      </c>
      <c r="AI491" s="48" t="s">
        <v>84</v>
      </c>
      <c r="AJ491" s="48" t="s">
        <v>71</v>
      </c>
      <c r="AK491" s="48" t="s">
        <v>85</v>
      </c>
      <c r="AL491" s="48" t="s">
        <v>71</v>
      </c>
      <c r="AM491" s="48" t="s">
        <v>86</v>
      </c>
      <c r="AN491" s="48" t="s">
        <v>73</v>
      </c>
      <c r="AO491" s="48" t="s">
        <v>87</v>
      </c>
      <c r="AP491" s="48" t="s">
        <v>87</v>
      </c>
      <c r="AQ491" s="48" t="s">
        <v>90</v>
      </c>
      <c r="AR491" s="48" t="s">
        <v>73</v>
      </c>
      <c r="AS491" s="48" t="s">
        <v>73</v>
      </c>
      <c r="AT491" s="49">
        <v>0</v>
      </c>
      <c r="AU491" s="48" t="s">
        <v>71</v>
      </c>
      <c r="AV491" s="48" t="s">
        <v>71</v>
      </c>
      <c r="AW491" s="48" t="s">
        <v>71</v>
      </c>
      <c r="AX491" s="48" t="s">
        <v>233</v>
      </c>
      <c r="AY491" s="48" t="s">
        <v>234</v>
      </c>
      <c r="AZ491" s="48" t="s">
        <v>205</v>
      </c>
      <c r="BA491" s="48" t="s">
        <v>87</v>
      </c>
      <c r="BB491" s="48" t="s">
        <v>85</v>
      </c>
      <c r="BC491" s="48" t="s">
        <v>235</v>
      </c>
      <c r="BD491" s="48" t="s">
        <v>85</v>
      </c>
      <c r="BE491" s="48" t="s">
        <v>207</v>
      </c>
      <c r="BF491" s="48" t="s">
        <v>207</v>
      </c>
      <c r="BG491" s="48" t="s">
        <v>208</v>
      </c>
      <c r="BH491" s="48" t="s">
        <v>73</v>
      </c>
      <c r="BI491" s="48" t="s">
        <v>73</v>
      </c>
      <c r="BJ491" s="48" t="s">
        <v>73</v>
      </c>
      <c r="BK491" s="48" t="s">
        <v>73</v>
      </c>
      <c r="BL491" s="48" t="s">
        <v>208</v>
      </c>
      <c r="BM491" s="48" t="s">
        <v>208</v>
      </c>
      <c r="BN491" s="48" t="s">
        <v>208</v>
      </c>
      <c r="BO491" s="48" t="s">
        <v>71</v>
      </c>
      <c r="BP491" s="48" t="s">
        <v>71</v>
      </c>
      <c r="BQ491" s="48" t="s">
        <v>71</v>
      </c>
      <c r="BR491" s="48" t="s">
        <v>218</v>
      </c>
      <c r="BS491" s="48" t="s">
        <v>85</v>
      </c>
      <c r="BT491" s="48" t="s">
        <v>218</v>
      </c>
      <c r="BU491" s="48" t="s">
        <v>85</v>
      </c>
      <c r="BV491" s="48" t="s">
        <v>218</v>
      </c>
      <c r="BW491" s="48" t="s">
        <v>85</v>
      </c>
      <c r="BX491" s="49">
        <v>1</v>
      </c>
      <c r="BY491" s="49">
        <v>500005</v>
      </c>
      <c r="BZ491" s="49">
        <v>0</v>
      </c>
      <c r="CA491" s="49">
        <v>3</v>
      </c>
      <c r="CB491" s="49">
        <v>7</v>
      </c>
      <c r="CC491" s="48" t="s">
        <v>261</v>
      </c>
      <c r="CD491" s="57">
        <v>45310.5274305556</v>
      </c>
      <c r="CE491" s="47" t="s">
        <v>89</v>
      </c>
      <c r="CF491" s="60">
        <v>45310.5272149074</v>
      </c>
      <c r="CG491" s="61">
        <v>0.527210648148148</v>
      </c>
      <c r="CH491" s="47" t="s">
        <v>89</v>
      </c>
      <c r="CI491" s="48" t="s">
        <v>14</v>
      </c>
      <c r="CJ491" s="48" t="s">
        <v>73</v>
      </c>
      <c r="CK491" s="48" t="s">
        <v>73</v>
      </c>
      <c r="CL491" s="48" t="s">
        <v>110</v>
      </c>
      <c r="CM491" s="48" t="s">
        <v>110</v>
      </c>
      <c r="CN491" s="48" t="s">
        <v>71</v>
      </c>
      <c r="CO491" s="48" t="s">
        <v>110</v>
      </c>
      <c r="CP491" s="48" t="s">
        <v>74</v>
      </c>
      <c r="CQ491" s="48" t="s">
        <v>220</v>
      </c>
      <c r="CR491" s="48" t="s">
        <v>110</v>
      </c>
      <c r="CS491" s="48" t="s">
        <v>88</v>
      </c>
      <c r="CT491" s="48" t="s">
        <v>73</v>
      </c>
      <c r="CU491" s="48" t="s">
        <v>110</v>
      </c>
      <c r="CV491" s="48" t="s">
        <v>73</v>
      </c>
      <c r="CW491" s="48" t="s">
        <v>73</v>
      </c>
      <c r="CX491" s="48" t="s">
        <v>110</v>
      </c>
      <c r="CY491" s="48" t="s">
        <v>73</v>
      </c>
      <c r="CZ491" s="48" t="s">
        <v>73</v>
      </c>
      <c r="DA491" s="48" t="s">
        <v>110</v>
      </c>
      <c r="DB491" s="48" t="s">
        <v>73</v>
      </c>
      <c r="DC491" s="48" t="s">
        <v>73</v>
      </c>
      <c r="DD491" s="48" t="s">
        <v>73</v>
      </c>
      <c r="DE491" s="48" t="s">
        <v>73</v>
      </c>
      <c r="DF491" s="48" t="s">
        <v>110</v>
      </c>
      <c r="DG491" s="48" t="s">
        <v>73</v>
      </c>
      <c r="DH491" s="48" t="s">
        <v>110</v>
      </c>
      <c r="DI491" s="48" t="s">
        <v>110</v>
      </c>
      <c r="DJ491" s="48" t="s">
        <v>110</v>
      </c>
      <c r="DK491" s="48" t="s">
        <v>85</v>
      </c>
      <c r="DL491" s="48" t="s">
        <v>85</v>
      </c>
      <c r="DM491" s="48" t="s">
        <v>85</v>
      </c>
      <c r="DN491" s="60">
        <v>45310.5272149074</v>
      </c>
      <c r="DO491" s="60">
        <v>45310.5272149074</v>
      </c>
      <c r="DP491" s="48" t="s">
        <v>236</v>
      </c>
      <c r="DR491" t="s">
        <v>417</v>
      </c>
    </row>
    <row r="492" spans="1:122">
      <c r="A492" s="47">
        <v>45302</v>
      </c>
      <c r="B492" s="47">
        <v>45302</v>
      </c>
      <c r="C492" s="48" t="s">
        <v>76</v>
      </c>
      <c r="D492" s="48" t="s">
        <v>71</v>
      </c>
      <c r="E492" s="48" t="s">
        <v>16</v>
      </c>
      <c r="F492" s="48" t="s">
        <v>107</v>
      </c>
      <c r="G492" s="49">
        <v>4</v>
      </c>
      <c r="H492" s="49">
        <v>0</v>
      </c>
      <c r="I492" s="48" t="s">
        <v>88</v>
      </c>
      <c r="J492" s="48" t="s">
        <v>74</v>
      </c>
      <c r="K492" s="48" t="s">
        <v>109</v>
      </c>
      <c r="L492" s="47">
        <v>45302</v>
      </c>
      <c r="M492" s="48" t="s">
        <v>13</v>
      </c>
      <c r="N492" s="48" t="s">
        <v>71</v>
      </c>
      <c r="O492" s="49">
        <v>0</v>
      </c>
      <c r="P492" s="48" t="s">
        <v>197</v>
      </c>
      <c r="Q492" s="48" t="s">
        <v>356</v>
      </c>
      <c r="R492" s="49">
        <v>1</v>
      </c>
      <c r="S492" s="48" t="s">
        <v>380</v>
      </c>
      <c r="T492" s="49">
        <v>1</v>
      </c>
      <c r="U492" s="48" t="s">
        <v>107</v>
      </c>
      <c r="V492" s="48" t="s">
        <v>82</v>
      </c>
      <c r="W492" s="48" t="s">
        <v>73</v>
      </c>
      <c r="X492" s="48" t="s">
        <v>80</v>
      </c>
      <c r="Y492" s="48" t="s">
        <v>17</v>
      </c>
      <c r="Z492" s="48" t="s">
        <v>350</v>
      </c>
      <c r="AA492" s="48" t="s">
        <v>353</v>
      </c>
      <c r="AB492" s="49">
        <v>7005</v>
      </c>
      <c r="AC492" s="48" t="s">
        <v>87</v>
      </c>
      <c r="AD492" s="57">
        <v>45303.7528703704</v>
      </c>
      <c r="AE492" s="48" t="s">
        <v>200</v>
      </c>
      <c r="AF492" s="48" t="s">
        <v>201</v>
      </c>
      <c r="AG492" s="48" t="s">
        <v>78</v>
      </c>
      <c r="AH492" s="48" t="s">
        <v>83</v>
      </c>
      <c r="AI492" s="48" t="s">
        <v>84</v>
      </c>
      <c r="AJ492" s="48" t="s">
        <v>71</v>
      </c>
      <c r="AK492" s="48" t="s">
        <v>85</v>
      </c>
      <c r="AL492" s="48" t="s">
        <v>71</v>
      </c>
      <c r="AM492" s="48" t="s">
        <v>86</v>
      </c>
      <c r="AN492" s="48" t="s">
        <v>73</v>
      </c>
      <c r="AO492" s="48" t="s">
        <v>87</v>
      </c>
      <c r="AP492" s="48" t="s">
        <v>87</v>
      </c>
      <c r="AQ492" s="48" t="s">
        <v>202</v>
      </c>
      <c r="AR492" s="48" t="s">
        <v>73</v>
      </c>
      <c r="AS492" s="48" t="s">
        <v>73</v>
      </c>
      <c r="AT492" s="49">
        <v>0</v>
      </c>
      <c r="AU492" s="48" t="s">
        <v>71</v>
      </c>
      <c r="AV492" s="48" t="s">
        <v>71</v>
      </c>
      <c r="AW492" s="48" t="s">
        <v>71</v>
      </c>
      <c r="AX492" s="48" t="s">
        <v>260</v>
      </c>
      <c r="AY492" s="48" t="s">
        <v>204</v>
      </c>
      <c r="AZ492" s="48" t="s">
        <v>205</v>
      </c>
      <c r="BA492" s="48" t="s">
        <v>87</v>
      </c>
      <c r="BB492" s="48" t="s">
        <v>85</v>
      </c>
      <c r="BC492" s="48" t="s">
        <v>206</v>
      </c>
      <c r="BD492" s="48" t="s">
        <v>85</v>
      </c>
      <c r="BE492" s="48" t="s">
        <v>207</v>
      </c>
      <c r="BF492" s="48" t="s">
        <v>207</v>
      </c>
      <c r="BG492" s="48" t="s">
        <v>208</v>
      </c>
      <c r="BH492" s="48" t="s">
        <v>73</v>
      </c>
      <c r="BI492" s="48" t="s">
        <v>73</v>
      </c>
      <c r="BJ492" s="48" t="s">
        <v>73</v>
      </c>
      <c r="BK492" s="48" t="s">
        <v>73</v>
      </c>
      <c r="BL492" s="48" t="s">
        <v>209</v>
      </c>
      <c r="BM492" s="48" t="s">
        <v>209</v>
      </c>
      <c r="BN492" s="48" t="s">
        <v>209</v>
      </c>
      <c r="BO492" s="48" t="s">
        <v>71</v>
      </c>
      <c r="BP492" s="48" t="s">
        <v>71</v>
      </c>
      <c r="BQ492" s="48" t="s">
        <v>71</v>
      </c>
      <c r="BR492" s="48" t="s">
        <v>218</v>
      </c>
      <c r="BS492" s="48" t="s">
        <v>85</v>
      </c>
      <c r="BT492" s="48" t="s">
        <v>218</v>
      </c>
      <c r="BU492" s="48" t="s">
        <v>85</v>
      </c>
      <c r="BV492" s="48" t="s">
        <v>218</v>
      </c>
      <c r="BW492" s="48" t="s">
        <v>85</v>
      </c>
      <c r="BX492" s="49">
        <v>1</v>
      </c>
      <c r="BY492" s="49">
        <v>500005</v>
      </c>
      <c r="BZ492" s="49">
        <v>0</v>
      </c>
      <c r="CA492" s="49">
        <v>3</v>
      </c>
      <c r="CB492" s="49">
        <v>7</v>
      </c>
      <c r="CC492" s="48" t="s">
        <v>261</v>
      </c>
      <c r="CD492" s="57">
        <v>45310.5274305556</v>
      </c>
      <c r="CE492" s="47" t="s">
        <v>89</v>
      </c>
      <c r="CF492" s="60">
        <v>45310.527214919</v>
      </c>
      <c r="CG492" s="61">
        <v>0.527210648148148</v>
      </c>
      <c r="CH492" s="47" t="s">
        <v>89</v>
      </c>
      <c r="CI492" s="48" t="s">
        <v>14</v>
      </c>
      <c r="CJ492" s="48" t="s">
        <v>73</v>
      </c>
      <c r="CK492" s="48" t="s">
        <v>73</v>
      </c>
      <c r="CL492" s="48" t="s">
        <v>110</v>
      </c>
      <c r="CM492" s="48" t="s">
        <v>110</v>
      </c>
      <c r="CN492" s="48" t="s">
        <v>71</v>
      </c>
      <c r="CO492" s="48" t="s">
        <v>110</v>
      </c>
      <c r="CP492" s="48" t="s">
        <v>74</v>
      </c>
      <c r="CQ492" s="48" t="s">
        <v>110</v>
      </c>
      <c r="CR492" s="48" t="s">
        <v>73</v>
      </c>
      <c r="CS492" s="48" t="s">
        <v>88</v>
      </c>
      <c r="CT492" s="48" t="s">
        <v>73</v>
      </c>
      <c r="CU492" s="48" t="s">
        <v>110</v>
      </c>
      <c r="CV492" s="48" t="s">
        <v>73</v>
      </c>
      <c r="CW492" s="48" t="s">
        <v>73</v>
      </c>
      <c r="CX492" s="48" t="s">
        <v>73</v>
      </c>
      <c r="CY492" s="48" t="s">
        <v>73</v>
      </c>
      <c r="CZ492" s="48" t="s">
        <v>73</v>
      </c>
      <c r="DA492" s="48" t="s">
        <v>110</v>
      </c>
      <c r="DB492" s="48" t="s">
        <v>73</v>
      </c>
      <c r="DC492" s="48" t="s">
        <v>73</v>
      </c>
      <c r="DD492" s="48" t="s">
        <v>73</v>
      </c>
      <c r="DE492" s="48" t="s">
        <v>73</v>
      </c>
      <c r="DF492" s="48" t="s">
        <v>110</v>
      </c>
      <c r="DG492" s="48" t="s">
        <v>73</v>
      </c>
      <c r="DH492" s="48" t="s">
        <v>110</v>
      </c>
      <c r="DI492" s="48" t="s">
        <v>110</v>
      </c>
      <c r="DJ492" s="48" t="s">
        <v>110</v>
      </c>
      <c r="DK492" s="48" t="s">
        <v>85</v>
      </c>
      <c r="DL492" s="48" t="s">
        <v>85</v>
      </c>
      <c r="DM492" s="48" t="s">
        <v>85</v>
      </c>
      <c r="DN492" s="60">
        <v>45310.527214919</v>
      </c>
      <c r="DO492" s="60">
        <v>45310.527214919</v>
      </c>
      <c r="DP492" s="48" t="s">
        <v>212</v>
      </c>
      <c r="DR492" t="s">
        <v>417</v>
      </c>
    </row>
    <row r="493" spans="1:122">
      <c r="A493" s="53">
        <v>45302</v>
      </c>
      <c r="B493" s="53">
        <v>45302</v>
      </c>
      <c r="C493" s="54" t="s">
        <v>76</v>
      </c>
      <c r="D493" s="54" t="s">
        <v>71</v>
      </c>
      <c r="E493" s="54" t="s">
        <v>16</v>
      </c>
      <c r="F493" s="54" t="s">
        <v>72</v>
      </c>
      <c r="G493" s="55">
        <v>5</v>
      </c>
      <c r="H493" s="55">
        <v>0</v>
      </c>
      <c r="I493" s="54" t="s">
        <v>73</v>
      </c>
      <c r="J493" s="54" t="s">
        <v>74</v>
      </c>
      <c r="K493" s="54" t="s">
        <v>75</v>
      </c>
      <c r="L493" s="53">
        <v>45302</v>
      </c>
      <c r="M493" s="54" t="s">
        <v>13</v>
      </c>
      <c r="N493" s="54" t="s">
        <v>71</v>
      </c>
      <c r="O493" s="55">
        <v>0</v>
      </c>
      <c r="P493" s="54" t="s">
        <v>197</v>
      </c>
      <c r="Q493" s="54" t="s">
        <v>356</v>
      </c>
      <c r="R493" s="55">
        <v>1</v>
      </c>
      <c r="S493" s="54" t="s">
        <v>380</v>
      </c>
      <c r="T493" s="55">
        <v>1</v>
      </c>
      <c r="U493" s="54" t="s">
        <v>72</v>
      </c>
      <c r="V493" s="54" t="s">
        <v>82</v>
      </c>
      <c r="W493" s="54" t="s">
        <v>73</v>
      </c>
      <c r="X493" s="54" t="s">
        <v>80</v>
      </c>
      <c r="Y493" s="54" t="s">
        <v>17</v>
      </c>
      <c r="Z493" s="54" t="s">
        <v>350</v>
      </c>
      <c r="AA493" s="54" t="s">
        <v>351</v>
      </c>
      <c r="AB493" s="55">
        <v>7005</v>
      </c>
      <c r="AC493" s="54" t="s">
        <v>87</v>
      </c>
      <c r="AD493" s="59">
        <v>45303.7621759259</v>
      </c>
      <c r="AE493" s="54" t="s">
        <v>213</v>
      </c>
      <c r="AF493" s="54" t="s">
        <v>201</v>
      </c>
      <c r="AG493" s="54" t="s">
        <v>78</v>
      </c>
      <c r="AH493" s="54" t="s">
        <v>83</v>
      </c>
      <c r="AI493" s="54" t="s">
        <v>84</v>
      </c>
      <c r="AJ493" s="54" t="s">
        <v>71</v>
      </c>
      <c r="AK493" s="54" t="s">
        <v>85</v>
      </c>
      <c r="AL493" s="54" t="s">
        <v>71</v>
      </c>
      <c r="AM493" s="54" t="s">
        <v>86</v>
      </c>
      <c r="AN493" s="54" t="s">
        <v>73</v>
      </c>
      <c r="AO493" s="54" t="s">
        <v>87</v>
      </c>
      <c r="AP493" s="54" t="s">
        <v>87</v>
      </c>
      <c r="AQ493" s="54" t="s">
        <v>262</v>
      </c>
      <c r="AR493" s="54" t="s">
        <v>73</v>
      </c>
      <c r="AS493" s="54" t="s">
        <v>73</v>
      </c>
      <c r="AT493" s="55">
        <v>0</v>
      </c>
      <c r="AU493" s="54" t="s">
        <v>71</v>
      </c>
      <c r="AV493" s="54" t="s">
        <v>71</v>
      </c>
      <c r="AW493" s="54" t="s">
        <v>71</v>
      </c>
      <c r="AX493" s="54" t="s">
        <v>263</v>
      </c>
      <c r="AY493" s="54" t="s">
        <v>264</v>
      </c>
      <c r="AZ493" s="54" t="s">
        <v>205</v>
      </c>
      <c r="BA493" s="54" t="s">
        <v>87</v>
      </c>
      <c r="BB493" s="54" t="s">
        <v>85</v>
      </c>
      <c r="BC493" s="54" t="s">
        <v>265</v>
      </c>
      <c r="BD493" s="54" t="s">
        <v>85</v>
      </c>
      <c r="BE493" s="54" t="s">
        <v>207</v>
      </c>
      <c r="BF493" s="54" t="s">
        <v>207</v>
      </c>
      <c r="BG493" s="54" t="s">
        <v>110</v>
      </c>
      <c r="BH493" s="54" t="s">
        <v>110</v>
      </c>
      <c r="BI493" s="54" t="s">
        <v>73</v>
      </c>
      <c r="BJ493" s="54" t="s">
        <v>73</v>
      </c>
      <c r="BK493" s="54" t="s">
        <v>73</v>
      </c>
      <c r="BL493" s="54" t="s">
        <v>208</v>
      </c>
      <c r="BM493" s="54" t="s">
        <v>208</v>
      </c>
      <c r="BN493" s="54" t="s">
        <v>208</v>
      </c>
      <c r="BO493" s="54" t="s">
        <v>71</v>
      </c>
      <c r="BP493" s="54" t="s">
        <v>71</v>
      </c>
      <c r="BQ493" s="54" t="s">
        <v>71</v>
      </c>
      <c r="BR493" s="54" t="s">
        <v>87</v>
      </c>
      <c r="BS493" s="54" t="s">
        <v>85</v>
      </c>
      <c r="BT493" s="54" t="s">
        <v>87</v>
      </c>
      <c r="BU493" s="54" t="s">
        <v>85</v>
      </c>
      <c r="BV493" s="54" t="s">
        <v>87</v>
      </c>
      <c r="BW493" s="54" t="s">
        <v>85</v>
      </c>
      <c r="BX493" s="55">
        <v>1</v>
      </c>
      <c r="BY493" s="55">
        <v>500005</v>
      </c>
      <c r="BZ493" s="55">
        <v>0</v>
      </c>
      <c r="CA493" s="55">
        <v>3</v>
      </c>
      <c r="CB493" s="55">
        <v>8</v>
      </c>
      <c r="CC493" s="54" t="s">
        <v>261</v>
      </c>
      <c r="CD493" s="59">
        <v>45310.5274884259</v>
      </c>
      <c r="CE493" s="53" t="s">
        <v>89</v>
      </c>
      <c r="CF493" s="64">
        <v>45310.5272792593</v>
      </c>
      <c r="CG493" s="65">
        <v>0.527268518518519</v>
      </c>
      <c r="CH493" s="53" t="s">
        <v>89</v>
      </c>
      <c r="CI493" s="54" t="s">
        <v>14</v>
      </c>
      <c r="CJ493" s="54" t="s">
        <v>73</v>
      </c>
      <c r="CK493" s="54" t="s">
        <v>73</v>
      </c>
      <c r="CL493" s="54" t="s">
        <v>110</v>
      </c>
      <c r="CM493" s="54" t="s">
        <v>71</v>
      </c>
      <c r="CN493" s="54" t="s">
        <v>71</v>
      </c>
      <c r="CO493" s="54" t="s">
        <v>71</v>
      </c>
      <c r="CP493" s="54" t="s">
        <v>74</v>
      </c>
      <c r="CQ493" s="54" t="s">
        <v>220</v>
      </c>
      <c r="CR493" s="54" t="s">
        <v>110</v>
      </c>
      <c r="CS493" s="54" t="s">
        <v>88</v>
      </c>
      <c r="CT493" s="54" t="s">
        <v>73</v>
      </c>
      <c r="CU493" s="54" t="s">
        <v>73</v>
      </c>
      <c r="CV493" s="54" t="s">
        <v>73</v>
      </c>
      <c r="CW493" s="54" t="s">
        <v>73</v>
      </c>
      <c r="CX493" s="54" t="s">
        <v>110</v>
      </c>
      <c r="CY493" s="54" t="s">
        <v>73</v>
      </c>
      <c r="CZ493" s="54" t="s">
        <v>73</v>
      </c>
      <c r="DA493" s="54" t="s">
        <v>110</v>
      </c>
      <c r="DB493" s="54" t="s">
        <v>73</v>
      </c>
      <c r="DC493" s="54" t="s">
        <v>73</v>
      </c>
      <c r="DD493" s="54" t="s">
        <v>73</v>
      </c>
      <c r="DE493" s="54" t="s">
        <v>73</v>
      </c>
      <c r="DF493" s="54" t="s">
        <v>88</v>
      </c>
      <c r="DG493" s="54" t="s">
        <v>73</v>
      </c>
      <c r="DH493" s="54" t="s">
        <v>110</v>
      </c>
      <c r="DI493" s="54" t="s">
        <v>110</v>
      </c>
      <c r="DJ493" s="54" t="s">
        <v>110</v>
      </c>
      <c r="DK493" s="54" t="s">
        <v>85</v>
      </c>
      <c r="DL493" s="54" t="s">
        <v>85</v>
      </c>
      <c r="DM493" s="54" t="s">
        <v>85</v>
      </c>
      <c r="DN493" s="64">
        <v>45310.5272792593</v>
      </c>
      <c r="DO493" s="64">
        <v>45310.5272792593</v>
      </c>
      <c r="DP493" s="54" t="s">
        <v>267</v>
      </c>
      <c r="DR493" t="s">
        <v>418</v>
      </c>
    </row>
    <row r="494" spans="1:122">
      <c r="A494" s="53">
        <v>45302</v>
      </c>
      <c r="B494" s="53">
        <v>45302</v>
      </c>
      <c r="C494" s="54" t="s">
        <v>76</v>
      </c>
      <c r="D494" s="54" t="s">
        <v>71</v>
      </c>
      <c r="E494" s="54" t="s">
        <v>16</v>
      </c>
      <c r="F494" s="54" t="s">
        <v>91</v>
      </c>
      <c r="G494" s="55">
        <v>5</v>
      </c>
      <c r="H494" s="55">
        <v>0</v>
      </c>
      <c r="I494" s="54" t="s">
        <v>88</v>
      </c>
      <c r="J494" s="54" t="s">
        <v>74</v>
      </c>
      <c r="K494" s="54" t="s">
        <v>75</v>
      </c>
      <c r="L494" s="53">
        <v>45302</v>
      </c>
      <c r="M494" s="54" t="s">
        <v>13</v>
      </c>
      <c r="N494" s="54" t="s">
        <v>71</v>
      </c>
      <c r="O494" s="55">
        <v>0</v>
      </c>
      <c r="P494" s="54" t="s">
        <v>197</v>
      </c>
      <c r="Q494" s="54" t="s">
        <v>356</v>
      </c>
      <c r="R494" s="55">
        <v>1</v>
      </c>
      <c r="S494" s="54" t="s">
        <v>380</v>
      </c>
      <c r="T494" s="55">
        <v>1</v>
      </c>
      <c r="U494" s="54" t="s">
        <v>91</v>
      </c>
      <c r="V494" s="54" t="s">
        <v>82</v>
      </c>
      <c r="W494" s="54" t="s">
        <v>73</v>
      </c>
      <c r="X494" s="54" t="s">
        <v>80</v>
      </c>
      <c r="Y494" s="54" t="s">
        <v>17</v>
      </c>
      <c r="Z494" s="54" t="s">
        <v>350</v>
      </c>
      <c r="AA494" s="54" t="s">
        <v>351</v>
      </c>
      <c r="AB494" s="55">
        <v>7005</v>
      </c>
      <c r="AC494" s="54" t="s">
        <v>87</v>
      </c>
      <c r="AD494" s="59">
        <v>45303.7621759259</v>
      </c>
      <c r="AE494" s="54" t="s">
        <v>222</v>
      </c>
      <c r="AF494" s="54" t="s">
        <v>201</v>
      </c>
      <c r="AG494" s="54" t="s">
        <v>78</v>
      </c>
      <c r="AH494" s="54" t="s">
        <v>83</v>
      </c>
      <c r="AI494" s="54" t="s">
        <v>93</v>
      </c>
      <c r="AJ494" s="54" t="s">
        <v>71</v>
      </c>
      <c r="AK494" s="54" t="s">
        <v>85</v>
      </c>
      <c r="AL494" s="54" t="s">
        <v>71</v>
      </c>
      <c r="AM494" s="54" t="s">
        <v>86</v>
      </c>
      <c r="AN494" s="54" t="s">
        <v>73</v>
      </c>
      <c r="AO494" s="54" t="s">
        <v>87</v>
      </c>
      <c r="AP494" s="54" t="s">
        <v>87</v>
      </c>
      <c r="AQ494" s="54" t="s">
        <v>262</v>
      </c>
      <c r="AR494" s="54" t="s">
        <v>73</v>
      </c>
      <c r="AS494" s="54" t="s">
        <v>73</v>
      </c>
      <c r="AT494" s="55">
        <v>0</v>
      </c>
      <c r="AU494" s="54" t="s">
        <v>71</v>
      </c>
      <c r="AV494" s="54" t="s">
        <v>71</v>
      </c>
      <c r="AW494" s="54" t="s">
        <v>71</v>
      </c>
      <c r="AX494" s="54" t="s">
        <v>268</v>
      </c>
      <c r="AY494" s="54" t="s">
        <v>269</v>
      </c>
      <c r="AZ494" s="54" t="s">
        <v>205</v>
      </c>
      <c r="BA494" s="54" t="s">
        <v>87</v>
      </c>
      <c r="BB494" s="54" t="s">
        <v>85</v>
      </c>
      <c r="BC494" s="54" t="s">
        <v>270</v>
      </c>
      <c r="BD494" s="54" t="s">
        <v>85</v>
      </c>
      <c r="BE494" s="54" t="s">
        <v>207</v>
      </c>
      <c r="BF494" s="54" t="s">
        <v>207</v>
      </c>
      <c r="BG494" s="54" t="s">
        <v>110</v>
      </c>
      <c r="BH494" s="54" t="s">
        <v>73</v>
      </c>
      <c r="BI494" s="54" t="s">
        <v>73</v>
      </c>
      <c r="BJ494" s="54" t="s">
        <v>73</v>
      </c>
      <c r="BK494" s="54" t="s">
        <v>73</v>
      </c>
      <c r="BL494" s="54" t="s">
        <v>208</v>
      </c>
      <c r="BM494" s="54" t="s">
        <v>208</v>
      </c>
      <c r="BN494" s="54" t="s">
        <v>208</v>
      </c>
      <c r="BO494" s="54" t="s">
        <v>71</v>
      </c>
      <c r="BP494" s="54" t="s">
        <v>71</v>
      </c>
      <c r="BQ494" s="54" t="s">
        <v>71</v>
      </c>
      <c r="BR494" s="54" t="s">
        <v>87</v>
      </c>
      <c r="BS494" s="54" t="s">
        <v>85</v>
      </c>
      <c r="BT494" s="54" t="s">
        <v>87</v>
      </c>
      <c r="BU494" s="54" t="s">
        <v>85</v>
      </c>
      <c r="BV494" s="54" t="s">
        <v>87</v>
      </c>
      <c r="BW494" s="54" t="s">
        <v>85</v>
      </c>
      <c r="BX494" s="55">
        <v>1</v>
      </c>
      <c r="BY494" s="55">
        <v>500005</v>
      </c>
      <c r="BZ494" s="55">
        <v>0</v>
      </c>
      <c r="CA494" s="55">
        <v>1</v>
      </c>
      <c r="CB494" s="55">
        <v>8</v>
      </c>
      <c r="CC494" s="54" t="s">
        <v>261</v>
      </c>
      <c r="CD494" s="59">
        <v>45310.5274884259</v>
      </c>
      <c r="CE494" s="53" t="s">
        <v>89</v>
      </c>
      <c r="CF494" s="64">
        <v>45310.5272792477</v>
      </c>
      <c r="CG494" s="65">
        <v>0.527268518518519</v>
      </c>
      <c r="CH494" s="53" t="s">
        <v>89</v>
      </c>
      <c r="CI494" s="54" t="s">
        <v>14</v>
      </c>
      <c r="CJ494" s="54" t="s">
        <v>73</v>
      </c>
      <c r="CK494" s="54" t="s">
        <v>73</v>
      </c>
      <c r="CL494" s="54" t="s">
        <v>110</v>
      </c>
      <c r="CM494" s="54" t="s">
        <v>71</v>
      </c>
      <c r="CN494" s="54" t="s">
        <v>71</v>
      </c>
      <c r="CO494" s="54" t="s">
        <v>71</v>
      </c>
      <c r="CP494" s="54" t="s">
        <v>74</v>
      </c>
      <c r="CQ494" s="54" t="s">
        <v>220</v>
      </c>
      <c r="CR494" s="54" t="s">
        <v>73</v>
      </c>
      <c r="CS494" s="54" t="s">
        <v>88</v>
      </c>
      <c r="CT494" s="54" t="s">
        <v>73</v>
      </c>
      <c r="CU494" s="54" t="s">
        <v>73</v>
      </c>
      <c r="CV494" s="54" t="s">
        <v>73</v>
      </c>
      <c r="CW494" s="54" t="s">
        <v>73</v>
      </c>
      <c r="CX494" s="54" t="s">
        <v>110</v>
      </c>
      <c r="CY494" s="54" t="s">
        <v>73</v>
      </c>
      <c r="CZ494" s="54" t="s">
        <v>73</v>
      </c>
      <c r="DA494" s="54" t="s">
        <v>110</v>
      </c>
      <c r="DB494" s="54" t="s">
        <v>73</v>
      </c>
      <c r="DC494" s="54" t="s">
        <v>73</v>
      </c>
      <c r="DD494" s="54" t="s">
        <v>73</v>
      </c>
      <c r="DE494" s="54" t="s">
        <v>73</v>
      </c>
      <c r="DF494" s="54" t="s">
        <v>88</v>
      </c>
      <c r="DG494" s="54" t="s">
        <v>73</v>
      </c>
      <c r="DH494" s="54" t="s">
        <v>110</v>
      </c>
      <c r="DI494" s="54" t="s">
        <v>110</v>
      </c>
      <c r="DJ494" s="54" t="s">
        <v>110</v>
      </c>
      <c r="DK494" s="54" t="s">
        <v>85</v>
      </c>
      <c r="DL494" s="54" t="s">
        <v>85</v>
      </c>
      <c r="DM494" s="54" t="s">
        <v>85</v>
      </c>
      <c r="DN494" s="64">
        <v>45310.5272792477</v>
      </c>
      <c r="DO494" s="64">
        <v>45310.5272792477</v>
      </c>
      <c r="DP494" s="54" t="s">
        <v>271</v>
      </c>
      <c r="DR494" t="s">
        <v>418</v>
      </c>
    </row>
    <row r="495" spans="1:122">
      <c r="A495" s="53">
        <v>45302</v>
      </c>
      <c r="B495" s="53">
        <v>45302</v>
      </c>
      <c r="C495" s="54" t="s">
        <v>76</v>
      </c>
      <c r="D495" s="54" t="s">
        <v>71</v>
      </c>
      <c r="E495" s="54" t="s">
        <v>16</v>
      </c>
      <c r="F495" s="54" t="s">
        <v>94</v>
      </c>
      <c r="G495" s="55">
        <v>5</v>
      </c>
      <c r="H495" s="55">
        <v>0</v>
      </c>
      <c r="I495" s="54" t="s">
        <v>73</v>
      </c>
      <c r="J495" s="54" t="s">
        <v>74</v>
      </c>
      <c r="K495" s="54" t="s">
        <v>75</v>
      </c>
      <c r="L495" s="53">
        <v>45302</v>
      </c>
      <c r="M495" s="54" t="s">
        <v>13</v>
      </c>
      <c r="N495" s="54" t="s">
        <v>71</v>
      </c>
      <c r="O495" s="55">
        <v>0</v>
      </c>
      <c r="P495" s="54" t="s">
        <v>197</v>
      </c>
      <c r="Q495" s="54" t="s">
        <v>356</v>
      </c>
      <c r="R495" s="55">
        <v>1</v>
      </c>
      <c r="S495" s="54" t="s">
        <v>380</v>
      </c>
      <c r="T495" s="55">
        <v>1</v>
      </c>
      <c r="U495" s="54" t="s">
        <v>94</v>
      </c>
      <c r="V495" s="54" t="s">
        <v>82</v>
      </c>
      <c r="W495" s="54" t="s">
        <v>73</v>
      </c>
      <c r="X495" s="54" t="s">
        <v>80</v>
      </c>
      <c r="Y495" s="54" t="s">
        <v>17</v>
      </c>
      <c r="Z495" s="54" t="s">
        <v>350</v>
      </c>
      <c r="AA495" s="54" t="s">
        <v>353</v>
      </c>
      <c r="AB495" s="55">
        <v>7005</v>
      </c>
      <c r="AC495" s="54" t="s">
        <v>87</v>
      </c>
      <c r="AD495" s="59">
        <v>45303.7621759259</v>
      </c>
      <c r="AE495" s="54" t="s">
        <v>227</v>
      </c>
      <c r="AF495" s="54" t="s">
        <v>201</v>
      </c>
      <c r="AG495" s="54" t="s">
        <v>78</v>
      </c>
      <c r="AH495" s="54" t="s">
        <v>83</v>
      </c>
      <c r="AI495" s="54" t="s">
        <v>96</v>
      </c>
      <c r="AJ495" s="54" t="s">
        <v>71</v>
      </c>
      <c r="AK495" s="54" t="s">
        <v>85</v>
      </c>
      <c r="AL495" s="54" t="s">
        <v>71</v>
      </c>
      <c r="AM495" s="54" t="s">
        <v>86</v>
      </c>
      <c r="AN495" s="54" t="s">
        <v>73</v>
      </c>
      <c r="AO495" s="54" t="s">
        <v>87</v>
      </c>
      <c r="AP495" s="54" t="s">
        <v>87</v>
      </c>
      <c r="AQ495" s="54" t="s">
        <v>262</v>
      </c>
      <c r="AR495" s="54" t="s">
        <v>73</v>
      </c>
      <c r="AS495" s="54" t="s">
        <v>73</v>
      </c>
      <c r="AT495" s="55">
        <v>0</v>
      </c>
      <c r="AU495" s="54" t="s">
        <v>71</v>
      </c>
      <c r="AV495" s="54" t="s">
        <v>71</v>
      </c>
      <c r="AW495" s="54" t="s">
        <v>71</v>
      </c>
      <c r="AX495" s="54" t="s">
        <v>228</v>
      </c>
      <c r="AY495" s="54" t="s">
        <v>229</v>
      </c>
      <c r="AZ495" s="54" t="s">
        <v>205</v>
      </c>
      <c r="BA495" s="54" t="s">
        <v>87</v>
      </c>
      <c r="BB495" s="54" t="s">
        <v>85</v>
      </c>
      <c r="BC495" s="54" t="s">
        <v>230</v>
      </c>
      <c r="BD495" s="54" t="s">
        <v>85</v>
      </c>
      <c r="BE495" s="54" t="s">
        <v>207</v>
      </c>
      <c r="BF495" s="54" t="s">
        <v>207</v>
      </c>
      <c r="BG495" s="54" t="s">
        <v>110</v>
      </c>
      <c r="BH495" s="54" t="s">
        <v>73</v>
      </c>
      <c r="BI495" s="54" t="s">
        <v>73</v>
      </c>
      <c r="BJ495" s="54" t="s">
        <v>73</v>
      </c>
      <c r="BK495" s="54" t="s">
        <v>73</v>
      </c>
      <c r="BL495" s="54" t="s">
        <v>208</v>
      </c>
      <c r="BM495" s="54" t="s">
        <v>208</v>
      </c>
      <c r="BN495" s="54" t="s">
        <v>208</v>
      </c>
      <c r="BO495" s="54" t="s">
        <v>71</v>
      </c>
      <c r="BP495" s="54" t="s">
        <v>71</v>
      </c>
      <c r="BQ495" s="54" t="s">
        <v>71</v>
      </c>
      <c r="BR495" s="54" t="s">
        <v>87</v>
      </c>
      <c r="BS495" s="54" t="s">
        <v>85</v>
      </c>
      <c r="BT495" s="54" t="s">
        <v>87</v>
      </c>
      <c r="BU495" s="54" t="s">
        <v>85</v>
      </c>
      <c r="BV495" s="54" t="s">
        <v>87</v>
      </c>
      <c r="BW495" s="54" t="s">
        <v>85</v>
      </c>
      <c r="BX495" s="55">
        <v>1</v>
      </c>
      <c r="BY495" s="55">
        <v>500005</v>
      </c>
      <c r="BZ495" s="55">
        <v>0</v>
      </c>
      <c r="CA495" s="55">
        <v>1</v>
      </c>
      <c r="CB495" s="55">
        <v>2</v>
      </c>
      <c r="CC495" s="54" t="s">
        <v>261</v>
      </c>
      <c r="CD495" s="59">
        <v>45310.5274884259</v>
      </c>
      <c r="CE495" s="53" t="s">
        <v>89</v>
      </c>
      <c r="CF495" s="64">
        <v>45310.5272792593</v>
      </c>
      <c r="CG495" s="65">
        <v>0.527268518518519</v>
      </c>
      <c r="CH495" s="53" t="s">
        <v>89</v>
      </c>
      <c r="CI495" s="54" t="s">
        <v>14</v>
      </c>
      <c r="CJ495" s="54" t="s">
        <v>73</v>
      </c>
      <c r="CK495" s="54" t="s">
        <v>73</v>
      </c>
      <c r="CL495" s="54" t="s">
        <v>110</v>
      </c>
      <c r="CM495" s="54" t="s">
        <v>71</v>
      </c>
      <c r="CN495" s="54" t="s">
        <v>71</v>
      </c>
      <c r="CO495" s="54" t="s">
        <v>71</v>
      </c>
      <c r="CP495" s="54" t="s">
        <v>74</v>
      </c>
      <c r="CQ495" s="54" t="s">
        <v>220</v>
      </c>
      <c r="CR495" s="54" t="s">
        <v>73</v>
      </c>
      <c r="CS495" s="54" t="s">
        <v>88</v>
      </c>
      <c r="CT495" s="54" t="s">
        <v>73</v>
      </c>
      <c r="CU495" s="54" t="s">
        <v>73</v>
      </c>
      <c r="CV495" s="54" t="s">
        <v>73</v>
      </c>
      <c r="CW495" s="54" t="s">
        <v>73</v>
      </c>
      <c r="CX495" s="54" t="s">
        <v>110</v>
      </c>
      <c r="CY495" s="54" t="s">
        <v>73</v>
      </c>
      <c r="CZ495" s="54" t="s">
        <v>73</v>
      </c>
      <c r="DA495" s="54" t="s">
        <v>110</v>
      </c>
      <c r="DB495" s="54" t="s">
        <v>73</v>
      </c>
      <c r="DC495" s="54" t="s">
        <v>73</v>
      </c>
      <c r="DD495" s="54" t="s">
        <v>73</v>
      </c>
      <c r="DE495" s="54" t="s">
        <v>73</v>
      </c>
      <c r="DF495" s="54" t="s">
        <v>88</v>
      </c>
      <c r="DG495" s="54" t="s">
        <v>73</v>
      </c>
      <c r="DH495" s="54" t="s">
        <v>110</v>
      </c>
      <c r="DI495" s="54" t="s">
        <v>110</v>
      </c>
      <c r="DJ495" s="54" t="s">
        <v>110</v>
      </c>
      <c r="DK495" s="54" t="s">
        <v>85</v>
      </c>
      <c r="DL495" s="54" t="s">
        <v>85</v>
      </c>
      <c r="DM495" s="54" t="s">
        <v>85</v>
      </c>
      <c r="DN495" s="64">
        <v>45310.5272792593</v>
      </c>
      <c r="DO495" s="64">
        <v>45310.5272792593</v>
      </c>
      <c r="DP495" s="54" t="s">
        <v>231</v>
      </c>
      <c r="DR495" t="s">
        <v>418</v>
      </c>
    </row>
    <row r="496" spans="1:122">
      <c r="A496" s="53">
        <v>45302</v>
      </c>
      <c r="B496" s="53">
        <v>45302</v>
      </c>
      <c r="C496" s="54" t="s">
        <v>76</v>
      </c>
      <c r="D496" s="54" t="s">
        <v>71</v>
      </c>
      <c r="E496" s="54" t="s">
        <v>16</v>
      </c>
      <c r="F496" s="54" t="s">
        <v>97</v>
      </c>
      <c r="G496" s="55">
        <v>5</v>
      </c>
      <c r="H496" s="55">
        <v>0</v>
      </c>
      <c r="I496" s="54" t="s">
        <v>73</v>
      </c>
      <c r="J496" s="54" t="s">
        <v>74</v>
      </c>
      <c r="K496" s="54" t="s">
        <v>75</v>
      </c>
      <c r="L496" s="53">
        <v>45302</v>
      </c>
      <c r="M496" s="54" t="s">
        <v>13</v>
      </c>
      <c r="N496" s="54" t="s">
        <v>71</v>
      </c>
      <c r="O496" s="55">
        <v>0</v>
      </c>
      <c r="P496" s="54" t="s">
        <v>197</v>
      </c>
      <c r="Q496" s="54" t="s">
        <v>356</v>
      </c>
      <c r="R496" s="55">
        <v>1</v>
      </c>
      <c r="S496" s="54" t="s">
        <v>380</v>
      </c>
      <c r="T496" s="55">
        <v>1</v>
      </c>
      <c r="U496" s="54" t="s">
        <v>97</v>
      </c>
      <c r="V496" s="54" t="s">
        <v>82</v>
      </c>
      <c r="W496" s="54" t="s">
        <v>73</v>
      </c>
      <c r="X496" s="54" t="s">
        <v>80</v>
      </c>
      <c r="Y496" s="54" t="s">
        <v>17</v>
      </c>
      <c r="Z496" s="54" t="s">
        <v>350</v>
      </c>
      <c r="AA496" s="54" t="s">
        <v>351</v>
      </c>
      <c r="AB496" s="55">
        <v>7005</v>
      </c>
      <c r="AC496" s="54" t="s">
        <v>87</v>
      </c>
      <c r="AD496" s="59">
        <v>45303.7621759259</v>
      </c>
      <c r="AE496" s="54" t="s">
        <v>232</v>
      </c>
      <c r="AF496" s="54" t="s">
        <v>201</v>
      </c>
      <c r="AG496" s="54" t="s">
        <v>78</v>
      </c>
      <c r="AH496" s="54" t="s">
        <v>83</v>
      </c>
      <c r="AI496" s="54" t="s">
        <v>84</v>
      </c>
      <c r="AJ496" s="54" t="s">
        <v>71</v>
      </c>
      <c r="AK496" s="54" t="s">
        <v>85</v>
      </c>
      <c r="AL496" s="54" t="s">
        <v>71</v>
      </c>
      <c r="AM496" s="54" t="s">
        <v>86</v>
      </c>
      <c r="AN496" s="54" t="s">
        <v>73</v>
      </c>
      <c r="AO496" s="54" t="s">
        <v>87</v>
      </c>
      <c r="AP496" s="54" t="s">
        <v>87</v>
      </c>
      <c r="AQ496" s="54" t="s">
        <v>262</v>
      </c>
      <c r="AR496" s="54" t="s">
        <v>73</v>
      </c>
      <c r="AS496" s="54" t="s">
        <v>73</v>
      </c>
      <c r="AT496" s="55">
        <v>0</v>
      </c>
      <c r="AU496" s="54" t="s">
        <v>71</v>
      </c>
      <c r="AV496" s="54" t="s">
        <v>71</v>
      </c>
      <c r="AW496" s="54" t="s">
        <v>71</v>
      </c>
      <c r="AX496" s="54" t="s">
        <v>233</v>
      </c>
      <c r="AY496" s="54" t="s">
        <v>234</v>
      </c>
      <c r="AZ496" s="54" t="s">
        <v>205</v>
      </c>
      <c r="BA496" s="54" t="s">
        <v>87</v>
      </c>
      <c r="BB496" s="54" t="s">
        <v>85</v>
      </c>
      <c r="BC496" s="54" t="s">
        <v>235</v>
      </c>
      <c r="BD496" s="54" t="s">
        <v>85</v>
      </c>
      <c r="BE496" s="54" t="s">
        <v>207</v>
      </c>
      <c r="BF496" s="54" t="s">
        <v>207</v>
      </c>
      <c r="BG496" s="54" t="s">
        <v>110</v>
      </c>
      <c r="BH496" s="54" t="s">
        <v>73</v>
      </c>
      <c r="BI496" s="54" t="s">
        <v>73</v>
      </c>
      <c r="BJ496" s="54" t="s">
        <v>73</v>
      </c>
      <c r="BK496" s="54" t="s">
        <v>73</v>
      </c>
      <c r="BL496" s="54" t="s">
        <v>208</v>
      </c>
      <c r="BM496" s="54" t="s">
        <v>208</v>
      </c>
      <c r="BN496" s="54" t="s">
        <v>208</v>
      </c>
      <c r="BO496" s="54" t="s">
        <v>71</v>
      </c>
      <c r="BP496" s="54" t="s">
        <v>71</v>
      </c>
      <c r="BQ496" s="54" t="s">
        <v>71</v>
      </c>
      <c r="BR496" s="54" t="s">
        <v>87</v>
      </c>
      <c r="BS496" s="54" t="s">
        <v>85</v>
      </c>
      <c r="BT496" s="54" t="s">
        <v>87</v>
      </c>
      <c r="BU496" s="54" t="s">
        <v>85</v>
      </c>
      <c r="BV496" s="54" t="s">
        <v>87</v>
      </c>
      <c r="BW496" s="54" t="s">
        <v>85</v>
      </c>
      <c r="BX496" s="55">
        <v>1</v>
      </c>
      <c r="BY496" s="55">
        <v>500005</v>
      </c>
      <c r="BZ496" s="55">
        <v>0</v>
      </c>
      <c r="CA496" s="55">
        <v>3</v>
      </c>
      <c r="CB496" s="55">
        <v>8</v>
      </c>
      <c r="CC496" s="54" t="s">
        <v>261</v>
      </c>
      <c r="CD496" s="59">
        <v>45310.5274884259</v>
      </c>
      <c r="CE496" s="53" t="s">
        <v>89</v>
      </c>
      <c r="CF496" s="64">
        <v>45310.5272792708</v>
      </c>
      <c r="CG496" s="65">
        <v>0.527268518518519</v>
      </c>
      <c r="CH496" s="53" t="s">
        <v>89</v>
      </c>
      <c r="CI496" s="54" t="s">
        <v>14</v>
      </c>
      <c r="CJ496" s="54" t="s">
        <v>73</v>
      </c>
      <c r="CK496" s="54" t="s">
        <v>73</v>
      </c>
      <c r="CL496" s="54" t="s">
        <v>110</v>
      </c>
      <c r="CM496" s="54" t="s">
        <v>71</v>
      </c>
      <c r="CN496" s="54" t="s">
        <v>71</v>
      </c>
      <c r="CO496" s="54" t="s">
        <v>71</v>
      </c>
      <c r="CP496" s="54" t="s">
        <v>74</v>
      </c>
      <c r="CQ496" s="54" t="s">
        <v>220</v>
      </c>
      <c r="CR496" s="54" t="s">
        <v>110</v>
      </c>
      <c r="CS496" s="54" t="s">
        <v>88</v>
      </c>
      <c r="CT496" s="54" t="s">
        <v>73</v>
      </c>
      <c r="CU496" s="54" t="s">
        <v>73</v>
      </c>
      <c r="CV496" s="54" t="s">
        <v>73</v>
      </c>
      <c r="CW496" s="54" t="s">
        <v>73</v>
      </c>
      <c r="CX496" s="54" t="s">
        <v>110</v>
      </c>
      <c r="CY496" s="54" t="s">
        <v>73</v>
      </c>
      <c r="CZ496" s="54" t="s">
        <v>73</v>
      </c>
      <c r="DA496" s="54" t="s">
        <v>110</v>
      </c>
      <c r="DB496" s="54" t="s">
        <v>73</v>
      </c>
      <c r="DC496" s="54" t="s">
        <v>73</v>
      </c>
      <c r="DD496" s="54" t="s">
        <v>73</v>
      </c>
      <c r="DE496" s="54" t="s">
        <v>73</v>
      </c>
      <c r="DF496" s="54" t="s">
        <v>88</v>
      </c>
      <c r="DG496" s="54" t="s">
        <v>73</v>
      </c>
      <c r="DH496" s="54" t="s">
        <v>110</v>
      </c>
      <c r="DI496" s="54" t="s">
        <v>110</v>
      </c>
      <c r="DJ496" s="54" t="s">
        <v>110</v>
      </c>
      <c r="DK496" s="54" t="s">
        <v>85</v>
      </c>
      <c r="DL496" s="54" t="s">
        <v>85</v>
      </c>
      <c r="DM496" s="54" t="s">
        <v>85</v>
      </c>
      <c r="DN496" s="64">
        <v>45310.5272792708</v>
      </c>
      <c r="DO496" s="64">
        <v>45310.5272792708</v>
      </c>
      <c r="DP496" s="54" t="s">
        <v>236</v>
      </c>
      <c r="DR496" t="s">
        <v>418</v>
      </c>
    </row>
    <row r="497" spans="1:122">
      <c r="A497" s="53">
        <v>45302</v>
      </c>
      <c r="B497" s="53">
        <v>45302</v>
      </c>
      <c r="C497" s="54" t="s">
        <v>76</v>
      </c>
      <c r="D497" s="54" t="s">
        <v>71</v>
      </c>
      <c r="E497" s="54" t="s">
        <v>16</v>
      </c>
      <c r="F497" s="54" t="s">
        <v>107</v>
      </c>
      <c r="G497" s="55">
        <v>5</v>
      </c>
      <c r="H497" s="55">
        <v>0</v>
      </c>
      <c r="I497" s="54" t="s">
        <v>88</v>
      </c>
      <c r="J497" s="54" t="s">
        <v>74</v>
      </c>
      <c r="K497" s="54" t="s">
        <v>75</v>
      </c>
      <c r="L497" s="53">
        <v>45302</v>
      </c>
      <c r="M497" s="54" t="s">
        <v>13</v>
      </c>
      <c r="N497" s="54" t="s">
        <v>71</v>
      </c>
      <c r="O497" s="55">
        <v>0</v>
      </c>
      <c r="P497" s="54" t="s">
        <v>197</v>
      </c>
      <c r="Q497" s="54" t="s">
        <v>356</v>
      </c>
      <c r="R497" s="55">
        <v>1</v>
      </c>
      <c r="S497" s="54" t="s">
        <v>380</v>
      </c>
      <c r="T497" s="55">
        <v>1</v>
      </c>
      <c r="U497" s="54" t="s">
        <v>107</v>
      </c>
      <c r="V497" s="54" t="s">
        <v>82</v>
      </c>
      <c r="W497" s="54" t="s">
        <v>73</v>
      </c>
      <c r="X497" s="54" t="s">
        <v>80</v>
      </c>
      <c r="Y497" s="54" t="s">
        <v>17</v>
      </c>
      <c r="Z497" s="54" t="s">
        <v>350</v>
      </c>
      <c r="AA497" s="54" t="s">
        <v>351</v>
      </c>
      <c r="AB497" s="55">
        <v>7005</v>
      </c>
      <c r="AC497" s="54" t="s">
        <v>87</v>
      </c>
      <c r="AD497" s="59">
        <v>45303.7621759259</v>
      </c>
      <c r="AE497" s="54" t="s">
        <v>200</v>
      </c>
      <c r="AF497" s="54" t="s">
        <v>201</v>
      </c>
      <c r="AG497" s="54" t="s">
        <v>78</v>
      </c>
      <c r="AH497" s="54" t="s">
        <v>83</v>
      </c>
      <c r="AI497" s="54" t="s">
        <v>84</v>
      </c>
      <c r="AJ497" s="54" t="s">
        <v>71</v>
      </c>
      <c r="AK497" s="54" t="s">
        <v>85</v>
      </c>
      <c r="AL497" s="54" t="s">
        <v>71</v>
      </c>
      <c r="AM497" s="54" t="s">
        <v>86</v>
      </c>
      <c r="AN497" s="54" t="s">
        <v>73</v>
      </c>
      <c r="AO497" s="54" t="s">
        <v>87</v>
      </c>
      <c r="AP497" s="54" t="s">
        <v>87</v>
      </c>
      <c r="AQ497" s="54" t="s">
        <v>202</v>
      </c>
      <c r="AR497" s="54" t="s">
        <v>73</v>
      </c>
      <c r="AS497" s="54" t="s">
        <v>73</v>
      </c>
      <c r="AT497" s="55">
        <v>0</v>
      </c>
      <c r="AU497" s="54" t="s">
        <v>71</v>
      </c>
      <c r="AV497" s="54" t="s">
        <v>71</v>
      </c>
      <c r="AW497" s="54" t="s">
        <v>71</v>
      </c>
      <c r="AX497" s="54" t="s">
        <v>278</v>
      </c>
      <c r="AY497" s="54" t="s">
        <v>279</v>
      </c>
      <c r="AZ497" s="54" t="s">
        <v>205</v>
      </c>
      <c r="BA497" s="54" t="s">
        <v>87</v>
      </c>
      <c r="BB497" s="54" t="s">
        <v>85</v>
      </c>
      <c r="BC497" s="54" t="s">
        <v>280</v>
      </c>
      <c r="BD497" s="54" t="s">
        <v>85</v>
      </c>
      <c r="BE497" s="54" t="s">
        <v>207</v>
      </c>
      <c r="BF497" s="54" t="s">
        <v>207</v>
      </c>
      <c r="BG497" s="54" t="s">
        <v>110</v>
      </c>
      <c r="BH497" s="54" t="s">
        <v>73</v>
      </c>
      <c r="BI497" s="54" t="s">
        <v>73</v>
      </c>
      <c r="BJ497" s="54" t="s">
        <v>73</v>
      </c>
      <c r="BK497" s="54" t="s">
        <v>73</v>
      </c>
      <c r="BL497" s="54" t="s">
        <v>209</v>
      </c>
      <c r="BM497" s="54" t="s">
        <v>209</v>
      </c>
      <c r="BN497" s="54" t="s">
        <v>209</v>
      </c>
      <c r="BO497" s="54" t="s">
        <v>71</v>
      </c>
      <c r="BP497" s="54" t="s">
        <v>71</v>
      </c>
      <c r="BQ497" s="54" t="s">
        <v>71</v>
      </c>
      <c r="BR497" s="54" t="s">
        <v>87</v>
      </c>
      <c r="BS497" s="54" t="s">
        <v>85</v>
      </c>
      <c r="BT497" s="54" t="s">
        <v>87</v>
      </c>
      <c r="BU497" s="54" t="s">
        <v>85</v>
      </c>
      <c r="BV497" s="54" t="s">
        <v>87</v>
      </c>
      <c r="BW497" s="54" t="s">
        <v>85</v>
      </c>
      <c r="BX497" s="55">
        <v>1</v>
      </c>
      <c r="BY497" s="55">
        <v>500005</v>
      </c>
      <c r="BZ497" s="55">
        <v>0</v>
      </c>
      <c r="CA497" s="55">
        <v>3</v>
      </c>
      <c r="CB497" s="55">
        <v>8</v>
      </c>
      <c r="CC497" s="54" t="s">
        <v>261</v>
      </c>
      <c r="CD497" s="59">
        <v>45310.5274884259</v>
      </c>
      <c r="CE497" s="53" t="s">
        <v>89</v>
      </c>
      <c r="CF497" s="64">
        <v>45310.5272792824</v>
      </c>
      <c r="CG497" s="65">
        <v>0.527268518518519</v>
      </c>
      <c r="CH497" s="53" t="s">
        <v>89</v>
      </c>
      <c r="CI497" s="54" t="s">
        <v>14</v>
      </c>
      <c r="CJ497" s="54" t="s">
        <v>73</v>
      </c>
      <c r="CK497" s="54" t="s">
        <v>73</v>
      </c>
      <c r="CL497" s="54" t="s">
        <v>110</v>
      </c>
      <c r="CM497" s="54" t="s">
        <v>71</v>
      </c>
      <c r="CN497" s="54" t="s">
        <v>71</v>
      </c>
      <c r="CO497" s="54" t="s">
        <v>71</v>
      </c>
      <c r="CP497" s="54" t="s">
        <v>74</v>
      </c>
      <c r="CQ497" s="54" t="s">
        <v>110</v>
      </c>
      <c r="CR497" s="54" t="s">
        <v>73</v>
      </c>
      <c r="CS497" s="54" t="s">
        <v>88</v>
      </c>
      <c r="CT497" s="54" t="s">
        <v>73</v>
      </c>
      <c r="CU497" s="54" t="s">
        <v>73</v>
      </c>
      <c r="CV497" s="54" t="s">
        <v>73</v>
      </c>
      <c r="CW497" s="54" t="s">
        <v>73</v>
      </c>
      <c r="CX497" s="54" t="s">
        <v>73</v>
      </c>
      <c r="CY497" s="54" t="s">
        <v>73</v>
      </c>
      <c r="CZ497" s="54" t="s">
        <v>73</v>
      </c>
      <c r="DA497" s="54" t="s">
        <v>110</v>
      </c>
      <c r="DB497" s="54" t="s">
        <v>73</v>
      </c>
      <c r="DC497" s="54" t="s">
        <v>73</v>
      </c>
      <c r="DD497" s="54" t="s">
        <v>73</v>
      </c>
      <c r="DE497" s="54" t="s">
        <v>73</v>
      </c>
      <c r="DF497" s="54" t="s">
        <v>88</v>
      </c>
      <c r="DG497" s="54" t="s">
        <v>73</v>
      </c>
      <c r="DH497" s="54" t="s">
        <v>110</v>
      </c>
      <c r="DI497" s="54" t="s">
        <v>110</v>
      </c>
      <c r="DJ497" s="54" t="s">
        <v>110</v>
      </c>
      <c r="DK497" s="54" t="s">
        <v>85</v>
      </c>
      <c r="DL497" s="54" t="s">
        <v>85</v>
      </c>
      <c r="DM497" s="54" t="s">
        <v>85</v>
      </c>
      <c r="DN497" s="64">
        <v>45310.5272792824</v>
      </c>
      <c r="DO497" s="64">
        <v>45310.5272792824</v>
      </c>
      <c r="DP497" s="54" t="s">
        <v>281</v>
      </c>
      <c r="DR497" t="s">
        <v>418</v>
      </c>
    </row>
    <row r="500" spans="1:1">
      <c r="A500" t="s">
        <v>419</v>
      </c>
    </row>
    <row r="501" spans="1:1">
      <c r="A501" t="s">
        <v>420</v>
      </c>
    </row>
    <row r="502" spans="1:1">
      <c r="A502" t="s">
        <v>421</v>
      </c>
    </row>
    <row r="503" spans="1:1">
      <c r="A503" t="s">
        <v>422</v>
      </c>
    </row>
    <row r="505" spans="1:1">
      <c r="A505" s="25" t="s">
        <v>423</v>
      </c>
    </row>
    <row r="506" spans="1:1">
      <c r="A506" s="25" t="s">
        <v>424</v>
      </c>
    </row>
    <row r="507" spans="1:1">
      <c r="A507" s="25" t="s">
        <v>425</v>
      </c>
    </row>
    <row r="508" spans="1:1">
      <c r="A508" s="25" t="s">
        <v>426</v>
      </c>
    </row>
    <row r="509" spans="1:1">
      <c r="A509" s="25" t="s">
        <v>427</v>
      </c>
    </row>
    <row r="510" spans="1:1">
      <c r="A510" s="25"/>
    </row>
    <row r="511" spans="1:1">
      <c r="A511" s="25" t="s">
        <v>428</v>
      </c>
    </row>
    <row r="512" spans="1:1">
      <c r="A512" s="25" t="s">
        <v>429</v>
      </c>
    </row>
    <row r="513" spans="1:1">
      <c r="A513" s="25" t="s">
        <v>430</v>
      </c>
    </row>
    <row r="514" spans="1:1">
      <c r="A514" s="25" t="s">
        <v>431</v>
      </c>
    </row>
    <row r="515" spans="1:1">
      <c r="A515" s="25" t="s">
        <v>432</v>
      </c>
    </row>
    <row r="516" spans="1:1">
      <c r="A516" s="25" t="s">
        <v>433</v>
      </c>
    </row>
    <row r="517" spans="1:1">
      <c r="A517" s="25" t="s">
        <v>434</v>
      </c>
    </row>
    <row r="518" spans="1:1">
      <c r="A518" s="25" t="s">
        <v>435</v>
      </c>
    </row>
    <row r="519" spans="1:1">
      <c r="A519" s="25" t="s">
        <v>436</v>
      </c>
    </row>
    <row r="520" spans="1:1">
      <c r="A520" s="25" t="s">
        <v>437</v>
      </c>
    </row>
    <row r="521" spans="1:1">
      <c r="A521" s="25" t="s">
        <v>438</v>
      </c>
    </row>
    <row r="522" spans="1:1">
      <c r="A522" s="25"/>
    </row>
    <row r="523" spans="1:1">
      <c r="A523" s="25" t="s">
        <v>439</v>
      </c>
    </row>
    <row r="524" spans="1:1">
      <c r="A524" s="25" t="s">
        <v>440</v>
      </c>
    </row>
    <row r="525" spans="1:1">
      <c r="A525" s="25" t="s">
        <v>441</v>
      </c>
    </row>
    <row r="526" spans="1:1">
      <c r="A526" s="25" t="s">
        <v>442</v>
      </c>
    </row>
    <row r="527" spans="1:1">
      <c r="A527" s="25" t="s">
        <v>443</v>
      </c>
    </row>
    <row r="528" spans="1:1">
      <c r="A528" s="25" t="s">
        <v>444</v>
      </c>
    </row>
    <row r="529" spans="1:1">
      <c r="A529" s="25" t="s">
        <v>427</v>
      </c>
    </row>
  </sheetData>
  <hyperlinks>
    <hyperlink ref="A314" r:id="rId4" display="kea00sys@kea00apk:/apdata/today/file/NSWS/Send/TrInfo/Multi&gt; cat TR_240119113549_2MLT0002.dat"/>
    <hyperlink ref="A302" r:id="rId5" display="kea00sys@kea00apk:/apdata/today/file/NSWS/Send/TrInfo/Multi&gt; ls -ltr"/>
    <hyperlink ref="A318" r:id="rId6" display="kea00sys@kea00apk:/apdata/today/file/NSWS/Recv/TrRk&gt; cat SP06_240111113549_2MLT0002.dat" tooltip="mailto:kea00sys@kea00apk:/apdata/today/file/NSWS/Recv/TrRk&gt; cat SP06_240111113549_2MLT0002.dat"/>
    <hyperlink ref="A363" r:id="rId7" display="kea00sys@kea00apk:/apdata/today/file/KEA00/kea00ap/order/Data&gt; ls -ltr | grep 54254"/>
  </hyperlinks>
  <pageMargins left="0.75" right="0.75" top="1" bottom="1" header="0.511805555555556" footer="0.511805555555556"/>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A33"/>
  <sheetViews>
    <sheetView showGridLines="0" zoomScale="85" zoomScaleNormal="85" topLeftCell="A3" workbookViewId="0">
      <selection activeCell="D23" sqref="D23"/>
    </sheetView>
  </sheetViews>
  <sheetFormatPr defaultColWidth="9" defaultRowHeight="13.5"/>
  <cols>
    <col min="1" max="16384" width="9" style="16"/>
  </cols>
  <sheetData>
    <row r="2" spans="1:1">
      <c r="A2" s="42" t="s">
        <v>445</v>
      </c>
    </row>
    <row r="5" spans="1:1">
      <c r="A5" s="16" t="s">
        <v>446</v>
      </c>
    </row>
    <row r="7" spans="1:1">
      <c r="A7" s="16" t="s">
        <v>447</v>
      </c>
    </row>
    <row r="8" spans="1:1">
      <c r="A8" s="16" t="s">
        <v>448</v>
      </c>
    </row>
    <row r="10" spans="1:1">
      <c r="A10" s="16" t="s">
        <v>449</v>
      </c>
    </row>
    <row r="12" spans="1:1">
      <c r="A12" s="16" t="s">
        <v>450</v>
      </c>
    </row>
    <row r="13" spans="1:1">
      <c r="A13" s="16" t="s">
        <v>451</v>
      </c>
    </row>
    <row r="14" spans="1:1">
      <c r="A14" s="16" t="s">
        <v>452</v>
      </c>
    </row>
    <row r="15" spans="1:1">
      <c r="A15" s="16" t="s">
        <v>453</v>
      </c>
    </row>
    <row r="16" spans="1:1">
      <c r="A16" s="16" t="s">
        <v>454</v>
      </c>
    </row>
    <row r="17" spans="1:1">
      <c r="A17" s="16" t="s">
        <v>455</v>
      </c>
    </row>
    <row r="18" spans="1:1">
      <c r="A18" s="16" t="s">
        <v>456</v>
      </c>
    </row>
    <row r="19" spans="1:1">
      <c r="A19" s="16" t="s">
        <v>457</v>
      </c>
    </row>
    <row r="20" spans="1:1">
      <c r="A20" s="16" t="s">
        <v>458</v>
      </c>
    </row>
    <row r="21" spans="1:1">
      <c r="A21" s="16" t="s">
        <v>459</v>
      </c>
    </row>
    <row r="25" spans="1:1">
      <c r="A25" s="16" t="s">
        <v>460</v>
      </c>
    </row>
    <row r="27" spans="1:1">
      <c r="A27" s="16" t="s">
        <v>461</v>
      </c>
    </row>
    <row r="28" spans="1:1">
      <c r="A28" s="16" t="s">
        <v>462</v>
      </c>
    </row>
    <row r="29" spans="1:1">
      <c r="A29" s="16" t="s">
        <v>463</v>
      </c>
    </row>
    <row r="30" spans="1:1">
      <c r="A30" s="16" t="s">
        <v>464</v>
      </c>
    </row>
    <row r="31" spans="1:1">
      <c r="A31" s="16" t="s">
        <v>465</v>
      </c>
    </row>
    <row r="32" spans="1:1">
      <c r="A32" s="16" t="s">
        <v>466</v>
      </c>
    </row>
    <row r="33" spans="1:1">
      <c r="A33" s="16" t="s">
        <v>467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P173"/>
  <sheetViews>
    <sheetView showGridLines="0" tabSelected="1" zoomScale="85" zoomScaleNormal="85" workbookViewId="0">
      <selection activeCell="A1" sqref="A1"/>
    </sheetView>
  </sheetViews>
  <sheetFormatPr defaultColWidth="9" defaultRowHeight="13.5"/>
  <cols>
    <col min="1" max="1" width="12.5" style="16" customWidth="1"/>
    <col min="2" max="2" width="12.2" style="16" customWidth="1"/>
    <col min="3" max="3" width="10.875" style="16" customWidth="1"/>
    <col min="4" max="8" width="9" style="16"/>
    <col min="9" max="9" width="10.4333333333333" style="16" customWidth="1"/>
    <col min="10" max="10" width="10.875" style="16" customWidth="1"/>
    <col min="11" max="11" width="9" style="16"/>
    <col min="12" max="12" width="11.3166666666667" style="16" customWidth="1"/>
    <col min="13" max="13" width="11.4666666666667" style="16" customWidth="1"/>
    <col min="14" max="16384" width="9" style="16"/>
  </cols>
  <sheetData>
    <row r="1" ht="24" spans="1:1">
      <c r="A1" s="41" t="s">
        <v>468</v>
      </c>
    </row>
    <row r="2" ht="24" spans="1:1">
      <c r="A2" s="41"/>
    </row>
    <row r="3" spans="1:1">
      <c r="A3" s="16" t="s">
        <v>469</v>
      </c>
    </row>
    <row r="5" spans="1:1">
      <c r="A5" s="16" t="s">
        <v>470</v>
      </c>
    </row>
    <row r="6" spans="1:1">
      <c r="A6" s="16" t="s">
        <v>471</v>
      </c>
    </row>
    <row r="7" spans="1:1">
      <c r="A7" s="16" t="s">
        <v>472</v>
      </c>
    </row>
    <row r="8" spans="1:1">
      <c r="A8" s="16" t="s">
        <v>473</v>
      </c>
    </row>
    <row r="10" spans="1:58">
      <c r="A10" t="s">
        <v>474</v>
      </c>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475</v>
      </c>
      <c r="D12" s="13" t="s">
        <v>71</v>
      </c>
      <c r="E12" s="13" t="s">
        <v>16</v>
      </c>
      <c r="F12" s="13" t="s">
        <v>72</v>
      </c>
      <c r="G12" s="14">
        <v>1</v>
      </c>
      <c r="H12" s="14">
        <v>0</v>
      </c>
      <c r="I12" s="13" t="s">
        <v>73</v>
      </c>
      <c r="J12" s="13" t="s">
        <v>74</v>
      </c>
      <c r="K12" s="13" t="s">
        <v>74</v>
      </c>
      <c r="L12" s="12">
        <v>45302</v>
      </c>
      <c r="M12" s="13" t="s">
        <v>476</v>
      </c>
      <c r="N12" s="13" t="s">
        <v>71</v>
      </c>
      <c r="O12" s="14">
        <v>0</v>
      </c>
      <c r="P12" s="13" t="s">
        <v>197</v>
      </c>
      <c r="Q12" s="13" t="s">
        <v>198</v>
      </c>
      <c r="R12" s="14">
        <v>4</v>
      </c>
      <c r="S12" s="13" t="s">
        <v>199</v>
      </c>
      <c r="T12" s="14">
        <v>4</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500004</v>
      </c>
      <c r="BD12" s="14">
        <v>0</v>
      </c>
      <c r="BE12" s="13" t="s">
        <v>110</v>
      </c>
      <c r="BF12" s="18">
        <v>45303.6113025347</v>
      </c>
    </row>
    <row r="13" spans="1:58">
      <c r="A13" s="12">
        <v>45302</v>
      </c>
      <c r="B13" s="12">
        <v>45302</v>
      </c>
      <c r="C13" s="13" t="s">
        <v>475</v>
      </c>
      <c r="D13" s="13" t="s">
        <v>71</v>
      </c>
      <c r="E13" s="13" t="s">
        <v>16</v>
      </c>
      <c r="F13" s="13" t="s">
        <v>91</v>
      </c>
      <c r="G13" s="14">
        <v>1</v>
      </c>
      <c r="H13" s="14">
        <v>0</v>
      </c>
      <c r="I13" s="13" t="s">
        <v>88</v>
      </c>
      <c r="J13" s="13" t="s">
        <v>74</v>
      </c>
      <c r="K13" s="13" t="s">
        <v>74</v>
      </c>
      <c r="L13" s="12">
        <v>45302</v>
      </c>
      <c r="M13" s="13" t="s">
        <v>476</v>
      </c>
      <c r="N13" s="13" t="s">
        <v>71</v>
      </c>
      <c r="O13" s="14">
        <v>0</v>
      </c>
      <c r="P13" s="13" t="s">
        <v>197</v>
      </c>
      <c r="Q13" s="13" t="s">
        <v>198</v>
      </c>
      <c r="R13" s="14">
        <v>4</v>
      </c>
      <c r="S13" s="13" t="s">
        <v>199</v>
      </c>
      <c r="T13" s="14">
        <v>4</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500004</v>
      </c>
      <c r="BD13" s="14">
        <v>0</v>
      </c>
      <c r="BE13" s="13" t="s">
        <v>110</v>
      </c>
      <c r="BF13" s="18">
        <v>45303.6113025347</v>
      </c>
    </row>
    <row r="14" spans="1:58">
      <c r="A14" s="12">
        <v>45302</v>
      </c>
      <c r="B14" s="12">
        <v>45302</v>
      </c>
      <c r="C14" s="13" t="s">
        <v>475</v>
      </c>
      <c r="D14" s="13" t="s">
        <v>71</v>
      </c>
      <c r="E14" s="13" t="s">
        <v>16</v>
      </c>
      <c r="F14" s="13" t="s">
        <v>94</v>
      </c>
      <c r="G14" s="14">
        <v>1</v>
      </c>
      <c r="H14" s="14">
        <v>0</v>
      </c>
      <c r="I14" s="13" t="s">
        <v>73</v>
      </c>
      <c r="J14" s="13" t="s">
        <v>74</v>
      </c>
      <c r="K14" s="13" t="s">
        <v>74</v>
      </c>
      <c r="L14" s="12">
        <v>45302</v>
      </c>
      <c r="M14" s="13" t="s">
        <v>476</v>
      </c>
      <c r="N14" s="13" t="s">
        <v>71</v>
      </c>
      <c r="O14" s="14">
        <v>0</v>
      </c>
      <c r="P14" s="13" t="s">
        <v>197</v>
      </c>
      <c r="Q14" s="13" t="s">
        <v>198</v>
      </c>
      <c r="R14" s="14">
        <v>4</v>
      </c>
      <c r="S14" s="13" t="s">
        <v>199</v>
      </c>
      <c r="T14" s="14">
        <v>4</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500004</v>
      </c>
      <c r="BD14" s="14">
        <v>0</v>
      </c>
      <c r="BE14" s="13" t="s">
        <v>110</v>
      </c>
      <c r="BF14" s="18">
        <v>45303.6113025347</v>
      </c>
    </row>
    <row r="15" spans="1:58">
      <c r="A15" s="12">
        <v>45302</v>
      </c>
      <c r="B15" s="12">
        <v>45302</v>
      </c>
      <c r="C15" s="13" t="s">
        <v>475</v>
      </c>
      <c r="D15" s="13" t="s">
        <v>71</v>
      </c>
      <c r="E15" s="13" t="s">
        <v>16</v>
      </c>
      <c r="F15" s="13" t="s">
        <v>97</v>
      </c>
      <c r="G15" s="14">
        <v>1</v>
      </c>
      <c r="H15" s="14">
        <v>0</v>
      </c>
      <c r="I15" s="13" t="s">
        <v>73</v>
      </c>
      <c r="J15" s="13" t="s">
        <v>74</v>
      </c>
      <c r="K15" s="13" t="s">
        <v>74</v>
      </c>
      <c r="L15" s="12">
        <v>45302</v>
      </c>
      <c r="M15" s="13" t="s">
        <v>476</v>
      </c>
      <c r="N15" s="13" t="s">
        <v>71</v>
      </c>
      <c r="O15" s="14">
        <v>0</v>
      </c>
      <c r="P15" s="13" t="s">
        <v>197</v>
      </c>
      <c r="Q15" s="13" t="s">
        <v>198</v>
      </c>
      <c r="R15" s="14">
        <v>4</v>
      </c>
      <c r="S15" s="13" t="s">
        <v>199</v>
      </c>
      <c r="T15" s="14">
        <v>4</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500004</v>
      </c>
      <c r="BD15" s="14">
        <v>0</v>
      </c>
      <c r="BE15" s="13" t="s">
        <v>110</v>
      </c>
      <c r="BF15" s="18">
        <v>45303.6113025347</v>
      </c>
    </row>
    <row r="16" spans="1:58">
      <c r="A16" s="12">
        <v>45302</v>
      </c>
      <c r="B16" s="12">
        <v>45302</v>
      </c>
      <c r="C16" s="13" t="s">
        <v>475</v>
      </c>
      <c r="D16" s="13" t="s">
        <v>71</v>
      </c>
      <c r="E16" s="13" t="s">
        <v>16</v>
      </c>
      <c r="F16" s="13" t="s">
        <v>99</v>
      </c>
      <c r="G16" s="14">
        <v>1</v>
      </c>
      <c r="H16" s="14">
        <v>0</v>
      </c>
      <c r="I16" s="13" t="s">
        <v>73</v>
      </c>
      <c r="J16" s="13" t="s">
        <v>74</v>
      </c>
      <c r="K16" s="13" t="s">
        <v>74</v>
      </c>
      <c r="L16" s="12">
        <v>45302</v>
      </c>
      <c r="M16" s="13" t="s">
        <v>476</v>
      </c>
      <c r="N16" s="13" t="s">
        <v>71</v>
      </c>
      <c r="O16" s="14">
        <v>0</v>
      </c>
      <c r="P16" s="13" t="s">
        <v>197</v>
      </c>
      <c r="Q16" s="13" t="s">
        <v>198</v>
      </c>
      <c r="R16" s="14">
        <v>4</v>
      </c>
      <c r="S16" s="13" t="s">
        <v>199</v>
      </c>
      <c r="T16" s="14">
        <v>4</v>
      </c>
      <c r="U16" s="13" t="s">
        <v>99</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500004</v>
      </c>
      <c r="BD16" s="14">
        <v>0</v>
      </c>
      <c r="BE16" s="13" t="s">
        <v>110</v>
      </c>
      <c r="BF16" s="18">
        <v>45303.6113025347</v>
      </c>
    </row>
    <row r="17" spans="1:58">
      <c r="A17" s="12">
        <v>45302</v>
      </c>
      <c r="B17" s="12">
        <v>45302</v>
      </c>
      <c r="C17" s="13" t="s">
        <v>475</v>
      </c>
      <c r="D17" s="13" t="s">
        <v>71</v>
      </c>
      <c r="E17" s="13" t="s">
        <v>16</v>
      </c>
      <c r="F17" s="13" t="s">
        <v>101</v>
      </c>
      <c r="G17" s="14">
        <v>1</v>
      </c>
      <c r="H17" s="14">
        <v>0</v>
      </c>
      <c r="I17" s="13" t="s">
        <v>73</v>
      </c>
      <c r="J17" s="13" t="s">
        <v>74</v>
      </c>
      <c r="K17" s="13" t="s">
        <v>74</v>
      </c>
      <c r="L17" s="12">
        <v>45302</v>
      </c>
      <c r="M17" s="13" t="s">
        <v>476</v>
      </c>
      <c r="N17" s="13" t="s">
        <v>71</v>
      </c>
      <c r="O17" s="14">
        <v>0</v>
      </c>
      <c r="P17" s="13" t="s">
        <v>197</v>
      </c>
      <c r="Q17" s="13" t="s">
        <v>198</v>
      </c>
      <c r="R17" s="14">
        <v>4</v>
      </c>
      <c r="S17" s="13" t="s">
        <v>199</v>
      </c>
      <c r="T17" s="14">
        <v>4</v>
      </c>
      <c r="U17" s="13" t="s">
        <v>101</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500004</v>
      </c>
      <c r="BD17" s="14">
        <v>0</v>
      </c>
      <c r="BE17" s="13" t="s">
        <v>110</v>
      </c>
      <c r="BF17" s="18">
        <v>45303.6113025347</v>
      </c>
    </row>
    <row r="18" spans="1:58">
      <c r="A18" s="12">
        <v>45302</v>
      </c>
      <c r="B18" s="12">
        <v>45302</v>
      </c>
      <c r="C18" s="13" t="s">
        <v>475</v>
      </c>
      <c r="D18" s="13" t="s">
        <v>71</v>
      </c>
      <c r="E18" s="13" t="s">
        <v>16</v>
      </c>
      <c r="F18" s="13" t="s">
        <v>103</v>
      </c>
      <c r="G18" s="14">
        <v>1</v>
      </c>
      <c r="H18" s="14">
        <v>0</v>
      </c>
      <c r="I18" s="13" t="s">
        <v>73</v>
      </c>
      <c r="J18" s="13" t="s">
        <v>74</v>
      </c>
      <c r="K18" s="13" t="s">
        <v>74</v>
      </c>
      <c r="L18" s="12">
        <v>45302</v>
      </c>
      <c r="M18" s="13" t="s">
        <v>476</v>
      </c>
      <c r="N18" s="13" t="s">
        <v>71</v>
      </c>
      <c r="O18" s="14">
        <v>0</v>
      </c>
      <c r="P18" s="13" t="s">
        <v>197</v>
      </c>
      <c r="Q18" s="13" t="s">
        <v>198</v>
      </c>
      <c r="R18" s="14">
        <v>4</v>
      </c>
      <c r="S18" s="13" t="s">
        <v>199</v>
      </c>
      <c r="T18" s="14">
        <v>4</v>
      </c>
      <c r="U18" s="13" t="s">
        <v>103</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500004</v>
      </c>
      <c r="BD18" s="14">
        <v>0</v>
      </c>
      <c r="BE18" s="13" t="s">
        <v>110</v>
      </c>
      <c r="BF18" s="18">
        <v>45303.6113025347</v>
      </c>
    </row>
    <row r="19" spans="1:58">
      <c r="A19" s="12">
        <v>45302</v>
      </c>
      <c r="B19" s="12">
        <v>45302</v>
      </c>
      <c r="C19" s="13" t="s">
        <v>475</v>
      </c>
      <c r="D19" s="13" t="s">
        <v>71</v>
      </c>
      <c r="E19" s="13" t="s">
        <v>16</v>
      </c>
      <c r="F19" s="13" t="s">
        <v>105</v>
      </c>
      <c r="G19" s="14">
        <v>1</v>
      </c>
      <c r="H19" s="14">
        <v>0</v>
      </c>
      <c r="I19" s="13" t="s">
        <v>73</v>
      </c>
      <c r="J19" s="13" t="s">
        <v>74</v>
      </c>
      <c r="K19" s="13" t="s">
        <v>74</v>
      </c>
      <c r="L19" s="12">
        <v>45302</v>
      </c>
      <c r="M19" s="13" t="s">
        <v>476</v>
      </c>
      <c r="N19" s="13" t="s">
        <v>71</v>
      </c>
      <c r="O19" s="14">
        <v>0</v>
      </c>
      <c r="P19" s="13" t="s">
        <v>197</v>
      </c>
      <c r="Q19" s="13" t="s">
        <v>198</v>
      </c>
      <c r="R19" s="14">
        <v>4</v>
      </c>
      <c r="S19" s="13" t="s">
        <v>199</v>
      </c>
      <c r="T19" s="14">
        <v>4</v>
      </c>
      <c r="U19" s="13" t="s">
        <v>105</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500004</v>
      </c>
      <c r="BD19" s="14">
        <v>0</v>
      </c>
      <c r="BE19" s="13" t="s">
        <v>110</v>
      </c>
      <c r="BF19" s="18">
        <v>45303.6113025347</v>
      </c>
    </row>
    <row r="20" spans="1:58">
      <c r="A20" s="12">
        <v>45302</v>
      </c>
      <c r="B20" s="12">
        <v>45302</v>
      </c>
      <c r="C20" s="13" t="s">
        <v>475</v>
      </c>
      <c r="D20" s="13" t="s">
        <v>71</v>
      </c>
      <c r="E20" s="13" t="s">
        <v>16</v>
      </c>
      <c r="F20" s="13" t="s">
        <v>477</v>
      </c>
      <c r="G20" s="14">
        <v>1</v>
      </c>
      <c r="H20" s="14">
        <v>0</v>
      </c>
      <c r="I20" s="13" t="s">
        <v>73</v>
      </c>
      <c r="J20" s="13" t="s">
        <v>74</v>
      </c>
      <c r="K20" s="13" t="s">
        <v>74</v>
      </c>
      <c r="L20" s="12">
        <v>45302</v>
      </c>
      <c r="M20" s="13" t="s">
        <v>476</v>
      </c>
      <c r="N20" s="13" t="s">
        <v>71</v>
      </c>
      <c r="O20" s="14">
        <v>0</v>
      </c>
      <c r="P20" s="13" t="s">
        <v>197</v>
      </c>
      <c r="Q20" s="13" t="s">
        <v>198</v>
      </c>
      <c r="R20" s="14">
        <v>4</v>
      </c>
      <c r="S20" s="13" t="s">
        <v>199</v>
      </c>
      <c r="T20" s="14">
        <v>4</v>
      </c>
      <c r="U20" s="13" t="s">
        <v>477</v>
      </c>
      <c r="V20" s="13" t="s">
        <v>82</v>
      </c>
      <c r="W20" s="13" t="s">
        <v>73</v>
      </c>
      <c r="X20" s="13" t="s">
        <v>80</v>
      </c>
      <c r="Y20" s="13" t="s">
        <v>14</v>
      </c>
      <c r="Z20" s="13" t="s">
        <v>200</v>
      </c>
      <c r="AA20" s="13" t="s">
        <v>78</v>
      </c>
      <c r="AB20" s="13" t="s">
        <v>83</v>
      </c>
      <c r="AC20" s="13" t="s">
        <v>84</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500004</v>
      </c>
      <c r="BD20" s="14">
        <v>0</v>
      </c>
      <c r="BE20" s="13" t="s">
        <v>110</v>
      </c>
      <c r="BF20" s="18">
        <v>45303.6113025347</v>
      </c>
    </row>
    <row r="21" spans="1:58">
      <c r="A21" s="12">
        <v>45302</v>
      </c>
      <c r="B21" s="12">
        <v>45302</v>
      </c>
      <c r="C21" s="13" t="s">
        <v>475</v>
      </c>
      <c r="D21" s="13" t="s">
        <v>71</v>
      </c>
      <c r="E21" s="13" t="s">
        <v>16</v>
      </c>
      <c r="F21" s="13" t="s">
        <v>107</v>
      </c>
      <c r="G21" s="14">
        <v>1</v>
      </c>
      <c r="H21" s="14">
        <v>0</v>
      </c>
      <c r="I21" s="13" t="s">
        <v>88</v>
      </c>
      <c r="J21" s="13" t="s">
        <v>74</v>
      </c>
      <c r="K21" s="13" t="s">
        <v>74</v>
      </c>
      <c r="L21" s="12">
        <v>45302</v>
      </c>
      <c r="M21" s="13" t="s">
        <v>476</v>
      </c>
      <c r="N21" s="13" t="s">
        <v>71</v>
      </c>
      <c r="O21" s="14">
        <v>0</v>
      </c>
      <c r="P21" s="13" t="s">
        <v>197</v>
      </c>
      <c r="Q21" s="13" t="s">
        <v>198</v>
      </c>
      <c r="R21" s="14">
        <v>4</v>
      </c>
      <c r="S21" s="13" t="s">
        <v>199</v>
      </c>
      <c r="T21" s="14">
        <v>4</v>
      </c>
      <c r="U21" s="13" t="s">
        <v>107</v>
      </c>
      <c r="V21" s="13" t="s">
        <v>82</v>
      </c>
      <c r="W21" s="13" t="s">
        <v>73</v>
      </c>
      <c r="X21" s="13" t="s">
        <v>80</v>
      </c>
      <c r="Y21" s="13" t="s">
        <v>14</v>
      </c>
      <c r="Z21" s="13" t="s">
        <v>200</v>
      </c>
      <c r="AA21" s="13" t="s">
        <v>78</v>
      </c>
      <c r="AB21" s="13" t="s">
        <v>83</v>
      </c>
      <c r="AC21" s="13" t="s">
        <v>84</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500004</v>
      </c>
      <c r="BD21" s="14">
        <v>0</v>
      </c>
      <c r="BE21" s="13" t="s">
        <v>110</v>
      </c>
      <c r="BF21" s="18">
        <v>45303.6113025347</v>
      </c>
    </row>
    <row r="23" spans="1:59">
      <c r="A23" t="s">
        <v>478</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row>
    <row r="24" ht="27" spans="1:59">
      <c r="A24" s="11" t="s">
        <v>113</v>
      </c>
      <c r="B24" s="11" t="s">
        <v>3</v>
      </c>
      <c r="C24" s="11" t="s">
        <v>33</v>
      </c>
      <c r="D24" s="11" t="s">
        <v>34</v>
      </c>
      <c r="E24" s="11" t="s">
        <v>9</v>
      </c>
      <c r="F24" s="11" t="s">
        <v>29</v>
      </c>
      <c r="G24" s="11" t="s">
        <v>5</v>
      </c>
      <c r="H24" s="11" t="s">
        <v>114</v>
      </c>
      <c r="I24" s="11" t="s">
        <v>26</v>
      </c>
      <c r="J24" s="11" t="s">
        <v>4</v>
      </c>
      <c r="K24" s="11" t="s">
        <v>27</v>
      </c>
      <c r="L24" s="11" t="s">
        <v>28</v>
      </c>
      <c r="M24" s="11" t="s">
        <v>116</v>
      </c>
      <c r="N24" s="11" t="s">
        <v>117</v>
      </c>
      <c r="O24" s="11" t="s">
        <v>118</v>
      </c>
      <c r="P24" s="11" t="s">
        <v>119</v>
      </c>
      <c r="Q24" s="11" t="s">
        <v>6</v>
      </c>
      <c r="R24" s="11" t="s">
        <v>122</v>
      </c>
      <c r="S24" s="11" t="s">
        <v>173</v>
      </c>
      <c r="T24" s="11" t="s">
        <v>174</v>
      </c>
      <c r="U24" s="11" t="s">
        <v>175</v>
      </c>
      <c r="V24" s="11" t="s">
        <v>176</v>
      </c>
      <c r="W24" s="11" t="s">
        <v>177</v>
      </c>
      <c r="X24" s="11" t="s">
        <v>178</v>
      </c>
      <c r="Y24" s="11" t="s">
        <v>179</v>
      </c>
      <c r="Z24" s="11" t="s">
        <v>180</v>
      </c>
      <c r="AA24" s="11" t="s">
        <v>181</v>
      </c>
      <c r="AB24" s="11" t="s">
        <v>182</v>
      </c>
      <c r="AC24" s="11" t="s">
        <v>183</v>
      </c>
      <c r="AD24" s="11" t="s">
        <v>184</v>
      </c>
      <c r="AE24" s="11" t="s">
        <v>185</v>
      </c>
      <c r="AF24" s="11" t="s">
        <v>186</v>
      </c>
      <c r="AG24" s="11" t="s">
        <v>187</v>
      </c>
      <c r="AH24" s="11" t="s">
        <v>188</v>
      </c>
      <c r="AI24" s="11" t="s">
        <v>189</v>
      </c>
      <c r="AJ24" s="11" t="s">
        <v>190</v>
      </c>
      <c r="AK24" s="11" t="s">
        <v>191</v>
      </c>
      <c r="AL24" s="11" t="s">
        <v>192</v>
      </c>
      <c r="AM24" s="11" t="s">
        <v>479</v>
      </c>
      <c r="AN24" s="11" t="s">
        <v>480</v>
      </c>
      <c r="AO24" s="11" t="s">
        <v>481</v>
      </c>
      <c r="AP24" s="11" t="s">
        <v>482</v>
      </c>
      <c r="AQ24" s="11" t="s">
        <v>483</v>
      </c>
      <c r="AR24" s="11" t="s">
        <v>484</v>
      </c>
      <c r="AS24" s="11" t="s">
        <v>485</v>
      </c>
      <c r="AT24" s="11" t="s">
        <v>486</v>
      </c>
      <c r="AU24" s="11" t="s">
        <v>487</v>
      </c>
      <c r="AV24" s="11" t="s">
        <v>488</v>
      </c>
      <c r="AW24" s="11" t="s">
        <v>489</v>
      </c>
      <c r="AX24" s="11" t="s">
        <v>490</v>
      </c>
      <c r="AY24" s="11" t="s">
        <v>491</v>
      </c>
      <c r="AZ24" s="11" t="s">
        <v>492</v>
      </c>
      <c r="BA24" s="11" t="s">
        <v>493</v>
      </c>
      <c r="BB24" s="11" t="s">
        <v>494</v>
      </c>
      <c r="BC24" s="11" t="s">
        <v>495</v>
      </c>
      <c r="BD24" s="11" t="s">
        <v>496</v>
      </c>
      <c r="BE24" s="11" t="s">
        <v>497</v>
      </c>
      <c r="BF24" s="11" t="s">
        <v>498</v>
      </c>
      <c r="BG24" s="11" t="s">
        <v>69</v>
      </c>
    </row>
    <row r="25" spans="1:59">
      <c r="A25" s="12">
        <v>45302</v>
      </c>
      <c r="B25" s="12">
        <v>45302</v>
      </c>
      <c r="C25" s="13" t="s">
        <v>475</v>
      </c>
      <c r="D25" s="13" t="s">
        <v>71</v>
      </c>
      <c r="E25" s="13" t="s">
        <v>16</v>
      </c>
      <c r="F25" s="13" t="s">
        <v>72</v>
      </c>
      <c r="G25" s="14">
        <v>1</v>
      </c>
      <c r="H25" s="14">
        <v>0</v>
      </c>
      <c r="I25" s="12">
        <v>45302</v>
      </c>
      <c r="J25" s="13" t="s">
        <v>476</v>
      </c>
      <c r="K25" s="13" t="s">
        <v>71</v>
      </c>
      <c r="L25" s="14">
        <v>0</v>
      </c>
      <c r="M25" s="13" t="s">
        <v>198</v>
      </c>
      <c r="N25" s="14">
        <v>4</v>
      </c>
      <c r="O25" s="13" t="s">
        <v>338</v>
      </c>
      <c r="P25" s="14">
        <v>0</v>
      </c>
      <c r="Q25" s="13" t="s">
        <v>14</v>
      </c>
      <c r="R25" s="13" t="s">
        <v>200</v>
      </c>
      <c r="S25" s="13" t="s">
        <v>110</v>
      </c>
      <c r="T25" s="13" t="s">
        <v>110</v>
      </c>
      <c r="U25" s="13" t="s">
        <v>110</v>
      </c>
      <c r="V25" s="13" t="s">
        <v>71</v>
      </c>
      <c r="W25" s="13" t="s">
        <v>110</v>
      </c>
      <c r="X25" s="13" t="s">
        <v>71</v>
      </c>
      <c r="Y25" s="13" t="s">
        <v>71</v>
      </c>
      <c r="Z25" s="13" t="s">
        <v>110</v>
      </c>
      <c r="AA25" s="13" t="s">
        <v>71</v>
      </c>
      <c r="AB25" s="13" t="s">
        <v>71</v>
      </c>
      <c r="AC25" s="13" t="s">
        <v>110</v>
      </c>
      <c r="AD25" s="13" t="s">
        <v>71</v>
      </c>
      <c r="AE25" s="13" t="s">
        <v>71</v>
      </c>
      <c r="AF25" s="13" t="s">
        <v>71</v>
      </c>
      <c r="AG25" s="13" t="s">
        <v>71</v>
      </c>
      <c r="AH25" s="13" t="s">
        <v>71</v>
      </c>
      <c r="AI25" s="13" t="s">
        <v>71</v>
      </c>
      <c r="AJ25" s="13" t="s">
        <v>71</v>
      </c>
      <c r="AK25" s="13" t="s">
        <v>71</v>
      </c>
      <c r="AL25" s="13" t="s">
        <v>71</v>
      </c>
      <c r="AM25" s="13" t="s">
        <v>499</v>
      </c>
      <c r="AN25" s="13" t="s">
        <v>500</v>
      </c>
      <c r="AO25" s="13" t="s">
        <v>501</v>
      </c>
      <c r="AP25" s="13" t="s">
        <v>71</v>
      </c>
      <c r="AQ25" s="13" t="s">
        <v>502</v>
      </c>
      <c r="AR25" s="13" t="s">
        <v>71</v>
      </c>
      <c r="AS25" s="13" t="s">
        <v>71</v>
      </c>
      <c r="AT25" s="13" t="s">
        <v>503</v>
      </c>
      <c r="AU25" s="13" t="s">
        <v>71</v>
      </c>
      <c r="AV25" s="13" t="s">
        <v>71</v>
      </c>
      <c r="AW25" s="13" t="s">
        <v>71</v>
      </c>
      <c r="AX25" s="13" t="s">
        <v>71</v>
      </c>
      <c r="AY25" s="13" t="s">
        <v>71</v>
      </c>
      <c r="AZ25" s="13" t="s">
        <v>71</v>
      </c>
      <c r="BA25" s="13" t="s">
        <v>71</v>
      </c>
      <c r="BB25" s="13" t="s">
        <v>71</v>
      </c>
      <c r="BC25" s="13" t="s">
        <v>71</v>
      </c>
      <c r="BD25" s="13" t="s">
        <v>71</v>
      </c>
      <c r="BE25" s="13" t="s">
        <v>71</v>
      </c>
      <c r="BF25" s="13" t="s">
        <v>110</v>
      </c>
      <c r="BG25" s="18">
        <v>45303.6029057755</v>
      </c>
    </row>
    <row r="26" spans="1:59">
      <c r="A26" s="12">
        <v>45302</v>
      </c>
      <c r="B26" s="12">
        <v>45302</v>
      </c>
      <c r="C26" s="13" t="s">
        <v>475</v>
      </c>
      <c r="D26" s="13" t="s">
        <v>71</v>
      </c>
      <c r="E26" s="13" t="s">
        <v>16</v>
      </c>
      <c r="F26" s="13" t="s">
        <v>91</v>
      </c>
      <c r="G26" s="14">
        <v>1</v>
      </c>
      <c r="H26" s="14">
        <v>0</v>
      </c>
      <c r="I26" s="12">
        <v>45302</v>
      </c>
      <c r="J26" s="13" t="s">
        <v>476</v>
      </c>
      <c r="K26" s="13" t="s">
        <v>71</v>
      </c>
      <c r="L26" s="14">
        <v>0</v>
      </c>
      <c r="M26" s="13" t="s">
        <v>198</v>
      </c>
      <c r="N26" s="14">
        <v>4</v>
      </c>
      <c r="O26" s="13" t="s">
        <v>338</v>
      </c>
      <c r="P26" s="14">
        <v>0</v>
      </c>
      <c r="Q26" s="13" t="s">
        <v>14</v>
      </c>
      <c r="R26" s="13" t="s">
        <v>200</v>
      </c>
      <c r="S26" s="13" t="s">
        <v>110</v>
      </c>
      <c r="T26" s="13" t="s">
        <v>71</v>
      </c>
      <c r="U26" s="13" t="s">
        <v>110</v>
      </c>
      <c r="V26" s="13" t="s">
        <v>71</v>
      </c>
      <c r="W26" s="13" t="s">
        <v>110</v>
      </c>
      <c r="X26" s="13" t="s">
        <v>71</v>
      </c>
      <c r="Y26" s="13" t="s">
        <v>71</v>
      </c>
      <c r="Z26" s="13" t="s">
        <v>110</v>
      </c>
      <c r="AA26" s="13" t="s">
        <v>71</v>
      </c>
      <c r="AB26" s="13" t="s">
        <v>71</v>
      </c>
      <c r="AC26" s="13" t="s">
        <v>110</v>
      </c>
      <c r="AD26" s="13" t="s">
        <v>71</v>
      </c>
      <c r="AE26" s="13" t="s">
        <v>71</v>
      </c>
      <c r="AF26" s="13" t="s">
        <v>71</v>
      </c>
      <c r="AG26" s="13" t="s">
        <v>71</v>
      </c>
      <c r="AH26" s="13" t="s">
        <v>71</v>
      </c>
      <c r="AI26" s="13" t="s">
        <v>71</v>
      </c>
      <c r="AJ26" s="13" t="s">
        <v>71</v>
      </c>
      <c r="AK26" s="13" t="s">
        <v>71</v>
      </c>
      <c r="AL26" s="13" t="s">
        <v>71</v>
      </c>
      <c r="AM26" s="13" t="s">
        <v>504</v>
      </c>
      <c r="AN26" s="13" t="s">
        <v>71</v>
      </c>
      <c r="AO26" s="13" t="s">
        <v>505</v>
      </c>
      <c r="AP26" s="13" t="s">
        <v>71</v>
      </c>
      <c r="AQ26" s="13" t="s">
        <v>506</v>
      </c>
      <c r="AR26" s="13" t="s">
        <v>71</v>
      </c>
      <c r="AS26" s="13" t="s">
        <v>71</v>
      </c>
      <c r="AT26" s="13" t="s">
        <v>507</v>
      </c>
      <c r="AU26" s="13" t="s">
        <v>71</v>
      </c>
      <c r="AV26" s="13" t="s">
        <v>71</v>
      </c>
      <c r="AW26" s="13" t="s">
        <v>71</v>
      </c>
      <c r="AX26" s="13" t="s">
        <v>71</v>
      </c>
      <c r="AY26" s="13" t="s">
        <v>71</v>
      </c>
      <c r="AZ26" s="13" t="s">
        <v>71</v>
      </c>
      <c r="BA26" s="13" t="s">
        <v>71</v>
      </c>
      <c r="BB26" s="13" t="s">
        <v>71</v>
      </c>
      <c r="BC26" s="13" t="s">
        <v>71</v>
      </c>
      <c r="BD26" s="13" t="s">
        <v>71</v>
      </c>
      <c r="BE26" s="13" t="s">
        <v>71</v>
      </c>
      <c r="BF26" s="13" t="s">
        <v>110</v>
      </c>
      <c r="BG26" s="18">
        <v>45303.6029178009</v>
      </c>
    </row>
    <row r="27" spans="1:59">
      <c r="A27" s="12">
        <v>45302</v>
      </c>
      <c r="B27" s="12">
        <v>45302</v>
      </c>
      <c r="C27" s="13" t="s">
        <v>475</v>
      </c>
      <c r="D27" s="13" t="s">
        <v>71</v>
      </c>
      <c r="E27" s="13" t="s">
        <v>16</v>
      </c>
      <c r="F27" s="13" t="s">
        <v>94</v>
      </c>
      <c r="G27" s="14">
        <v>1</v>
      </c>
      <c r="H27" s="14">
        <v>0</v>
      </c>
      <c r="I27" s="12">
        <v>45302</v>
      </c>
      <c r="J27" s="13" t="s">
        <v>476</v>
      </c>
      <c r="K27" s="13" t="s">
        <v>71</v>
      </c>
      <c r="L27" s="14">
        <v>0</v>
      </c>
      <c r="M27" s="13" t="s">
        <v>198</v>
      </c>
      <c r="N27" s="14">
        <v>4</v>
      </c>
      <c r="O27" s="13" t="s">
        <v>338</v>
      </c>
      <c r="P27" s="14">
        <v>0</v>
      </c>
      <c r="Q27" s="13" t="s">
        <v>14</v>
      </c>
      <c r="R27" s="13" t="s">
        <v>200</v>
      </c>
      <c r="S27" s="13" t="s">
        <v>110</v>
      </c>
      <c r="T27" s="13" t="s">
        <v>71</v>
      </c>
      <c r="U27" s="13" t="s">
        <v>110</v>
      </c>
      <c r="V27" s="13" t="s">
        <v>71</v>
      </c>
      <c r="W27" s="13" t="s">
        <v>110</v>
      </c>
      <c r="X27" s="13" t="s">
        <v>71</v>
      </c>
      <c r="Y27" s="13" t="s">
        <v>71</v>
      </c>
      <c r="Z27" s="13" t="s">
        <v>110</v>
      </c>
      <c r="AA27" s="13" t="s">
        <v>71</v>
      </c>
      <c r="AB27" s="13" t="s">
        <v>71</v>
      </c>
      <c r="AC27" s="13" t="s">
        <v>110</v>
      </c>
      <c r="AD27" s="13" t="s">
        <v>71</v>
      </c>
      <c r="AE27" s="13" t="s">
        <v>71</v>
      </c>
      <c r="AF27" s="13" t="s">
        <v>71</v>
      </c>
      <c r="AG27" s="13" t="s">
        <v>71</v>
      </c>
      <c r="AH27" s="13" t="s">
        <v>71</v>
      </c>
      <c r="AI27" s="13" t="s">
        <v>71</v>
      </c>
      <c r="AJ27" s="13" t="s">
        <v>71</v>
      </c>
      <c r="AK27" s="13" t="s">
        <v>71</v>
      </c>
      <c r="AL27" s="13" t="s">
        <v>71</v>
      </c>
      <c r="AM27" s="13" t="s">
        <v>508</v>
      </c>
      <c r="AN27" s="13" t="s">
        <v>71</v>
      </c>
      <c r="AO27" s="13" t="s">
        <v>509</v>
      </c>
      <c r="AP27" s="13" t="s">
        <v>71</v>
      </c>
      <c r="AQ27" s="13" t="s">
        <v>506</v>
      </c>
      <c r="AR27" s="13" t="s">
        <v>71</v>
      </c>
      <c r="AS27" s="13" t="s">
        <v>71</v>
      </c>
      <c r="AT27" s="13" t="s">
        <v>510</v>
      </c>
      <c r="AU27" s="13" t="s">
        <v>71</v>
      </c>
      <c r="AV27" s="13" t="s">
        <v>71</v>
      </c>
      <c r="AW27" s="13" t="s">
        <v>71</v>
      </c>
      <c r="AX27" s="13" t="s">
        <v>71</v>
      </c>
      <c r="AY27" s="13" t="s">
        <v>71</v>
      </c>
      <c r="AZ27" s="13" t="s">
        <v>71</v>
      </c>
      <c r="BA27" s="13" t="s">
        <v>71</v>
      </c>
      <c r="BB27" s="13" t="s">
        <v>71</v>
      </c>
      <c r="BC27" s="13" t="s">
        <v>71</v>
      </c>
      <c r="BD27" s="13" t="s">
        <v>71</v>
      </c>
      <c r="BE27" s="13" t="s">
        <v>71</v>
      </c>
      <c r="BF27" s="13" t="s">
        <v>88</v>
      </c>
      <c r="BG27" s="18">
        <v>45303.6029138194</v>
      </c>
    </row>
    <row r="28" spans="1:59">
      <c r="A28" s="12">
        <v>45302</v>
      </c>
      <c r="B28" s="12">
        <v>45302</v>
      </c>
      <c r="C28" s="13" t="s">
        <v>475</v>
      </c>
      <c r="D28" s="13" t="s">
        <v>71</v>
      </c>
      <c r="E28" s="13" t="s">
        <v>16</v>
      </c>
      <c r="F28" s="13" t="s">
        <v>97</v>
      </c>
      <c r="G28" s="14">
        <v>1</v>
      </c>
      <c r="H28" s="14">
        <v>0</v>
      </c>
      <c r="I28" s="12">
        <v>45302</v>
      </c>
      <c r="J28" s="13" t="s">
        <v>476</v>
      </c>
      <c r="K28" s="13" t="s">
        <v>71</v>
      </c>
      <c r="L28" s="14">
        <v>0</v>
      </c>
      <c r="M28" s="13" t="s">
        <v>198</v>
      </c>
      <c r="N28" s="14">
        <v>4</v>
      </c>
      <c r="O28" s="13" t="s">
        <v>338</v>
      </c>
      <c r="P28" s="14">
        <v>0</v>
      </c>
      <c r="Q28" s="13" t="s">
        <v>14</v>
      </c>
      <c r="R28" s="13" t="s">
        <v>200</v>
      </c>
      <c r="S28" s="13" t="s">
        <v>110</v>
      </c>
      <c r="T28" s="13" t="s">
        <v>110</v>
      </c>
      <c r="U28" s="13" t="s">
        <v>110</v>
      </c>
      <c r="V28" s="13" t="s">
        <v>71</v>
      </c>
      <c r="W28" s="13" t="s">
        <v>110</v>
      </c>
      <c r="X28" s="13" t="s">
        <v>71</v>
      </c>
      <c r="Y28" s="13" t="s">
        <v>71</v>
      </c>
      <c r="Z28" s="13" t="s">
        <v>110</v>
      </c>
      <c r="AA28" s="13" t="s">
        <v>71</v>
      </c>
      <c r="AB28" s="13" t="s">
        <v>71</v>
      </c>
      <c r="AC28" s="13" t="s">
        <v>110</v>
      </c>
      <c r="AD28" s="13" t="s">
        <v>71</v>
      </c>
      <c r="AE28" s="13" t="s">
        <v>71</v>
      </c>
      <c r="AF28" s="13" t="s">
        <v>71</v>
      </c>
      <c r="AG28" s="13" t="s">
        <v>71</v>
      </c>
      <c r="AH28" s="13" t="s">
        <v>71</v>
      </c>
      <c r="AI28" s="13" t="s">
        <v>71</v>
      </c>
      <c r="AJ28" s="13" t="s">
        <v>71</v>
      </c>
      <c r="AK28" s="13" t="s">
        <v>71</v>
      </c>
      <c r="AL28" s="13" t="s">
        <v>71</v>
      </c>
      <c r="AM28" s="13" t="s">
        <v>511</v>
      </c>
      <c r="AN28" s="13" t="s">
        <v>512</v>
      </c>
      <c r="AO28" s="13" t="s">
        <v>513</v>
      </c>
      <c r="AP28" s="13" t="s">
        <v>71</v>
      </c>
      <c r="AQ28" s="13" t="s">
        <v>506</v>
      </c>
      <c r="AR28" s="13" t="s">
        <v>71</v>
      </c>
      <c r="AS28" s="13" t="s">
        <v>71</v>
      </c>
      <c r="AT28" s="13" t="s">
        <v>514</v>
      </c>
      <c r="AU28" s="13" t="s">
        <v>71</v>
      </c>
      <c r="AV28" s="13" t="s">
        <v>71</v>
      </c>
      <c r="AW28" s="13" t="s">
        <v>71</v>
      </c>
      <c r="AX28" s="13" t="s">
        <v>71</v>
      </c>
      <c r="AY28" s="13" t="s">
        <v>71</v>
      </c>
      <c r="AZ28" s="13" t="s">
        <v>71</v>
      </c>
      <c r="BA28" s="13" t="s">
        <v>71</v>
      </c>
      <c r="BB28" s="13" t="s">
        <v>71</v>
      </c>
      <c r="BC28" s="13" t="s">
        <v>71</v>
      </c>
      <c r="BD28" s="13" t="s">
        <v>71</v>
      </c>
      <c r="BE28" s="13" t="s">
        <v>71</v>
      </c>
      <c r="BF28" s="13" t="s">
        <v>110</v>
      </c>
      <c r="BG28" s="18">
        <v>45303.6029117361</v>
      </c>
    </row>
    <row r="29" spans="1:59">
      <c r="A29" s="12">
        <v>45302</v>
      </c>
      <c r="B29" s="12">
        <v>45302</v>
      </c>
      <c r="C29" s="13" t="s">
        <v>475</v>
      </c>
      <c r="D29" s="13" t="s">
        <v>71</v>
      </c>
      <c r="E29" s="13" t="s">
        <v>16</v>
      </c>
      <c r="F29" s="13" t="s">
        <v>99</v>
      </c>
      <c r="G29" s="14">
        <v>1</v>
      </c>
      <c r="H29" s="14">
        <v>0</v>
      </c>
      <c r="I29" s="12">
        <v>45302</v>
      </c>
      <c r="J29" s="13" t="s">
        <v>476</v>
      </c>
      <c r="K29" s="13" t="s">
        <v>71</v>
      </c>
      <c r="L29" s="14">
        <v>0</v>
      </c>
      <c r="M29" s="13" t="s">
        <v>198</v>
      </c>
      <c r="N29" s="14">
        <v>4</v>
      </c>
      <c r="O29" s="13" t="s">
        <v>338</v>
      </c>
      <c r="P29" s="14">
        <v>0</v>
      </c>
      <c r="Q29" s="13" t="s">
        <v>14</v>
      </c>
      <c r="R29" s="13" t="s">
        <v>200</v>
      </c>
      <c r="S29" s="13" t="s">
        <v>110</v>
      </c>
      <c r="T29" s="13" t="s">
        <v>71</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515</v>
      </c>
      <c r="AN29" s="13" t="s">
        <v>71</v>
      </c>
      <c r="AO29" s="13" t="s">
        <v>516</v>
      </c>
      <c r="AP29" s="13" t="s">
        <v>71</v>
      </c>
      <c r="AQ29" s="13" t="s">
        <v>506</v>
      </c>
      <c r="AR29" s="13" t="s">
        <v>71</v>
      </c>
      <c r="AS29" s="13" t="s">
        <v>71</v>
      </c>
      <c r="AT29" s="13" t="s">
        <v>517</v>
      </c>
      <c r="AU29" s="13" t="s">
        <v>71</v>
      </c>
      <c r="AV29" s="13" t="s">
        <v>71</v>
      </c>
      <c r="AW29" s="13" t="s">
        <v>71</v>
      </c>
      <c r="AX29" s="13" t="s">
        <v>71</v>
      </c>
      <c r="AY29" s="13" t="s">
        <v>71</v>
      </c>
      <c r="AZ29" s="13" t="s">
        <v>71</v>
      </c>
      <c r="BA29" s="13" t="s">
        <v>71</v>
      </c>
      <c r="BB29" s="13" t="s">
        <v>71</v>
      </c>
      <c r="BC29" s="13" t="s">
        <v>71</v>
      </c>
      <c r="BD29" s="13" t="s">
        <v>71</v>
      </c>
      <c r="BE29" s="13" t="s">
        <v>71</v>
      </c>
      <c r="BF29" s="13" t="s">
        <v>73</v>
      </c>
      <c r="BG29" s="18">
        <v>45303.6029096528</v>
      </c>
    </row>
    <row r="30" spans="1:59">
      <c r="A30" s="12">
        <v>45302</v>
      </c>
      <c r="B30" s="12">
        <v>45302</v>
      </c>
      <c r="C30" s="13" t="s">
        <v>475</v>
      </c>
      <c r="D30" s="13" t="s">
        <v>71</v>
      </c>
      <c r="E30" s="13" t="s">
        <v>16</v>
      </c>
      <c r="F30" s="13" t="s">
        <v>101</v>
      </c>
      <c r="G30" s="14">
        <v>1</v>
      </c>
      <c r="H30" s="14">
        <v>0</v>
      </c>
      <c r="I30" s="12">
        <v>45302</v>
      </c>
      <c r="J30" s="13" t="s">
        <v>476</v>
      </c>
      <c r="K30" s="13" t="s">
        <v>71</v>
      </c>
      <c r="L30" s="14">
        <v>0</v>
      </c>
      <c r="M30" s="13" t="s">
        <v>198</v>
      </c>
      <c r="N30" s="14">
        <v>4</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518</v>
      </c>
      <c r="AN30" s="13" t="s">
        <v>71</v>
      </c>
      <c r="AO30" s="13" t="s">
        <v>519</v>
      </c>
      <c r="AP30" s="13" t="s">
        <v>71</v>
      </c>
      <c r="AQ30" s="13" t="s">
        <v>520</v>
      </c>
      <c r="AR30" s="13" t="s">
        <v>71</v>
      </c>
      <c r="AS30" s="13" t="s">
        <v>71</v>
      </c>
      <c r="AT30" s="13" t="s">
        <v>521</v>
      </c>
      <c r="AU30" s="13" t="s">
        <v>71</v>
      </c>
      <c r="AV30" s="13" t="s">
        <v>71</v>
      </c>
      <c r="AW30" s="13" t="s">
        <v>71</v>
      </c>
      <c r="AX30" s="13" t="s">
        <v>71</v>
      </c>
      <c r="AY30" s="13" t="s">
        <v>71</v>
      </c>
      <c r="AZ30" s="13" t="s">
        <v>71</v>
      </c>
      <c r="BA30" s="13" t="s">
        <v>71</v>
      </c>
      <c r="BB30" s="13" t="s">
        <v>71</v>
      </c>
      <c r="BC30" s="13" t="s">
        <v>71</v>
      </c>
      <c r="BD30" s="13" t="s">
        <v>71</v>
      </c>
      <c r="BE30" s="13" t="s">
        <v>71</v>
      </c>
      <c r="BF30" s="13" t="s">
        <v>110</v>
      </c>
      <c r="BG30" s="18">
        <v>45303.6029076157</v>
      </c>
    </row>
    <row r="31" spans="1:59">
      <c r="A31" s="12">
        <v>45302</v>
      </c>
      <c r="B31" s="12">
        <v>45302</v>
      </c>
      <c r="C31" s="13" t="s">
        <v>475</v>
      </c>
      <c r="D31" s="13" t="s">
        <v>71</v>
      </c>
      <c r="E31" s="13" t="s">
        <v>16</v>
      </c>
      <c r="F31" s="13" t="s">
        <v>103</v>
      </c>
      <c r="G31" s="14">
        <v>1</v>
      </c>
      <c r="H31" s="14">
        <v>0</v>
      </c>
      <c r="I31" s="12">
        <v>45302</v>
      </c>
      <c r="J31" s="13" t="s">
        <v>476</v>
      </c>
      <c r="K31" s="13" t="s">
        <v>71</v>
      </c>
      <c r="L31" s="14">
        <v>0</v>
      </c>
      <c r="M31" s="13" t="s">
        <v>198</v>
      </c>
      <c r="N31" s="14">
        <v>4</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522</v>
      </c>
      <c r="AN31" s="13" t="s">
        <v>71</v>
      </c>
      <c r="AO31" s="13" t="s">
        <v>523</v>
      </c>
      <c r="AP31" s="13" t="s">
        <v>71</v>
      </c>
      <c r="AQ31" s="13" t="s">
        <v>506</v>
      </c>
      <c r="AR31" s="13" t="s">
        <v>71</v>
      </c>
      <c r="AS31" s="13" t="s">
        <v>71</v>
      </c>
      <c r="AT31" s="13" t="s">
        <v>524</v>
      </c>
      <c r="AU31" s="13" t="s">
        <v>71</v>
      </c>
      <c r="AV31" s="13" t="s">
        <v>71</v>
      </c>
      <c r="AW31" s="13" t="s">
        <v>71</v>
      </c>
      <c r="AX31" s="13" t="s">
        <v>71</v>
      </c>
      <c r="AY31" s="13" t="s">
        <v>71</v>
      </c>
      <c r="AZ31" s="13" t="s">
        <v>71</v>
      </c>
      <c r="BA31" s="13" t="s">
        <v>71</v>
      </c>
      <c r="BB31" s="13" t="s">
        <v>71</v>
      </c>
      <c r="BC31" s="13" t="s">
        <v>71</v>
      </c>
      <c r="BD31" s="13" t="s">
        <v>71</v>
      </c>
      <c r="BE31" s="13" t="s">
        <v>71</v>
      </c>
      <c r="BF31" s="13" t="s">
        <v>73</v>
      </c>
      <c r="BG31" s="18">
        <v>45303.6029037731</v>
      </c>
    </row>
    <row r="32" spans="1:59">
      <c r="A32" s="12">
        <v>45302</v>
      </c>
      <c r="B32" s="12">
        <v>45302</v>
      </c>
      <c r="C32" s="13" t="s">
        <v>475</v>
      </c>
      <c r="D32" s="13" t="s">
        <v>71</v>
      </c>
      <c r="E32" s="13" t="s">
        <v>16</v>
      </c>
      <c r="F32" s="13" t="s">
        <v>105</v>
      </c>
      <c r="G32" s="14">
        <v>1</v>
      </c>
      <c r="H32" s="14">
        <v>0</v>
      </c>
      <c r="I32" s="12">
        <v>45302</v>
      </c>
      <c r="J32" s="13" t="s">
        <v>476</v>
      </c>
      <c r="K32" s="13" t="s">
        <v>71</v>
      </c>
      <c r="L32" s="14">
        <v>0</v>
      </c>
      <c r="M32" s="13" t="s">
        <v>198</v>
      </c>
      <c r="N32" s="14">
        <v>4</v>
      </c>
      <c r="O32" s="13" t="s">
        <v>338</v>
      </c>
      <c r="P32" s="14">
        <v>0</v>
      </c>
      <c r="Q32" s="13" t="s">
        <v>14</v>
      </c>
      <c r="R32" s="13" t="s">
        <v>200</v>
      </c>
      <c r="S32" s="13" t="s">
        <v>110</v>
      </c>
      <c r="T32" s="13" t="s">
        <v>71</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525</v>
      </c>
      <c r="AN32" s="13" t="s">
        <v>71</v>
      </c>
      <c r="AO32" s="13" t="s">
        <v>526</v>
      </c>
      <c r="AP32" s="13" t="s">
        <v>71</v>
      </c>
      <c r="AQ32" s="13" t="s">
        <v>527</v>
      </c>
      <c r="AR32" s="13" t="s">
        <v>71</v>
      </c>
      <c r="AS32" s="13" t="s">
        <v>71</v>
      </c>
      <c r="AT32" s="13" t="s">
        <v>528</v>
      </c>
      <c r="AU32" s="13" t="s">
        <v>71</v>
      </c>
      <c r="AV32" s="13" t="s">
        <v>71</v>
      </c>
      <c r="AW32" s="13" t="s">
        <v>71</v>
      </c>
      <c r="AX32" s="13" t="s">
        <v>71</v>
      </c>
      <c r="AY32" s="13" t="s">
        <v>71</v>
      </c>
      <c r="AZ32" s="13" t="s">
        <v>71</v>
      </c>
      <c r="BA32" s="13" t="s">
        <v>71</v>
      </c>
      <c r="BB32" s="13" t="s">
        <v>71</v>
      </c>
      <c r="BC32" s="13" t="s">
        <v>71</v>
      </c>
      <c r="BD32" s="13" t="s">
        <v>71</v>
      </c>
      <c r="BE32" s="13" t="s">
        <v>71</v>
      </c>
      <c r="BF32" s="13" t="s">
        <v>73</v>
      </c>
      <c r="BG32" s="18">
        <v>45303.6029217361</v>
      </c>
    </row>
    <row r="33" spans="1:59">
      <c r="A33" s="12">
        <v>45302</v>
      </c>
      <c r="B33" s="12">
        <v>45302</v>
      </c>
      <c r="C33" s="13" t="s">
        <v>475</v>
      </c>
      <c r="D33" s="13" t="s">
        <v>71</v>
      </c>
      <c r="E33" s="13" t="s">
        <v>16</v>
      </c>
      <c r="F33" s="13" t="s">
        <v>477</v>
      </c>
      <c r="G33" s="14">
        <v>1</v>
      </c>
      <c r="H33" s="14">
        <v>0</v>
      </c>
      <c r="I33" s="12">
        <v>45302</v>
      </c>
      <c r="J33" s="13" t="s">
        <v>476</v>
      </c>
      <c r="K33" s="13" t="s">
        <v>71</v>
      </c>
      <c r="L33" s="14">
        <v>0</v>
      </c>
      <c r="M33" s="13" t="s">
        <v>198</v>
      </c>
      <c r="N33" s="14">
        <v>4</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529</v>
      </c>
      <c r="AN33" s="13" t="s">
        <v>71</v>
      </c>
      <c r="AO33" s="13" t="s">
        <v>530</v>
      </c>
      <c r="AP33" s="13" t="s">
        <v>71</v>
      </c>
      <c r="AQ33" s="13" t="s">
        <v>506</v>
      </c>
      <c r="AR33" s="13" t="s">
        <v>71</v>
      </c>
      <c r="AS33" s="13" t="s">
        <v>71</v>
      </c>
      <c r="AT33" s="13" t="s">
        <v>531</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45303.6029199421</v>
      </c>
    </row>
    <row r="34" spans="1:59">
      <c r="A34" s="12">
        <v>45302</v>
      </c>
      <c r="B34" s="12">
        <v>45302</v>
      </c>
      <c r="C34" s="13" t="s">
        <v>475</v>
      </c>
      <c r="D34" s="13" t="s">
        <v>71</v>
      </c>
      <c r="E34" s="13" t="s">
        <v>16</v>
      </c>
      <c r="F34" s="13" t="s">
        <v>107</v>
      </c>
      <c r="G34" s="14">
        <v>1</v>
      </c>
      <c r="H34" s="14">
        <v>0</v>
      </c>
      <c r="I34" s="12">
        <v>45302</v>
      </c>
      <c r="J34" s="13" t="s">
        <v>476</v>
      </c>
      <c r="K34" s="13" t="s">
        <v>71</v>
      </c>
      <c r="L34" s="14">
        <v>0</v>
      </c>
      <c r="M34" s="13" t="s">
        <v>198</v>
      </c>
      <c r="N34" s="14">
        <v>4</v>
      </c>
      <c r="O34" s="13" t="s">
        <v>338</v>
      </c>
      <c r="P34" s="14">
        <v>0</v>
      </c>
      <c r="Q34" s="13" t="s">
        <v>14</v>
      </c>
      <c r="R34" s="13" t="s">
        <v>200</v>
      </c>
      <c r="S34" s="13" t="s">
        <v>110</v>
      </c>
      <c r="T34" s="13" t="s">
        <v>71</v>
      </c>
      <c r="U34" s="13" t="s">
        <v>110</v>
      </c>
      <c r="V34" s="13" t="s">
        <v>71</v>
      </c>
      <c r="W34" s="13" t="s">
        <v>110</v>
      </c>
      <c r="X34" s="13" t="s">
        <v>71</v>
      </c>
      <c r="Y34" s="13" t="s">
        <v>71</v>
      </c>
      <c r="Z34" s="13" t="s">
        <v>71</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532</v>
      </c>
      <c r="AN34" s="13" t="s">
        <v>71</v>
      </c>
      <c r="AO34" s="13" t="s">
        <v>533</v>
      </c>
      <c r="AP34" s="13" t="s">
        <v>71</v>
      </c>
      <c r="AQ34" s="13" t="s">
        <v>506</v>
      </c>
      <c r="AR34" s="13" t="s">
        <v>71</v>
      </c>
      <c r="AS34" s="13" t="s">
        <v>71</v>
      </c>
      <c r="AT34" s="13"/>
      <c r="AU34" s="13" t="s">
        <v>71</v>
      </c>
      <c r="AV34" s="13" t="s">
        <v>71</v>
      </c>
      <c r="AW34" s="13" t="s">
        <v>71</v>
      </c>
      <c r="AX34" s="13" t="s">
        <v>71</v>
      </c>
      <c r="AY34" s="13" t="s">
        <v>71</v>
      </c>
      <c r="AZ34" s="13" t="s">
        <v>71</v>
      </c>
      <c r="BA34" s="13" t="s">
        <v>71</v>
      </c>
      <c r="BB34" s="13" t="s">
        <v>71</v>
      </c>
      <c r="BC34" s="13" t="s">
        <v>71</v>
      </c>
      <c r="BD34" s="13" t="s">
        <v>71</v>
      </c>
      <c r="BE34" s="13" t="s">
        <v>71</v>
      </c>
      <c r="BF34" s="13" t="s">
        <v>110</v>
      </c>
      <c r="BG34" s="18">
        <v>45303.6029160532</v>
      </c>
    </row>
    <row r="37" ht="24" spans="1:1">
      <c r="A37" s="15" t="s">
        <v>534</v>
      </c>
    </row>
    <row r="39" spans="1:1">
      <c r="A39" s="16" t="s">
        <v>535</v>
      </c>
    </row>
    <row r="40" spans="1:1">
      <c r="A40" s="16" t="s">
        <v>536</v>
      </c>
    </row>
    <row r="41" spans="1:1">
      <c r="A41" s="16" t="s">
        <v>537</v>
      </c>
    </row>
    <row r="43" spans="1:1">
      <c r="A43" s="16" t="s">
        <v>538</v>
      </c>
    </row>
    <row r="45" spans="1:1">
      <c r="A45" s="16" t="s">
        <v>539</v>
      </c>
    </row>
    <row r="46" spans="1:1">
      <c r="A46" s="16" t="s">
        <v>540</v>
      </c>
    </row>
    <row r="47" spans="1:1">
      <c r="A47" s="16" t="s">
        <v>541</v>
      </c>
    </row>
    <row r="48" spans="1:1">
      <c r="A48" s="16" t="s">
        <v>542</v>
      </c>
    </row>
    <row r="49" spans="1:1">
      <c r="A49" s="16" t="s">
        <v>543</v>
      </c>
    </row>
    <row r="50" spans="1:1">
      <c r="A50" s="16" t="s">
        <v>544</v>
      </c>
    </row>
    <row r="51" spans="1:1">
      <c r="A51" s="16" t="s">
        <v>545</v>
      </c>
    </row>
    <row r="52" spans="1:1">
      <c r="A52" s="16" t="s">
        <v>546</v>
      </c>
    </row>
    <row r="53" spans="1:1">
      <c r="A53" s="16" t="s">
        <v>547</v>
      </c>
    </row>
    <row r="54" spans="1:1">
      <c r="A54" s="16" t="s">
        <v>548</v>
      </c>
    </row>
    <row r="55" spans="1:1">
      <c r="A55" s="16" t="s">
        <v>549</v>
      </c>
    </row>
    <row r="56" spans="1:1">
      <c r="A56" s="16" t="s">
        <v>550</v>
      </c>
    </row>
    <row r="57" spans="1:1">
      <c r="A57" s="16" t="s">
        <v>551</v>
      </c>
    </row>
    <row r="58" spans="1:1">
      <c r="A58" s="16" t="s">
        <v>541</v>
      </c>
    </row>
    <row r="59" spans="1:1">
      <c r="A59" s="16" t="s">
        <v>552</v>
      </c>
    </row>
    <row r="60" spans="1:1">
      <c r="A60" s="16" t="s">
        <v>553</v>
      </c>
    </row>
    <row r="61" spans="1:1">
      <c r="A61" s="16" t="s">
        <v>554</v>
      </c>
    </row>
    <row r="62" spans="1:1">
      <c r="A62" s="16" t="s">
        <v>555</v>
      </c>
    </row>
    <row r="63" spans="1:1">
      <c r="A63" s="16" t="s">
        <v>556</v>
      </c>
    </row>
    <row r="64" spans="1:1">
      <c r="A64" s="16" t="s">
        <v>557</v>
      </c>
    </row>
    <row r="65" spans="1:1">
      <c r="A65" s="16" t="s">
        <v>558</v>
      </c>
    </row>
    <row r="66" spans="1:1">
      <c r="A66" s="16" t="s">
        <v>559</v>
      </c>
    </row>
    <row r="67" spans="1:1">
      <c r="A67" s="16" t="s">
        <v>560</v>
      </c>
    </row>
    <row r="68" spans="1:1">
      <c r="A68" s="16" t="s">
        <v>561</v>
      </c>
    </row>
    <row r="69" spans="1:1">
      <c r="A69" s="16" t="s">
        <v>541</v>
      </c>
    </row>
    <row r="70" spans="1:1">
      <c r="A70" s="16" t="s">
        <v>562</v>
      </c>
    </row>
    <row r="71" spans="1:1">
      <c r="A71" s="16" t="s">
        <v>563</v>
      </c>
    </row>
    <row r="72" spans="1:1">
      <c r="A72" s="16" t="s">
        <v>564</v>
      </c>
    </row>
    <row r="73" spans="1:1">
      <c r="A73" s="16" t="s">
        <v>565</v>
      </c>
    </row>
    <row r="74" spans="1:1">
      <c r="A74" s="16" t="s">
        <v>566</v>
      </c>
    </row>
    <row r="75" spans="1:1">
      <c r="A75" s="16" t="s">
        <v>567</v>
      </c>
    </row>
    <row r="76" spans="1:1">
      <c r="A76" s="16" t="s">
        <v>568</v>
      </c>
    </row>
    <row r="77" spans="1:1">
      <c r="A77" s="16" t="s">
        <v>569</v>
      </c>
    </row>
    <row r="78" spans="1:1">
      <c r="A78" s="16" t="s">
        <v>570</v>
      </c>
    </row>
    <row r="79" spans="1:1">
      <c r="A79" s="16" t="s">
        <v>571</v>
      </c>
    </row>
    <row r="80" spans="1:1">
      <c r="A80" s="16" t="s">
        <v>541</v>
      </c>
    </row>
    <row r="81" spans="1:1">
      <c r="A81" s="16" t="s">
        <v>572</v>
      </c>
    </row>
    <row r="82" spans="1:1">
      <c r="A82" s="16" t="s">
        <v>573</v>
      </c>
    </row>
    <row r="135" spans="1:49">
      <c r="A135" t="s">
        <v>574</v>
      </c>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row>
    <row r="136" ht="27" spans="1:49">
      <c r="A136" s="11" t="s">
        <v>26</v>
      </c>
      <c r="B136" s="11" t="s">
        <v>4</v>
      </c>
      <c r="C136" s="11" t="s">
        <v>27</v>
      </c>
      <c r="D136" s="11" t="s">
        <v>28</v>
      </c>
      <c r="E136" s="11" t="s">
        <v>9</v>
      </c>
      <c r="F136" s="11" t="s">
        <v>29</v>
      </c>
      <c r="G136" s="11" t="s">
        <v>30</v>
      </c>
      <c r="H136" s="11" t="s">
        <v>31</v>
      </c>
      <c r="I136" s="11" t="s">
        <v>32</v>
      </c>
      <c r="J136" s="11" t="s">
        <v>3</v>
      </c>
      <c r="K136" s="11" t="s">
        <v>33</v>
      </c>
      <c r="L136" s="11" t="s">
        <v>34</v>
      </c>
      <c r="M136" s="11" t="s">
        <v>35</v>
      </c>
      <c r="N136" s="11" t="s">
        <v>36</v>
      </c>
      <c r="O136" s="11" t="s">
        <v>37</v>
      </c>
      <c r="P136" s="11" t="s">
        <v>38</v>
      </c>
      <c r="Q136" s="11" t="s">
        <v>39</v>
      </c>
      <c r="R136" s="11" t="s">
        <v>40</v>
      </c>
      <c r="S136" s="11" t="s">
        <v>41</v>
      </c>
      <c r="T136" s="11" t="s">
        <v>42</v>
      </c>
      <c r="U136" s="11" t="s">
        <v>43</v>
      </c>
      <c r="V136" s="11" t="s">
        <v>44</v>
      </c>
      <c r="W136" s="11" t="s">
        <v>45</v>
      </c>
      <c r="X136" s="11" t="s">
        <v>46</v>
      </c>
      <c r="Y136" s="11" t="s">
        <v>47</v>
      </c>
      <c r="Z136" s="11" t="s">
        <v>48</v>
      </c>
      <c r="AA136" s="11" t="s">
        <v>49</v>
      </c>
      <c r="AB136" s="11" t="s">
        <v>50</v>
      </c>
      <c r="AC136" s="11" t="s">
        <v>51</v>
      </c>
      <c r="AD136" s="11" t="s">
        <v>52</v>
      </c>
      <c r="AE136" s="11" t="s">
        <v>53</v>
      </c>
      <c r="AF136" s="11" t="s">
        <v>54</v>
      </c>
      <c r="AG136" s="11" t="s">
        <v>55</v>
      </c>
      <c r="AH136" s="11" t="s">
        <v>56</v>
      </c>
      <c r="AI136" s="11" t="s">
        <v>57</v>
      </c>
      <c r="AJ136" s="11" t="s">
        <v>58</v>
      </c>
      <c r="AK136" s="11" t="s">
        <v>59</v>
      </c>
      <c r="AL136" s="11" t="s">
        <v>60</v>
      </c>
      <c r="AM136" s="11" t="s">
        <v>61</v>
      </c>
      <c r="AN136" s="11" t="s">
        <v>62</v>
      </c>
      <c r="AO136" s="11" t="s">
        <v>63</v>
      </c>
      <c r="AP136" s="11" t="s">
        <v>64</v>
      </c>
      <c r="AQ136" s="11" t="s">
        <v>65</v>
      </c>
      <c r="AR136" s="11" t="s">
        <v>5</v>
      </c>
      <c r="AS136" s="11" t="s">
        <v>66</v>
      </c>
      <c r="AT136" s="11" t="s">
        <v>67</v>
      </c>
      <c r="AU136" s="11" t="s">
        <v>68</v>
      </c>
      <c r="AV136" s="11" t="s">
        <v>69</v>
      </c>
      <c r="AW136" s="11" t="s">
        <v>70</v>
      </c>
    </row>
    <row r="137" spans="1:49">
      <c r="A137" s="12">
        <v>45302</v>
      </c>
      <c r="B137" s="13" t="s">
        <v>476</v>
      </c>
      <c r="C137" s="13" t="s">
        <v>71</v>
      </c>
      <c r="D137" s="14">
        <v>0</v>
      </c>
      <c r="E137" s="13" t="s">
        <v>16</v>
      </c>
      <c r="F137" s="13" t="s">
        <v>72</v>
      </c>
      <c r="G137" s="13" t="s">
        <v>73</v>
      </c>
      <c r="H137" s="13" t="s">
        <v>74</v>
      </c>
      <c r="I137" s="13" t="s">
        <v>74</v>
      </c>
      <c r="J137" s="12">
        <v>45302</v>
      </c>
      <c r="K137" s="13" t="s">
        <v>475</v>
      </c>
      <c r="L137" s="13" t="s">
        <v>71</v>
      </c>
      <c r="M137" s="13" t="s">
        <v>575</v>
      </c>
      <c r="N137" s="13" t="s">
        <v>78</v>
      </c>
      <c r="O137" s="13" t="s">
        <v>79</v>
      </c>
      <c r="P137" s="13" t="s">
        <v>72</v>
      </c>
      <c r="Q137" s="13" t="s">
        <v>80</v>
      </c>
      <c r="R137" s="13" t="s">
        <v>81</v>
      </c>
      <c r="S137" s="13" t="s">
        <v>73</v>
      </c>
      <c r="T137" s="13" t="s">
        <v>82</v>
      </c>
      <c r="U137" s="13" t="s">
        <v>73</v>
      </c>
      <c r="V137" s="13" t="s">
        <v>73</v>
      </c>
      <c r="W137" s="13" t="s">
        <v>83</v>
      </c>
      <c r="X137" s="13" t="s">
        <v>73</v>
      </c>
      <c r="Y137" s="13" t="s">
        <v>73</v>
      </c>
      <c r="Z137" s="13" t="s">
        <v>73</v>
      </c>
      <c r="AA137" s="13" t="s">
        <v>73</v>
      </c>
      <c r="AB137" s="13" t="s">
        <v>84</v>
      </c>
      <c r="AC137" s="13" t="s">
        <v>71</v>
      </c>
      <c r="AD137" s="13" t="s">
        <v>85</v>
      </c>
      <c r="AE137" s="13" t="s">
        <v>71</v>
      </c>
      <c r="AF137" s="13" t="s">
        <v>86</v>
      </c>
      <c r="AG137" s="13" t="s">
        <v>87</v>
      </c>
      <c r="AH137" s="13" t="s">
        <v>87</v>
      </c>
      <c r="AI137" s="13" t="s">
        <v>88</v>
      </c>
      <c r="AJ137" s="13" t="s">
        <v>73</v>
      </c>
      <c r="AK137" s="12">
        <v>45302</v>
      </c>
      <c r="AL137" s="12" t="s">
        <v>89</v>
      </c>
      <c r="AM137" s="17">
        <v>1.15740740740741e-5</v>
      </c>
      <c r="AN137" s="13" t="s">
        <v>73</v>
      </c>
      <c r="AO137" s="13" t="s">
        <v>73</v>
      </c>
      <c r="AP137" s="14">
        <v>0</v>
      </c>
      <c r="AQ137" s="13" t="s">
        <v>14</v>
      </c>
      <c r="AR137" s="14">
        <v>1</v>
      </c>
      <c r="AS137" s="13" t="s">
        <v>88</v>
      </c>
      <c r="AT137" s="13" t="s">
        <v>90</v>
      </c>
      <c r="AU137" s="13" t="s">
        <v>71</v>
      </c>
      <c r="AV137" s="18">
        <v>45303.6029796181</v>
      </c>
      <c r="AW137" s="18">
        <v>45303.5436810185</v>
      </c>
    </row>
    <row r="138" spans="1:49">
      <c r="A138" s="12">
        <v>45302</v>
      </c>
      <c r="B138" s="13" t="s">
        <v>476</v>
      </c>
      <c r="C138" s="13" t="s">
        <v>71</v>
      </c>
      <c r="D138" s="14">
        <v>0</v>
      </c>
      <c r="E138" s="13" t="s">
        <v>16</v>
      </c>
      <c r="F138" s="13" t="s">
        <v>91</v>
      </c>
      <c r="G138" s="13" t="s">
        <v>88</v>
      </c>
      <c r="H138" s="13" t="s">
        <v>74</v>
      </c>
      <c r="I138" s="13" t="s">
        <v>74</v>
      </c>
      <c r="J138" s="12">
        <v>45302</v>
      </c>
      <c r="K138" s="13" t="s">
        <v>475</v>
      </c>
      <c r="L138" s="13" t="s">
        <v>71</v>
      </c>
      <c r="M138" s="13" t="s">
        <v>575</v>
      </c>
      <c r="N138" s="13" t="s">
        <v>78</v>
      </c>
      <c r="O138" s="13" t="s">
        <v>92</v>
      </c>
      <c r="P138" s="13" t="s">
        <v>91</v>
      </c>
      <c r="Q138" s="13" t="s">
        <v>80</v>
      </c>
      <c r="R138" s="13" t="s">
        <v>81</v>
      </c>
      <c r="S138" s="13" t="s">
        <v>88</v>
      </c>
      <c r="T138" s="13" t="s">
        <v>82</v>
      </c>
      <c r="U138" s="13" t="s">
        <v>73</v>
      </c>
      <c r="V138" s="13" t="s">
        <v>73</v>
      </c>
      <c r="W138" s="13" t="s">
        <v>83</v>
      </c>
      <c r="X138" s="13" t="s">
        <v>73</v>
      </c>
      <c r="Y138" s="13" t="s">
        <v>73</v>
      </c>
      <c r="Z138" s="13" t="s">
        <v>73</v>
      </c>
      <c r="AA138" s="13" t="s">
        <v>73</v>
      </c>
      <c r="AB138" s="13" t="s">
        <v>93</v>
      </c>
      <c r="AC138" s="13" t="s">
        <v>71</v>
      </c>
      <c r="AD138" s="13" t="s">
        <v>85</v>
      </c>
      <c r="AE138" s="13" t="s">
        <v>71</v>
      </c>
      <c r="AF138" s="13" t="s">
        <v>86</v>
      </c>
      <c r="AG138" s="13" t="s">
        <v>87</v>
      </c>
      <c r="AH138" s="13" t="s">
        <v>87</v>
      </c>
      <c r="AI138" s="13" t="s">
        <v>88</v>
      </c>
      <c r="AJ138" s="13" t="s">
        <v>73</v>
      </c>
      <c r="AK138" s="12">
        <v>45302</v>
      </c>
      <c r="AL138" s="12" t="s">
        <v>89</v>
      </c>
      <c r="AM138" s="17">
        <v>1.15740740740741e-5</v>
      </c>
      <c r="AN138" s="13" t="s">
        <v>73</v>
      </c>
      <c r="AO138" s="13" t="s">
        <v>73</v>
      </c>
      <c r="AP138" s="14">
        <v>0</v>
      </c>
      <c r="AQ138" s="13" t="s">
        <v>14</v>
      </c>
      <c r="AR138" s="14">
        <v>1</v>
      </c>
      <c r="AS138" s="13" t="s">
        <v>88</v>
      </c>
      <c r="AT138" s="13" t="s">
        <v>90</v>
      </c>
      <c r="AU138" s="13" t="s">
        <v>71</v>
      </c>
      <c r="AV138" s="18">
        <v>45303.602985162</v>
      </c>
      <c r="AW138" s="18">
        <v>45303.5436810648</v>
      </c>
    </row>
    <row r="139" spans="1:49">
      <c r="A139" s="12">
        <v>45302</v>
      </c>
      <c r="B139" s="13" t="s">
        <v>476</v>
      </c>
      <c r="C139" s="13" t="s">
        <v>71</v>
      </c>
      <c r="D139" s="14">
        <v>0</v>
      </c>
      <c r="E139" s="13" t="s">
        <v>16</v>
      </c>
      <c r="F139" s="13" t="s">
        <v>94</v>
      </c>
      <c r="G139" s="13" t="s">
        <v>73</v>
      </c>
      <c r="H139" s="13" t="s">
        <v>74</v>
      </c>
      <c r="I139" s="13" t="s">
        <v>74</v>
      </c>
      <c r="J139" s="12">
        <v>45302</v>
      </c>
      <c r="K139" s="13" t="s">
        <v>475</v>
      </c>
      <c r="L139" s="13" t="s">
        <v>71</v>
      </c>
      <c r="M139" s="13" t="s">
        <v>575</v>
      </c>
      <c r="N139" s="13" t="s">
        <v>78</v>
      </c>
      <c r="O139" s="13" t="s">
        <v>95</v>
      </c>
      <c r="P139" s="13" t="s">
        <v>94</v>
      </c>
      <c r="Q139" s="13" t="s">
        <v>80</v>
      </c>
      <c r="R139" s="13" t="s">
        <v>81</v>
      </c>
      <c r="S139" s="13" t="s">
        <v>73</v>
      </c>
      <c r="T139" s="13" t="s">
        <v>82</v>
      </c>
      <c r="U139" s="13" t="s">
        <v>73</v>
      </c>
      <c r="V139" s="13" t="s">
        <v>73</v>
      </c>
      <c r="W139" s="13" t="s">
        <v>83</v>
      </c>
      <c r="X139" s="13" t="s">
        <v>73</v>
      </c>
      <c r="Y139" s="13" t="s">
        <v>73</v>
      </c>
      <c r="Z139" s="13" t="s">
        <v>73</v>
      </c>
      <c r="AA139" s="13" t="s">
        <v>73</v>
      </c>
      <c r="AB139" s="13" t="s">
        <v>96</v>
      </c>
      <c r="AC139" s="13" t="s">
        <v>71</v>
      </c>
      <c r="AD139" s="13" t="s">
        <v>85</v>
      </c>
      <c r="AE139" s="13" t="s">
        <v>71</v>
      </c>
      <c r="AF139" s="13" t="s">
        <v>86</v>
      </c>
      <c r="AG139" s="13" t="s">
        <v>87</v>
      </c>
      <c r="AH139" s="13" t="s">
        <v>87</v>
      </c>
      <c r="AI139" s="13" t="s">
        <v>88</v>
      </c>
      <c r="AJ139" s="13" t="s">
        <v>73</v>
      </c>
      <c r="AK139" s="12">
        <v>45302</v>
      </c>
      <c r="AL139" s="12" t="s">
        <v>89</v>
      </c>
      <c r="AM139" s="17">
        <v>1.15740740740741e-5</v>
      </c>
      <c r="AN139" s="13" t="s">
        <v>73</v>
      </c>
      <c r="AO139" s="13" t="s">
        <v>73</v>
      </c>
      <c r="AP139" s="14">
        <v>0</v>
      </c>
      <c r="AQ139" s="13" t="s">
        <v>14</v>
      </c>
      <c r="AR139" s="14">
        <v>1</v>
      </c>
      <c r="AS139" s="13" t="s">
        <v>88</v>
      </c>
      <c r="AT139" s="13" t="s">
        <v>90</v>
      </c>
      <c r="AU139" s="13" t="s">
        <v>71</v>
      </c>
      <c r="AV139" s="18">
        <v>45303.6029833102</v>
      </c>
      <c r="AW139" s="18">
        <v>45303.5436810185</v>
      </c>
    </row>
    <row r="140" spans="1:49">
      <c r="A140" s="12">
        <v>45302</v>
      </c>
      <c r="B140" s="13" t="s">
        <v>476</v>
      </c>
      <c r="C140" s="13" t="s">
        <v>71</v>
      </c>
      <c r="D140" s="14">
        <v>0</v>
      </c>
      <c r="E140" s="13" t="s">
        <v>16</v>
      </c>
      <c r="F140" s="13" t="s">
        <v>97</v>
      </c>
      <c r="G140" s="13" t="s">
        <v>73</v>
      </c>
      <c r="H140" s="13" t="s">
        <v>74</v>
      </c>
      <c r="I140" s="13" t="s">
        <v>74</v>
      </c>
      <c r="J140" s="12">
        <v>45302</v>
      </c>
      <c r="K140" s="13" t="s">
        <v>475</v>
      </c>
      <c r="L140" s="13" t="s">
        <v>71</v>
      </c>
      <c r="M140" s="13" t="s">
        <v>575</v>
      </c>
      <c r="N140" s="13" t="s">
        <v>78</v>
      </c>
      <c r="O140" s="13" t="s">
        <v>98</v>
      </c>
      <c r="P140" s="13" t="s">
        <v>97</v>
      </c>
      <c r="Q140" s="13" t="s">
        <v>80</v>
      </c>
      <c r="R140" s="13" t="s">
        <v>81</v>
      </c>
      <c r="S140" s="13" t="s">
        <v>73</v>
      </c>
      <c r="T140" s="13" t="s">
        <v>82</v>
      </c>
      <c r="U140" s="13" t="s">
        <v>73</v>
      </c>
      <c r="V140" s="13" t="s">
        <v>73</v>
      </c>
      <c r="W140" s="13" t="s">
        <v>83</v>
      </c>
      <c r="X140" s="13" t="s">
        <v>73</v>
      </c>
      <c r="Y140" s="13" t="s">
        <v>73</v>
      </c>
      <c r="Z140" s="13" t="s">
        <v>73</v>
      </c>
      <c r="AA140" s="13" t="s">
        <v>73</v>
      </c>
      <c r="AB140" s="13" t="s">
        <v>84</v>
      </c>
      <c r="AC140" s="13" t="s">
        <v>71</v>
      </c>
      <c r="AD140" s="13" t="s">
        <v>85</v>
      </c>
      <c r="AE140" s="13" t="s">
        <v>71</v>
      </c>
      <c r="AF140" s="13" t="s">
        <v>86</v>
      </c>
      <c r="AG140" s="13" t="s">
        <v>87</v>
      </c>
      <c r="AH140" s="13" t="s">
        <v>87</v>
      </c>
      <c r="AI140" s="13" t="s">
        <v>88</v>
      </c>
      <c r="AJ140" s="13" t="s">
        <v>73</v>
      </c>
      <c r="AK140" s="12">
        <v>45302</v>
      </c>
      <c r="AL140" s="12" t="s">
        <v>89</v>
      </c>
      <c r="AM140" s="17">
        <v>1.15740740740741e-5</v>
      </c>
      <c r="AN140" s="13" t="s">
        <v>73</v>
      </c>
      <c r="AO140" s="13" t="s">
        <v>73</v>
      </c>
      <c r="AP140" s="14">
        <v>0</v>
      </c>
      <c r="AQ140" s="13" t="s">
        <v>14</v>
      </c>
      <c r="AR140" s="14">
        <v>1</v>
      </c>
      <c r="AS140" s="13" t="s">
        <v>88</v>
      </c>
      <c r="AT140" s="13" t="s">
        <v>90</v>
      </c>
      <c r="AU140" s="13" t="s">
        <v>71</v>
      </c>
      <c r="AV140" s="18">
        <v>45303.6029823727</v>
      </c>
      <c r="AW140" s="18">
        <v>45303.5436810185</v>
      </c>
    </row>
    <row r="141" spans="1:49">
      <c r="A141" s="12">
        <v>45302</v>
      </c>
      <c r="B141" s="13" t="s">
        <v>476</v>
      </c>
      <c r="C141" s="13" t="s">
        <v>71</v>
      </c>
      <c r="D141" s="14">
        <v>0</v>
      </c>
      <c r="E141" s="13" t="s">
        <v>16</v>
      </c>
      <c r="F141" s="13" t="s">
        <v>99</v>
      </c>
      <c r="G141" s="13" t="s">
        <v>73</v>
      </c>
      <c r="H141" s="13" t="s">
        <v>74</v>
      </c>
      <c r="I141" s="13" t="s">
        <v>74</v>
      </c>
      <c r="J141" s="12">
        <v>45302</v>
      </c>
      <c r="K141" s="13" t="s">
        <v>475</v>
      </c>
      <c r="L141" s="13" t="s">
        <v>71</v>
      </c>
      <c r="M141" s="13" t="s">
        <v>575</v>
      </c>
      <c r="N141" s="13" t="s">
        <v>78</v>
      </c>
      <c r="O141" s="13" t="s">
        <v>100</v>
      </c>
      <c r="P141" s="13" t="s">
        <v>99</v>
      </c>
      <c r="Q141" s="13" t="s">
        <v>80</v>
      </c>
      <c r="R141" s="13" t="s">
        <v>81</v>
      </c>
      <c r="S141" s="13" t="s">
        <v>73</v>
      </c>
      <c r="T141" s="13" t="s">
        <v>82</v>
      </c>
      <c r="U141" s="13" t="s">
        <v>73</v>
      </c>
      <c r="V141" s="13" t="s">
        <v>73</v>
      </c>
      <c r="W141" s="13" t="s">
        <v>83</v>
      </c>
      <c r="X141" s="13" t="s">
        <v>73</v>
      </c>
      <c r="Y141" s="13" t="s">
        <v>73</v>
      </c>
      <c r="Z141" s="13" t="s">
        <v>73</v>
      </c>
      <c r="AA141" s="13" t="s">
        <v>73</v>
      </c>
      <c r="AB141" s="13" t="s">
        <v>84</v>
      </c>
      <c r="AC141" s="13" t="s">
        <v>71</v>
      </c>
      <c r="AD141" s="13" t="s">
        <v>85</v>
      </c>
      <c r="AE141" s="13" t="s">
        <v>71</v>
      </c>
      <c r="AF141" s="13" t="s">
        <v>86</v>
      </c>
      <c r="AG141" s="13" t="s">
        <v>87</v>
      </c>
      <c r="AH141" s="13" t="s">
        <v>87</v>
      </c>
      <c r="AI141" s="13" t="s">
        <v>88</v>
      </c>
      <c r="AJ141" s="13" t="s">
        <v>73</v>
      </c>
      <c r="AK141" s="12">
        <v>45302</v>
      </c>
      <c r="AL141" s="12" t="s">
        <v>89</v>
      </c>
      <c r="AM141" s="17">
        <v>1.15740740740741e-5</v>
      </c>
      <c r="AN141" s="13" t="s">
        <v>73</v>
      </c>
      <c r="AO141" s="13" t="s">
        <v>73</v>
      </c>
      <c r="AP141" s="14">
        <v>0</v>
      </c>
      <c r="AQ141" s="13" t="s">
        <v>14</v>
      </c>
      <c r="AR141" s="14">
        <v>1</v>
      </c>
      <c r="AS141" s="13" t="s">
        <v>88</v>
      </c>
      <c r="AT141" s="13" t="s">
        <v>90</v>
      </c>
      <c r="AU141" s="13" t="s">
        <v>71</v>
      </c>
      <c r="AV141" s="18">
        <v>45303.6029814468</v>
      </c>
      <c r="AW141" s="18">
        <v>45303.5436810301</v>
      </c>
    </row>
    <row r="142" spans="1:49">
      <c r="A142" s="12">
        <v>45302</v>
      </c>
      <c r="B142" s="13" t="s">
        <v>476</v>
      </c>
      <c r="C142" s="13" t="s">
        <v>71</v>
      </c>
      <c r="D142" s="14">
        <v>0</v>
      </c>
      <c r="E142" s="13" t="s">
        <v>16</v>
      </c>
      <c r="F142" s="13" t="s">
        <v>101</v>
      </c>
      <c r="G142" s="13" t="s">
        <v>73</v>
      </c>
      <c r="H142" s="13" t="s">
        <v>74</v>
      </c>
      <c r="I142" s="13" t="s">
        <v>74</v>
      </c>
      <c r="J142" s="12">
        <v>45302</v>
      </c>
      <c r="K142" s="13" t="s">
        <v>475</v>
      </c>
      <c r="L142" s="13" t="s">
        <v>71</v>
      </c>
      <c r="M142" s="13" t="s">
        <v>575</v>
      </c>
      <c r="N142" s="13" t="s">
        <v>78</v>
      </c>
      <c r="O142" s="13" t="s">
        <v>102</v>
      </c>
      <c r="P142" s="13" t="s">
        <v>101</v>
      </c>
      <c r="Q142" s="13" t="s">
        <v>80</v>
      </c>
      <c r="R142" s="13" t="s">
        <v>81</v>
      </c>
      <c r="S142" s="13" t="s">
        <v>73</v>
      </c>
      <c r="T142" s="13" t="s">
        <v>82</v>
      </c>
      <c r="U142" s="13" t="s">
        <v>73</v>
      </c>
      <c r="V142" s="13" t="s">
        <v>73</v>
      </c>
      <c r="W142" s="13" t="s">
        <v>83</v>
      </c>
      <c r="X142" s="13" t="s">
        <v>73</v>
      </c>
      <c r="Y142" s="13" t="s">
        <v>73</v>
      </c>
      <c r="Z142" s="13" t="s">
        <v>73</v>
      </c>
      <c r="AA142" s="13" t="s">
        <v>73</v>
      </c>
      <c r="AB142" s="13" t="s">
        <v>84</v>
      </c>
      <c r="AC142" s="13" t="s">
        <v>71</v>
      </c>
      <c r="AD142" s="13" t="s">
        <v>85</v>
      </c>
      <c r="AE142" s="13" t="s">
        <v>71</v>
      </c>
      <c r="AF142" s="13" t="s">
        <v>86</v>
      </c>
      <c r="AG142" s="13" t="s">
        <v>87</v>
      </c>
      <c r="AH142" s="13" t="s">
        <v>87</v>
      </c>
      <c r="AI142" s="13" t="s">
        <v>88</v>
      </c>
      <c r="AJ142" s="13" t="s">
        <v>73</v>
      </c>
      <c r="AK142" s="12">
        <v>45302</v>
      </c>
      <c r="AL142" s="12" t="s">
        <v>89</v>
      </c>
      <c r="AM142" s="17">
        <v>1.15740740740741e-5</v>
      </c>
      <c r="AN142" s="13" t="s">
        <v>73</v>
      </c>
      <c r="AO142" s="13" t="s">
        <v>73</v>
      </c>
      <c r="AP142" s="14">
        <v>0</v>
      </c>
      <c r="AQ142" s="13" t="s">
        <v>14</v>
      </c>
      <c r="AR142" s="14">
        <v>1</v>
      </c>
      <c r="AS142" s="13" t="s">
        <v>88</v>
      </c>
      <c r="AT142" s="13" t="s">
        <v>90</v>
      </c>
      <c r="AU142" s="13" t="s">
        <v>71</v>
      </c>
      <c r="AV142" s="18">
        <v>45303.6029805208</v>
      </c>
      <c r="AW142" s="18">
        <v>45303.5436810301</v>
      </c>
    </row>
    <row r="143" spans="1:49">
      <c r="A143" s="12">
        <v>45302</v>
      </c>
      <c r="B143" s="13" t="s">
        <v>476</v>
      </c>
      <c r="C143" s="13" t="s">
        <v>71</v>
      </c>
      <c r="D143" s="14">
        <v>0</v>
      </c>
      <c r="E143" s="13" t="s">
        <v>16</v>
      </c>
      <c r="F143" s="13" t="s">
        <v>103</v>
      </c>
      <c r="G143" s="13" t="s">
        <v>73</v>
      </c>
      <c r="H143" s="13" t="s">
        <v>74</v>
      </c>
      <c r="I143" s="13" t="s">
        <v>74</v>
      </c>
      <c r="J143" s="12">
        <v>45302</v>
      </c>
      <c r="K143" s="13" t="s">
        <v>475</v>
      </c>
      <c r="L143" s="13" t="s">
        <v>71</v>
      </c>
      <c r="M143" s="13" t="s">
        <v>575</v>
      </c>
      <c r="N143" s="13" t="s">
        <v>78</v>
      </c>
      <c r="O143" s="13" t="s">
        <v>104</v>
      </c>
      <c r="P143" s="13" t="s">
        <v>103</v>
      </c>
      <c r="Q143" s="13" t="s">
        <v>80</v>
      </c>
      <c r="R143" s="13" t="s">
        <v>81</v>
      </c>
      <c r="S143" s="13" t="s">
        <v>73</v>
      </c>
      <c r="T143" s="13" t="s">
        <v>82</v>
      </c>
      <c r="U143" s="13" t="s">
        <v>73</v>
      </c>
      <c r="V143" s="13" t="s">
        <v>73</v>
      </c>
      <c r="W143" s="13" t="s">
        <v>83</v>
      </c>
      <c r="X143" s="13" t="s">
        <v>73</v>
      </c>
      <c r="Y143" s="13" t="s">
        <v>73</v>
      </c>
      <c r="Z143" s="13" t="s">
        <v>73</v>
      </c>
      <c r="AA143" s="13" t="s">
        <v>73</v>
      </c>
      <c r="AB143" s="13" t="s">
        <v>84</v>
      </c>
      <c r="AC143" s="13" t="s">
        <v>71</v>
      </c>
      <c r="AD143" s="13" t="s">
        <v>85</v>
      </c>
      <c r="AE143" s="13" t="s">
        <v>71</v>
      </c>
      <c r="AF143" s="13" t="s">
        <v>86</v>
      </c>
      <c r="AG143" s="13" t="s">
        <v>87</v>
      </c>
      <c r="AH143" s="13" t="s">
        <v>87</v>
      </c>
      <c r="AI143" s="13" t="s">
        <v>88</v>
      </c>
      <c r="AJ143" s="13" t="s">
        <v>73</v>
      </c>
      <c r="AK143" s="12">
        <v>45302</v>
      </c>
      <c r="AL143" s="12" t="s">
        <v>89</v>
      </c>
      <c r="AM143" s="17">
        <v>1.15740740740741e-5</v>
      </c>
      <c r="AN143" s="13" t="s">
        <v>73</v>
      </c>
      <c r="AO143" s="13" t="s">
        <v>73</v>
      </c>
      <c r="AP143" s="14">
        <v>0</v>
      </c>
      <c r="AQ143" s="13" t="s">
        <v>14</v>
      </c>
      <c r="AR143" s="14">
        <v>1</v>
      </c>
      <c r="AS143" s="13" t="s">
        <v>88</v>
      </c>
      <c r="AT143" s="13" t="s">
        <v>90</v>
      </c>
      <c r="AU143" s="13" t="s">
        <v>71</v>
      </c>
      <c r="AV143" s="18">
        <v>45303.602978669</v>
      </c>
      <c r="AW143" s="18">
        <v>45303.5436810301</v>
      </c>
    </row>
    <row r="144" spans="1:49">
      <c r="A144" s="12">
        <v>45302</v>
      </c>
      <c r="B144" s="13" t="s">
        <v>476</v>
      </c>
      <c r="C144" s="13" t="s">
        <v>71</v>
      </c>
      <c r="D144" s="14">
        <v>0</v>
      </c>
      <c r="E144" s="13" t="s">
        <v>16</v>
      </c>
      <c r="F144" s="13" t="s">
        <v>105</v>
      </c>
      <c r="G144" s="13" t="s">
        <v>73</v>
      </c>
      <c r="H144" s="13" t="s">
        <v>74</v>
      </c>
      <c r="I144" s="13" t="s">
        <v>74</v>
      </c>
      <c r="J144" s="12">
        <v>45302</v>
      </c>
      <c r="K144" s="13" t="s">
        <v>475</v>
      </c>
      <c r="L144" s="13" t="s">
        <v>71</v>
      </c>
      <c r="M144" s="13" t="s">
        <v>575</v>
      </c>
      <c r="N144" s="13" t="s">
        <v>78</v>
      </c>
      <c r="O144" s="13" t="s">
        <v>106</v>
      </c>
      <c r="P144" s="13" t="s">
        <v>105</v>
      </c>
      <c r="Q144" s="13" t="s">
        <v>80</v>
      </c>
      <c r="R144" s="13" t="s">
        <v>81</v>
      </c>
      <c r="S144" s="13" t="s">
        <v>73</v>
      </c>
      <c r="T144" s="13" t="s">
        <v>82</v>
      </c>
      <c r="U144" s="13" t="s">
        <v>73</v>
      </c>
      <c r="V144" s="13" t="s">
        <v>73</v>
      </c>
      <c r="W144" s="13" t="s">
        <v>83</v>
      </c>
      <c r="X144" s="13" t="s">
        <v>73</v>
      </c>
      <c r="Y144" s="13" t="s">
        <v>73</v>
      </c>
      <c r="Z144" s="13" t="s">
        <v>73</v>
      </c>
      <c r="AA144" s="13" t="s">
        <v>73</v>
      </c>
      <c r="AB144" s="13" t="s">
        <v>84</v>
      </c>
      <c r="AC144" s="13" t="s">
        <v>71</v>
      </c>
      <c r="AD144" s="13" t="s">
        <v>85</v>
      </c>
      <c r="AE144" s="13" t="s">
        <v>71</v>
      </c>
      <c r="AF144" s="13" t="s">
        <v>86</v>
      </c>
      <c r="AG144" s="13" t="s">
        <v>87</v>
      </c>
      <c r="AH144" s="13" t="s">
        <v>87</v>
      </c>
      <c r="AI144" s="13" t="s">
        <v>88</v>
      </c>
      <c r="AJ144" s="13" t="s">
        <v>73</v>
      </c>
      <c r="AK144" s="12">
        <v>45302</v>
      </c>
      <c r="AL144" s="12" t="s">
        <v>89</v>
      </c>
      <c r="AM144" s="17">
        <v>1.15740740740741e-5</v>
      </c>
      <c r="AN144" s="13" t="s">
        <v>73</v>
      </c>
      <c r="AO144" s="13" t="s">
        <v>73</v>
      </c>
      <c r="AP144" s="14">
        <v>0</v>
      </c>
      <c r="AQ144" s="13" t="s">
        <v>14</v>
      </c>
      <c r="AR144" s="14">
        <v>1</v>
      </c>
      <c r="AS144" s="13" t="s">
        <v>88</v>
      </c>
      <c r="AT144" s="13" t="s">
        <v>90</v>
      </c>
      <c r="AU144" s="13" t="s">
        <v>71</v>
      </c>
      <c r="AV144" s="18">
        <v>45303.6029870023</v>
      </c>
      <c r="AW144" s="18">
        <v>45303.5436810417</v>
      </c>
    </row>
    <row r="145" spans="1:49">
      <c r="A145" s="12">
        <v>45302</v>
      </c>
      <c r="B145" s="13" t="s">
        <v>476</v>
      </c>
      <c r="C145" s="13" t="s">
        <v>71</v>
      </c>
      <c r="D145" s="14">
        <v>0</v>
      </c>
      <c r="E145" s="13" t="s">
        <v>16</v>
      </c>
      <c r="F145" s="13" t="s">
        <v>477</v>
      </c>
      <c r="G145" s="13" t="s">
        <v>73</v>
      </c>
      <c r="H145" s="13" t="s">
        <v>74</v>
      </c>
      <c r="I145" s="13" t="s">
        <v>74</v>
      </c>
      <c r="J145" s="12">
        <v>45302</v>
      </c>
      <c r="K145" s="13" t="s">
        <v>475</v>
      </c>
      <c r="L145" s="13" t="s">
        <v>71</v>
      </c>
      <c r="M145" s="13" t="s">
        <v>575</v>
      </c>
      <c r="N145" s="13" t="s">
        <v>78</v>
      </c>
      <c r="O145" s="13" t="s">
        <v>576</v>
      </c>
      <c r="P145" s="13" t="s">
        <v>477</v>
      </c>
      <c r="Q145" s="13" t="s">
        <v>80</v>
      </c>
      <c r="R145" s="13" t="s">
        <v>81</v>
      </c>
      <c r="S145" s="13" t="s">
        <v>73</v>
      </c>
      <c r="T145" s="13" t="s">
        <v>82</v>
      </c>
      <c r="U145" s="13" t="s">
        <v>73</v>
      </c>
      <c r="V145" s="13" t="s">
        <v>73</v>
      </c>
      <c r="W145" s="13" t="s">
        <v>83</v>
      </c>
      <c r="X145" s="13" t="s">
        <v>73</v>
      </c>
      <c r="Y145" s="13" t="s">
        <v>73</v>
      </c>
      <c r="Z145" s="13" t="s">
        <v>73</v>
      </c>
      <c r="AA145" s="13" t="s">
        <v>73</v>
      </c>
      <c r="AB145" s="13" t="s">
        <v>84</v>
      </c>
      <c r="AC145" s="13" t="s">
        <v>71</v>
      </c>
      <c r="AD145" s="13" t="s">
        <v>85</v>
      </c>
      <c r="AE145" s="13" t="s">
        <v>71</v>
      </c>
      <c r="AF145" s="13" t="s">
        <v>86</v>
      </c>
      <c r="AG145" s="13" t="s">
        <v>87</v>
      </c>
      <c r="AH145" s="13" t="s">
        <v>87</v>
      </c>
      <c r="AI145" s="13" t="s">
        <v>88</v>
      </c>
      <c r="AJ145" s="13" t="s">
        <v>73</v>
      </c>
      <c r="AK145" s="12">
        <v>45302</v>
      </c>
      <c r="AL145" s="12" t="s">
        <v>89</v>
      </c>
      <c r="AM145" s="17">
        <v>1.15740740740741e-5</v>
      </c>
      <c r="AN145" s="13" t="s">
        <v>73</v>
      </c>
      <c r="AO145" s="13" t="s">
        <v>73</v>
      </c>
      <c r="AP145" s="14">
        <v>0</v>
      </c>
      <c r="AQ145" s="13" t="s">
        <v>14</v>
      </c>
      <c r="AR145" s="14">
        <v>1</v>
      </c>
      <c r="AS145" s="13" t="s">
        <v>88</v>
      </c>
      <c r="AT145" s="13" t="s">
        <v>90</v>
      </c>
      <c r="AU145" s="13" t="s">
        <v>71</v>
      </c>
      <c r="AV145" s="18">
        <v>45303.6029860764</v>
      </c>
      <c r="AW145" s="18">
        <v>45303.5436810417</v>
      </c>
    </row>
    <row r="146" spans="1:49">
      <c r="A146" s="12">
        <v>45302</v>
      </c>
      <c r="B146" s="13" t="s">
        <v>476</v>
      </c>
      <c r="C146" s="13" t="s">
        <v>71</v>
      </c>
      <c r="D146" s="14">
        <v>0</v>
      </c>
      <c r="E146" s="13" t="s">
        <v>16</v>
      </c>
      <c r="F146" s="13" t="s">
        <v>107</v>
      </c>
      <c r="G146" s="13" t="s">
        <v>88</v>
      </c>
      <c r="H146" s="13" t="s">
        <v>74</v>
      </c>
      <c r="I146" s="13" t="s">
        <v>74</v>
      </c>
      <c r="J146" s="12">
        <v>45302</v>
      </c>
      <c r="K146" s="13" t="s">
        <v>475</v>
      </c>
      <c r="L146" s="13" t="s">
        <v>71</v>
      </c>
      <c r="M146" s="13" t="s">
        <v>575</v>
      </c>
      <c r="N146" s="13" t="s">
        <v>78</v>
      </c>
      <c r="O146" s="13" t="s">
        <v>108</v>
      </c>
      <c r="P146" s="13" t="s">
        <v>107</v>
      </c>
      <c r="Q146" s="13" t="s">
        <v>80</v>
      </c>
      <c r="R146" s="13" t="s">
        <v>81</v>
      </c>
      <c r="S146" s="13" t="s">
        <v>88</v>
      </c>
      <c r="T146" s="13" t="s">
        <v>82</v>
      </c>
      <c r="U146" s="13" t="s">
        <v>73</v>
      </c>
      <c r="V146" s="13" t="s">
        <v>73</v>
      </c>
      <c r="W146" s="13" t="s">
        <v>83</v>
      </c>
      <c r="X146" s="13" t="s">
        <v>73</v>
      </c>
      <c r="Y146" s="13" t="s">
        <v>73</v>
      </c>
      <c r="Z146" s="13" t="s">
        <v>73</v>
      </c>
      <c r="AA146" s="13" t="s">
        <v>73</v>
      </c>
      <c r="AB146" s="13" t="s">
        <v>84</v>
      </c>
      <c r="AC146" s="13" t="s">
        <v>71</v>
      </c>
      <c r="AD146" s="13" t="s">
        <v>85</v>
      </c>
      <c r="AE146" s="13" t="s">
        <v>71</v>
      </c>
      <c r="AF146" s="13" t="s">
        <v>86</v>
      </c>
      <c r="AG146" s="13" t="s">
        <v>87</v>
      </c>
      <c r="AH146" s="13" t="s">
        <v>87</v>
      </c>
      <c r="AI146" s="13" t="s">
        <v>88</v>
      </c>
      <c r="AJ146" s="13" t="s">
        <v>73</v>
      </c>
      <c r="AK146" s="12">
        <v>45302</v>
      </c>
      <c r="AL146" s="12" t="s">
        <v>89</v>
      </c>
      <c r="AM146" s="17">
        <v>1.15740740740741e-5</v>
      </c>
      <c r="AN146" s="13" t="s">
        <v>73</v>
      </c>
      <c r="AO146" s="13" t="s">
        <v>73</v>
      </c>
      <c r="AP146" s="14">
        <v>0</v>
      </c>
      <c r="AQ146" s="13" t="s">
        <v>14</v>
      </c>
      <c r="AR146" s="14">
        <v>1</v>
      </c>
      <c r="AS146" s="13" t="s">
        <v>88</v>
      </c>
      <c r="AT146" s="13" t="s">
        <v>90</v>
      </c>
      <c r="AU146" s="13" t="s">
        <v>71</v>
      </c>
      <c r="AV146" s="18">
        <v>45303.6029842361</v>
      </c>
      <c r="AW146" s="18">
        <v>45303.5436810648</v>
      </c>
    </row>
    <row r="149" spans="1:120">
      <c r="A149" t="s">
        <v>577</v>
      </c>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row>
    <row r="150" ht="27" spans="1:120">
      <c r="A150" s="11" t="s">
        <v>113</v>
      </c>
      <c r="B150" s="11" t="s">
        <v>3</v>
      </c>
      <c r="C150" s="11" t="s">
        <v>33</v>
      </c>
      <c r="D150" s="11" t="s">
        <v>34</v>
      </c>
      <c r="E150" s="11" t="s">
        <v>9</v>
      </c>
      <c r="F150" s="11" t="s">
        <v>29</v>
      </c>
      <c r="G150" s="11" t="s">
        <v>5</v>
      </c>
      <c r="H150" s="11" t="s">
        <v>114</v>
      </c>
      <c r="I150" s="11" t="s">
        <v>30</v>
      </c>
      <c r="J150" s="11" t="s">
        <v>31</v>
      </c>
      <c r="K150" s="11" t="s">
        <v>32</v>
      </c>
      <c r="L150" s="11" t="s">
        <v>26</v>
      </c>
      <c r="M150" s="11" t="s">
        <v>4</v>
      </c>
      <c r="N150" s="11" t="s">
        <v>27</v>
      </c>
      <c r="O150" s="11" t="s">
        <v>28</v>
      </c>
      <c r="P150" s="11" t="s">
        <v>115</v>
      </c>
      <c r="Q150" s="11" t="s">
        <v>116</v>
      </c>
      <c r="R150" s="11" t="s">
        <v>117</v>
      </c>
      <c r="S150" s="11" t="s">
        <v>118</v>
      </c>
      <c r="T150" s="11" t="s">
        <v>119</v>
      </c>
      <c r="U150" s="11" t="s">
        <v>38</v>
      </c>
      <c r="V150" s="11" t="s">
        <v>42</v>
      </c>
      <c r="W150" s="11" t="s">
        <v>44</v>
      </c>
      <c r="X150" s="11" t="s">
        <v>39</v>
      </c>
      <c r="Y150" s="11" t="s">
        <v>6</v>
      </c>
      <c r="Z150" s="11" t="s">
        <v>7</v>
      </c>
      <c r="AA150" s="11" t="s">
        <v>8</v>
      </c>
      <c r="AB150" s="11" t="s">
        <v>11</v>
      </c>
      <c r="AC150" s="11" t="s">
        <v>120</v>
      </c>
      <c r="AD150" s="11" t="s">
        <v>121</v>
      </c>
      <c r="AE150" s="11" t="s">
        <v>122</v>
      </c>
      <c r="AF150" s="11" t="s">
        <v>123</v>
      </c>
      <c r="AG150" s="11" t="s">
        <v>124</v>
      </c>
      <c r="AH150" s="11" t="s">
        <v>45</v>
      </c>
      <c r="AI150" s="11" t="s">
        <v>50</v>
      </c>
      <c r="AJ150" s="11" t="s">
        <v>51</v>
      </c>
      <c r="AK150" s="11" t="s">
        <v>52</v>
      </c>
      <c r="AL150" s="11" t="s">
        <v>53</v>
      </c>
      <c r="AM150" s="11" t="s">
        <v>54</v>
      </c>
      <c r="AN150" s="11" t="s">
        <v>46</v>
      </c>
      <c r="AO150" s="11" t="s">
        <v>55</v>
      </c>
      <c r="AP150" s="11" t="s">
        <v>56</v>
      </c>
      <c r="AQ150" s="11" t="s">
        <v>125</v>
      </c>
      <c r="AR150" s="11" t="s">
        <v>126</v>
      </c>
      <c r="AS150" s="11" t="s">
        <v>63</v>
      </c>
      <c r="AT150" s="11" t="s">
        <v>64</v>
      </c>
      <c r="AU150" s="11" t="s">
        <v>127</v>
      </c>
      <c r="AV150" s="11" t="s">
        <v>128</v>
      </c>
      <c r="AW150" s="11" t="s">
        <v>129</v>
      </c>
      <c r="AX150" s="11" t="s">
        <v>130</v>
      </c>
      <c r="AY150" s="11" t="s">
        <v>131</v>
      </c>
      <c r="AZ150" s="11" t="s">
        <v>132</v>
      </c>
      <c r="BA150" s="11" t="s">
        <v>133</v>
      </c>
      <c r="BB150" s="11" t="s">
        <v>134</v>
      </c>
      <c r="BC150" s="11" t="s">
        <v>135</v>
      </c>
      <c r="BD150" s="11" t="s">
        <v>136</v>
      </c>
      <c r="BE150" s="11" t="s">
        <v>137</v>
      </c>
      <c r="BF150" s="11" t="s">
        <v>138</v>
      </c>
      <c r="BG150" s="11" t="s">
        <v>139</v>
      </c>
      <c r="BH150" s="11" t="s">
        <v>140</v>
      </c>
      <c r="BI150" s="11" t="s">
        <v>141</v>
      </c>
      <c r="BJ150" s="11" t="s">
        <v>142</v>
      </c>
      <c r="BK150" s="11" t="s">
        <v>143</v>
      </c>
      <c r="BL150" s="11" t="s">
        <v>144</v>
      </c>
      <c r="BM150" s="11" t="s">
        <v>145</v>
      </c>
      <c r="BN150" s="11" t="s">
        <v>146</v>
      </c>
      <c r="BO150" s="11" t="s">
        <v>147</v>
      </c>
      <c r="BP150" s="11" t="s">
        <v>148</v>
      </c>
      <c r="BQ150" s="11" t="s">
        <v>149</v>
      </c>
      <c r="BR150" s="11" t="s">
        <v>150</v>
      </c>
      <c r="BS150" s="11" t="s">
        <v>151</v>
      </c>
      <c r="BT150" s="11" t="s">
        <v>152</v>
      </c>
      <c r="BU150" s="11" t="s">
        <v>153</v>
      </c>
      <c r="BV150" s="11" t="s">
        <v>154</v>
      </c>
      <c r="BW150" s="11" t="s">
        <v>155</v>
      </c>
      <c r="BX150" s="11" t="s">
        <v>10</v>
      </c>
      <c r="BY150" s="11" t="s">
        <v>12</v>
      </c>
      <c r="BZ150" s="11" t="s">
        <v>156</v>
      </c>
      <c r="CA150" s="11" t="s">
        <v>157</v>
      </c>
      <c r="CB150" s="11" t="s">
        <v>158</v>
      </c>
      <c r="CC150" s="11" t="s">
        <v>159</v>
      </c>
      <c r="CD150" s="11" t="s">
        <v>160</v>
      </c>
      <c r="CE150" s="11" t="s">
        <v>161</v>
      </c>
      <c r="CF150" s="11" t="s">
        <v>162</v>
      </c>
      <c r="CG150" s="11" t="s">
        <v>163</v>
      </c>
      <c r="CH150" s="11" t="s">
        <v>164</v>
      </c>
      <c r="CI150" s="11" t="s">
        <v>165</v>
      </c>
      <c r="CJ150" s="11" t="s">
        <v>166</v>
      </c>
      <c r="CK150" s="11" t="s">
        <v>167</v>
      </c>
      <c r="CL150" s="11" t="s">
        <v>168</v>
      </c>
      <c r="CM150" s="11" t="s">
        <v>169</v>
      </c>
      <c r="CN150" s="11" t="s">
        <v>170</v>
      </c>
      <c r="CO150" s="11" t="s">
        <v>171</v>
      </c>
      <c r="CP150" s="11" t="s">
        <v>172</v>
      </c>
      <c r="CQ150" s="11" t="s">
        <v>173</v>
      </c>
      <c r="CR150" s="11" t="s">
        <v>174</v>
      </c>
      <c r="CS150" s="11" t="s">
        <v>175</v>
      </c>
      <c r="CT150" s="11" t="s">
        <v>176</v>
      </c>
      <c r="CU150" s="11" t="s">
        <v>177</v>
      </c>
      <c r="CV150" s="11" t="s">
        <v>178</v>
      </c>
      <c r="CW150" s="11" t="s">
        <v>179</v>
      </c>
      <c r="CX150" s="11" t="s">
        <v>180</v>
      </c>
      <c r="CY150" s="11" t="s">
        <v>181</v>
      </c>
      <c r="CZ150" s="11" t="s">
        <v>182</v>
      </c>
      <c r="DA150" s="11" t="s">
        <v>183</v>
      </c>
      <c r="DB150" s="11" t="s">
        <v>184</v>
      </c>
      <c r="DC150" s="11" t="s">
        <v>185</v>
      </c>
      <c r="DD150" s="11" t="s">
        <v>186</v>
      </c>
      <c r="DE150" s="11" t="s">
        <v>187</v>
      </c>
      <c r="DF150" s="11" t="s">
        <v>188</v>
      </c>
      <c r="DG150" s="11" t="s">
        <v>189</v>
      </c>
      <c r="DH150" s="11" t="s">
        <v>190</v>
      </c>
      <c r="DI150" s="11" t="s">
        <v>191</v>
      </c>
      <c r="DJ150" s="11" t="s">
        <v>192</v>
      </c>
      <c r="DK150" s="11" t="s">
        <v>193</v>
      </c>
      <c r="DL150" s="11" t="s">
        <v>194</v>
      </c>
      <c r="DM150" s="11" t="s">
        <v>195</v>
      </c>
      <c r="DN150" s="11" t="s">
        <v>69</v>
      </c>
      <c r="DO150" s="11" t="s">
        <v>70</v>
      </c>
      <c r="DP150" s="11" t="s">
        <v>196</v>
      </c>
    </row>
    <row r="151" spans="1:120">
      <c r="A151" s="12">
        <v>45302</v>
      </c>
      <c r="B151" s="12">
        <v>45302</v>
      </c>
      <c r="C151" s="13" t="s">
        <v>475</v>
      </c>
      <c r="D151" s="13" t="s">
        <v>71</v>
      </c>
      <c r="E151" s="13" t="s">
        <v>16</v>
      </c>
      <c r="F151" s="13" t="s">
        <v>72</v>
      </c>
      <c r="G151" s="14">
        <v>1</v>
      </c>
      <c r="H151" s="14">
        <v>0</v>
      </c>
      <c r="I151" s="13" t="s">
        <v>73</v>
      </c>
      <c r="J151" s="13" t="s">
        <v>74</v>
      </c>
      <c r="K151" s="13" t="s">
        <v>74</v>
      </c>
      <c r="L151" s="12">
        <v>45302</v>
      </c>
      <c r="M151" s="13" t="s">
        <v>476</v>
      </c>
      <c r="N151" s="13" t="s">
        <v>71</v>
      </c>
      <c r="O151" s="14">
        <v>0</v>
      </c>
      <c r="P151" s="13" t="s">
        <v>197</v>
      </c>
      <c r="Q151" s="13" t="s">
        <v>198</v>
      </c>
      <c r="R151" s="14">
        <v>4</v>
      </c>
      <c r="S151" s="13" t="s">
        <v>199</v>
      </c>
      <c r="T151" s="14">
        <v>4</v>
      </c>
      <c r="U151" s="13" t="s">
        <v>72</v>
      </c>
      <c r="V151" s="13" t="s">
        <v>82</v>
      </c>
      <c r="W151" s="13" t="s">
        <v>73</v>
      </c>
      <c r="X151" s="13" t="s">
        <v>80</v>
      </c>
      <c r="Y151" s="13" t="s">
        <v>17</v>
      </c>
      <c r="Z151" s="13" t="s">
        <v>350</v>
      </c>
      <c r="AA151" s="13" t="s">
        <v>351</v>
      </c>
      <c r="AB151" s="14">
        <v>7004</v>
      </c>
      <c r="AC151" s="13" t="s">
        <v>87</v>
      </c>
      <c r="AD151" s="20">
        <v>45303.6279282407</v>
      </c>
      <c r="AE151" s="13" t="s">
        <v>213</v>
      </c>
      <c r="AF151" s="13" t="s">
        <v>201</v>
      </c>
      <c r="AG151" s="13" t="s">
        <v>78</v>
      </c>
      <c r="AH151" s="13" t="s">
        <v>83</v>
      </c>
      <c r="AI151" s="13" t="s">
        <v>84</v>
      </c>
      <c r="AJ151" s="13" t="s">
        <v>71</v>
      </c>
      <c r="AK151" s="13" t="s">
        <v>85</v>
      </c>
      <c r="AL151" s="13" t="s">
        <v>71</v>
      </c>
      <c r="AM151" s="13" t="s">
        <v>86</v>
      </c>
      <c r="AN151" s="13" t="s">
        <v>73</v>
      </c>
      <c r="AO151" s="13" t="s">
        <v>87</v>
      </c>
      <c r="AP151" s="13" t="s">
        <v>87</v>
      </c>
      <c r="AQ151" s="13" t="s">
        <v>90</v>
      </c>
      <c r="AR151" s="13" t="s">
        <v>73</v>
      </c>
      <c r="AS151" s="13" t="s">
        <v>73</v>
      </c>
      <c r="AT151" s="14">
        <v>0</v>
      </c>
      <c r="AU151" s="13" t="s">
        <v>71</v>
      </c>
      <c r="AV151" s="13" t="s">
        <v>71</v>
      </c>
      <c r="AW151" s="13" t="s">
        <v>71</v>
      </c>
      <c r="AX151" s="13" t="s">
        <v>578</v>
      </c>
      <c r="AY151" s="13" t="s">
        <v>579</v>
      </c>
      <c r="AZ151" s="13" t="s">
        <v>205</v>
      </c>
      <c r="BA151" s="13" t="s">
        <v>87</v>
      </c>
      <c r="BB151" s="13" t="s">
        <v>85</v>
      </c>
      <c r="BC151" s="13" t="s">
        <v>580</v>
      </c>
      <c r="BD151" s="13" t="s">
        <v>85</v>
      </c>
      <c r="BE151" s="13" t="s">
        <v>207</v>
      </c>
      <c r="BF151" s="13" t="s">
        <v>207</v>
      </c>
      <c r="BG151" s="13" t="s">
        <v>208</v>
      </c>
      <c r="BH151" s="13" t="s">
        <v>73</v>
      </c>
      <c r="BI151" s="13" t="s">
        <v>73</v>
      </c>
      <c r="BJ151" s="13" t="s">
        <v>73</v>
      </c>
      <c r="BK151" s="13" t="s">
        <v>73</v>
      </c>
      <c r="BL151" s="13" t="s">
        <v>209</v>
      </c>
      <c r="BM151" s="13" t="s">
        <v>209</v>
      </c>
      <c r="BN151" s="13" t="s">
        <v>209</v>
      </c>
      <c r="BO151" s="13" t="s">
        <v>71</v>
      </c>
      <c r="BP151" s="13" t="s">
        <v>71</v>
      </c>
      <c r="BQ151" s="13" t="s">
        <v>71</v>
      </c>
      <c r="BR151" s="13" t="s">
        <v>581</v>
      </c>
      <c r="BS151" s="13" t="s">
        <v>85</v>
      </c>
      <c r="BT151" s="13" t="s">
        <v>218</v>
      </c>
      <c r="BU151" s="13" t="s">
        <v>85</v>
      </c>
      <c r="BV151" s="13" t="s">
        <v>581</v>
      </c>
      <c r="BW151" s="13" t="s">
        <v>85</v>
      </c>
      <c r="BX151" s="14">
        <v>1</v>
      </c>
      <c r="BY151" s="14">
        <v>500004</v>
      </c>
      <c r="BZ151" s="14">
        <v>0</v>
      </c>
      <c r="CA151" s="14">
        <v>5</v>
      </c>
      <c r="CB151" s="14">
        <v>15</v>
      </c>
      <c r="CC151" s="13" t="s">
        <v>261</v>
      </c>
      <c r="CD151" s="20">
        <v>45317.3925231481</v>
      </c>
      <c r="CE151" s="12" t="s">
        <v>89</v>
      </c>
      <c r="CF151" s="18">
        <v>45317.3923887963</v>
      </c>
      <c r="CG151" s="17">
        <v>0.392384259259259</v>
      </c>
      <c r="CH151" s="12" t="s">
        <v>89</v>
      </c>
      <c r="CI151" s="13" t="s">
        <v>14</v>
      </c>
      <c r="CJ151" s="13" t="s">
        <v>73</v>
      </c>
      <c r="CK151" s="13" t="s">
        <v>73</v>
      </c>
      <c r="CL151" s="13" t="s">
        <v>110</v>
      </c>
      <c r="CM151" s="13" t="s">
        <v>110</v>
      </c>
      <c r="CN151" s="13" t="s">
        <v>71</v>
      </c>
      <c r="CO151" s="13" t="s">
        <v>110</v>
      </c>
      <c r="CP151" s="13" t="s">
        <v>416</v>
      </c>
      <c r="CQ151" s="13" t="s">
        <v>110</v>
      </c>
      <c r="CR151" s="13" t="s">
        <v>110</v>
      </c>
      <c r="CS151" s="13" t="s">
        <v>73</v>
      </c>
      <c r="CT151" s="13" t="s">
        <v>73</v>
      </c>
      <c r="CU151" s="13" t="s">
        <v>110</v>
      </c>
      <c r="CV151" s="13" t="s">
        <v>73</v>
      </c>
      <c r="CW151" s="13" t="s">
        <v>73</v>
      </c>
      <c r="CX151" s="13" t="s">
        <v>110</v>
      </c>
      <c r="CY151" s="13" t="s">
        <v>73</v>
      </c>
      <c r="CZ151" s="13" t="s">
        <v>73</v>
      </c>
      <c r="DA151" s="13" t="s">
        <v>110</v>
      </c>
      <c r="DB151" s="13" t="s">
        <v>73</v>
      </c>
      <c r="DC151" s="13" t="s">
        <v>73</v>
      </c>
      <c r="DD151" s="13" t="s">
        <v>73</v>
      </c>
      <c r="DE151" s="13" t="s">
        <v>73</v>
      </c>
      <c r="DF151" s="13" t="s">
        <v>110</v>
      </c>
      <c r="DG151" s="13" t="s">
        <v>73</v>
      </c>
      <c r="DH151" s="13" t="s">
        <v>110</v>
      </c>
      <c r="DI151" s="13" t="s">
        <v>110</v>
      </c>
      <c r="DJ151" s="13" t="s">
        <v>110</v>
      </c>
      <c r="DK151" s="19" t="s">
        <v>85</v>
      </c>
      <c r="DL151" s="13" t="s">
        <v>85</v>
      </c>
      <c r="DM151" s="13" t="s">
        <v>85</v>
      </c>
      <c r="DN151" s="18">
        <v>45317.3923887963</v>
      </c>
      <c r="DO151" s="18">
        <v>45317.3923887963</v>
      </c>
      <c r="DP151" s="13" t="s">
        <v>582</v>
      </c>
    </row>
    <row r="152" spans="1:120">
      <c r="A152" s="12">
        <v>45302</v>
      </c>
      <c r="B152" s="12">
        <v>45302</v>
      </c>
      <c r="C152" s="13" t="s">
        <v>475</v>
      </c>
      <c r="D152" s="13" t="s">
        <v>71</v>
      </c>
      <c r="E152" s="13" t="s">
        <v>16</v>
      </c>
      <c r="F152" s="13" t="s">
        <v>91</v>
      </c>
      <c r="G152" s="14">
        <v>1</v>
      </c>
      <c r="H152" s="14">
        <v>0</v>
      </c>
      <c r="I152" s="13" t="s">
        <v>88</v>
      </c>
      <c r="J152" s="13" t="s">
        <v>74</v>
      </c>
      <c r="K152" s="13" t="s">
        <v>74</v>
      </c>
      <c r="L152" s="12">
        <v>45302</v>
      </c>
      <c r="M152" s="13" t="s">
        <v>476</v>
      </c>
      <c r="N152" s="13" t="s">
        <v>71</v>
      </c>
      <c r="O152" s="14">
        <v>0</v>
      </c>
      <c r="P152" s="13" t="s">
        <v>197</v>
      </c>
      <c r="Q152" s="13" t="s">
        <v>198</v>
      </c>
      <c r="R152" s="14">
        <v>4</v>
      </c>
      <c r="S152" s="13" t="s">
        <v>199</v>
      </c>
      <c r="T152" s="14">
        <v>4</v>
      </c>
      <c r="U152" s="13" t="s">
        <v>91</v>
      </c>
      <c r="V152" s="13" t="s">
        <v>82</v>
      </c>
      <c r="W152" s="13" t="s">
        <v>73</v>
      </c>
      <c r="X152" s="13" t="s">
        <v>80</v>
      </c>
      <c r="Y152" s="13" t="s">
        <v>17</v>
      </c>
      <c r="Z152" s="13" t="s">
        <v>350</v>
      </c>
      <c r="AA152" s="13" t="s">
        <v>351</v>
      </c>
      <c r="AB152" s="14">
        <v>7004</v>
      </c>
      <c r="AC152" s="13" t="s">
        <v>87</v>
      </c>
      <c r="AD152" s="20">
        <v>45303.6279282407</v>
      </c>
      <c r="AE152" s="13" t="s">
        <v>222</v>
      </c>
      <c r="AF152" s="13" t="s">
        <v>201</v>
      </c>
      <c r="AG152" s="13" t="s">
        <v>78</v>
      </c>
      <c r="AH152" s="13" t="s">
        <v>83</v>
      </c>
      <c r="AI152" s="13" t="s">
        <v>93</v>
      </c>
      <c r="AJ152" s="13" t="s">
        <v>71</v>
      </c>
      <c r="AK152" s="13" t="s">
        <v>85</v>
      </c>
      <c r="AL152" s="13" t="s">
        <v>71</v>
      </c>
      <c r="AM152" s="13" t="s">
        <v>86</v>
      </c>
      <c r="AN152" s="13" t="s">
        <v>73</v>
      </c>
      <c r="AO152" s="13" t="s">
        <v>87</v>
      </c>
      <c r="AP152" s="13" t="s">
        <v>87</v>
      </c>
      <c r="AQ152" s="13" t="s">
        <v>90</v>
      </c>
      <c r="AR152" s="13" t="s">
        <v>73</v>
      </c>
      <c r="AS152" s="13" t="s">
        <v>73</v>
      </c>
      <c r="AT152" s="14">
        <v>0</v>
      </c>
      <c r="AU152" s="13" t="s">
        <v>71</v>
      </c>
      <c r="AV152" s="13" t="s">
        <v>71</v>
      </c>
      <c r="AW152" s="13" t="s">
        <v>71</v>
      </c>
      <c r="AX152" s="13" t="s">
        <v>583</v>
      </c>
      <c r="AY152" s="13" t="s">
        <v>584</v>
      </c>
      <c r="AZ152" s="13" t="s">
        <v>205</v>
      </c>
      <c r="BA152" s="13" t="s">
        <v>87</v>
      </c>
      <c r="BB152" s="13" t="s">
        <v>85</v>
      </c>
      <c r="BC152" s="13" t="s">
        <v>585</v>
      </c>
      <c r="BD152" s="13" t="s">
        <v>85</v>
      </c>
      <c r="BE152" s="13" t="s">
        <v>207</v>
      </c>
      <c r="BF152" s="13" t="s">
        <v>207</v>
      </c>
      <c r="BG152" s="13" t="s">
        <v>208</v>
      </c>
      <c r="BH152" s="13" t="s">
        <v>73</v>
      </c>
      <c r="BI152" s="13" t="s">
        <v>73</v>
      </c>
      <c r="BJ152" s="13" t="s">
        <v>73</v>
      </c>
      <c r="BK152" s="13" t="s">
        <v>73</v>
      </c>
      <c r="BL152" s="13" t="s">
        <v>209</v>
      </c>
      <c r="BM152" s="13" t="s">
        <v>209</v>
      </c>
      <c r="BN152" s="13" t="s">
        <v>209</v>
      </c>
      <c r="BO152" s="13" t="s">
        <v>71</v>
      </c>
      <c r="BP152" s="13" t="s">
        <v>71</v>
      </c>
      <c r="BQ152" s="13" t="s">
        <v>71</v>
      </c>
      <c r="BR152" s="13" t="s">
        <v>581</v>
      </c>
      <c r="BS152" s="13" t="s">
        <v>85</v>
      </c>
      <c r="BT152" s="13" t="s">
        <v>218</v>
      </c>
      <c r="BU152" s="13" t="s">
        <v>85</v>
      </c>
      <c r="BV152" s="13" t="s">
        <v>581</v>
      </c>
      <c r="BW152" s="13" t="s">
        <v>85</v>
      </c>
      <c r="BX152" s="14">
        <v>1</v>
      </c>
      <c r="BY152" s="14">
        <v>500004</v>
      </c>
      <c r="BZ152" s="14">
        <v>0</v>
      </c>
      <c r="CA152" s="14">
        <v>3</v>
      </c>
      <c r="CB152" s="14">
        <v>15</v>
      </c>
      <c r="CC152" s="13" t="s">
        <v>261</v>
      </c>
      <c r="CD152" s="20">
        <v>45317.3925231481</v>
      </c>
      <c r="CE152" s="12" t="s">
        <v>89</v>
      </c>
      <c r="CF152" s="18">
        <v>45317.3923887847</v>
      </c>
      <c r="CG152" s="17">
        <v>0.392384259259259</v>
      </c>
      <c r="CH152" s="12" t="s">
        <v>89</v>
      </c>
      <c r="CI152" s="13" t="s">
        <v>14</v>
      </c>
      <c r="CJ152" s="13" t="s">
        <v>73</v>
      </c>
      <c r="CK152" s="13" t="s">
        <v>73</v>
      </c>
      <c r="CL152" s="13" t="s">
        <v>110</v>
      </c>
      <c r="CM152" s="13" t="s">
        <v>110</v>
      </c>
      <c r="CN152" s="13" t="s">
        <v>71</v>
      </c>
      <c r="CO152" s="13" t="s">
        <v>110</v>
      </c>
      <c r="CP152" s="13" t="s">
        <v>416</v>
      </c>
      <c r="CQ152" s="13" t="s">
        <v>110</v>
      </c>
      <c r="CR152" s="13" t="s">
        <v>73</v>
      </c>
      <c r="CS152" s="13" t="s">
        <v>73</v>
      </c>
      <c r="CT152" s="13" t="s">
        <v>73</v>
      </c>
      <c r="CU152" s="13" t="s">
        <v>110</v>
      </c>
      <c r="CV152" s="13" t="s">
        <v>73</v>
      </c>
      <c r="CW152" s="13" t="s">
        <v>73</v>
      </c>
      <c r="CX152" s="13" t="s">
        <v>110</v>
      </c>
      <c r="CY152" s="13" t="s">
        <v>73</v>
      </c>
      <c r="CZ152" s="13" t="s">
        <v>73</v>
      </c>
      <c r="DA152" s="13" t="s">
        <v>110</v>
      </c>
      <c r="DB152" s="13" t="s">
        <v>73</v>
      </c>
      <c r="DC152" s="13" t="s">
        <v>73</v>
      </c>
      <c r="DD152" s="13" t="s">
        <v>73</v>
      </c>
      <c r="DE152" s="13" t="s">
        <v>73</v>
      </c>
      <c r="DF152" s="13" t="s">
        <v>110</v>
      </c>
      <c r="DG152" s="13" t="s">
        <v>73</v>
      </c>
      <c r="DH152" s="13" t="s">
        <v>110</v>
      </c>
      <c r="DI152" s="13" t="s">
        <v>110</v>
      </c>
      <c r="DJ152" s="13" t="s">
        <v>110</v>
      </c>
      <c r="DK152" s="19" t="s">
        <v>85</v>
      </c>
      <c r="DL152" s="13" t="s">
        <v>85</v>
      </c>
      <c r="DM152" s="13" t="s">
        <v>85</v>
      </c>
      <c r="DN152" s="18">
        <v>45317.3923887847</v>
      </c>
      <c r="DO152" s="18">
        <v>45317.3923887847</v>
      </c>
      <c r="DP152" s="13" t="s">
        <v>586</v>
      </c>
    </row>
    <row r="153" spans="1:120">
      <c r="A153" s="12">
        <v>45302</v>
      </c>
      <c r="B153" s="12">
        <v>45302</v>
      </c>
      <c r="C153" s="13" t="s">
        <v>475</v>
      </c>
      <c r="D153" s="13" t="s">
        <v>71</v>
      </c>
      <c r="E153" s="13" t="s">
        <v>16</v>
      </c>
      <c r="F153" s="13" t="s">
        <v>94</v>
      </c>
      <c r="G153" s="14">
        <v>1</v>
      </c>
      <c r="H153" s="14">
        <v>0</v>
      </c>
      <c r="I153" s="13" t="s">
        <v>73</v>
      </c>
      <c r="J153" s="13" t="s">
        <v>74</v>
      </c>
      <c r="K153" s="13" t="s">
        <v>74</v>
      </c>
      <c r="L153" s="12">
        <v>45302</v>
      </c>
      <c r="M153" s="13" t="s">
        <v>476</v>
      </c>
      <c r="N153" s="13" t="s">
        <v>71</v>
      </c>
      <c r="O153" s="14">
        <v>0</v>
      </c>
      <c r="P153" s="13" t="s">
        <v>197</v>
      </c>
      <c r="Q153" s="13" t="s">
        <v>198</v>
      </c>
      <c r="R153" s="14">
        <v>4</v>
      </c>
      <c r="S153" s="13" t="s">
        <v>199</v>
      </c>
      <c r="T153" s="14">
        <v>4</v>
      </c>
      <c r="U153" s="13" t="s">
        <v>94</v>
      </c>
      <c r="V153" s="13" t="s">
        <v>82</v>
      </c>
      <c r="W153" s="13" t="s">
        <v>73</v>
      </c>
      <c r="X153" s="13" t="s">
        <v>80</v>
      </c>
      <c r="Y153" s="13" t="s">
        <v>17</v>
      </c>
      <c r="Z153" s="13" t="s">
        <v>350</v>
      </c>
      <c r="AA153" s="13" t="s">
        <v>351</v>
      </c>
      <c r="AB153" s="14">
        <v>7004</v>
      </c>
      <c r="AC153" s="13" t="s">
        <v>87</v>
      </c>
      <c r="AD153" s="20">
        <v>45303.6279282407</v>
      </c>
      <c r="AE153" s="13" t="s">
        <v>227</v>
      </c>
      <c r="AF153" s="13" t="s">
        <v>201</v>
      </c>
      <c r="AG153" s="13" t="s">
        <v>78</v>
      </c>
      <c r="AH153" s="13" t="s">
        <v>83</v>
      </c>
      <c r="AI153" s="13" t="s">
        <v>96</v>
      </c>
      <c r="AJ153" s="13" t="s">
        <v>71</v>
      </c>
      <c r="AK153" s="13" t="s">
        <v>85</v>
      </c>
      <c r="AL153" s="13" t="s">
        <v>71</v>
      </c>
      <c r="AM153" s="13" t="s">
        <v>86</v>
      </c>
      <c r="AN153" s="13" t="s">
        <v>73</v>
      </c>
      <c r="AO153" s="13" t="s">
        <v>87</v>
      </c>
      <c r="AP153" s="13" t="s">
        <v>87</v>
      </c>
      <c r="AQ153" s="13" t="s">
        <v>90</v>
      </c>
      <c r="AR153" s="13" t="s">
        <v>73</v>
      </c>
      <c r="AS153" s="13" t="s">
        <v>73</v>
      </c>
      <c r="AT153" s="14">
        <v>0</v>
      </c>
      <c r="AU153" s="13" t="s">
        <v>71</v>
      </c>
      <c r="AV153" s="13" t="s">
        <v>71</v>
      </c>
      <c r="AW153" s="13" t="s">
        <v>71</v>
      </c>
      <c r="AX153" s="13" t="s">
        <v>587</v>
      </c>
      <c r="AY153" s="13" t="s">
        <v>588</v>
      </c>
      <c r="AZ153" s="13" t="s">
        <v>205</v>
      </c>
      <c r="BA153" s="13" t="s">
        <v>87</v>
      </c>
      <c r="BB153" s="13" t="s">
        <v>85</v>
      </c>
      <c r="BC153" s="13" t="s">
        <v>589</v>
      </c>
      <c r="BD153" s="13" t="s">
        <v>85</v>
      </c>
      <c r="BE153" s="13" t="s">
        <v>207</v>
      </c>
      <c r="BF153" s="13" t="s">
        <v>207</v>
      </c>
      <c r="BG153" s="13" t="s">
        <v>208</v>
      </c>
      <c r="BH153" s="13" t="s">
        <v>73</v>
      </c>
      <c r="BI153" s="13" t="s">
        <v>73</v>
      </c>
      <c r="BJ153" s="13" t="s">
        <v>73</v>
      </c>
      <c r="BK153" s="13" t="s">
        <v>73</v>
      </c>
      <c r="BL153" s="13" t="s">
        <v>209</v>
      </c>
      <c r="BM153" s="13" t="s">
        <v>590</v>
      </c>
      <c r="BN153" s="13" t="s">
        <v>209</v>
      </c>
      <c r="BO153" s="13" t="s">
        <v>71</v>
      </c>
      <c r="BP153" s="13" t="s">
        <v>71</v>
      </c>
      <c r="BQ153" s="13" t="s">
        <v>71</v>
      </c>
      <c r="BR153" s="13" t="s">
        <v>581</v>
      </c>
      <c r="BS153" s="13" t="s">
        <v>85</v>
      </c>
      <c r="BT153" s="13" t="s">
        <v>218</v>
      </c>
      <c r="BU153" s="13" t="s">
        <v>85</v>
      </c>
      <c r="BV153" s="13" t="s">
        <v>581</v>
      </c>
      <c r="BW153" s="13" t="s">
        <v>85</v>
      </c>
      <c r="BX153" s="14">
        <v>1</v>
      </c>
      <c r="BY153" s="14">
        <v>500004</v>
      </c>
      <c r="BZ153" s="14">
        <v>0</v>
      </c>
      <c r="CA153" s="14">
        <v>4</v>
      </c>
      <c r="CB153" s="14">
        <v>4</v>
      </c>
      <c r="CC153" s="13" t="s">
        <v>261</v>
      </c>
      <c r="CD153" s="20">
        <v>45317.3925231481</v>
      </c>
      <c r="CE153" s="12" t="s">
        <v>89</v>
      </c>
      <c r="CF153" s="18">
        <v>45317.3923888079</v>
      </c>
      <c r="CG153" s="17">
        <v>0.392384259259259</v>
      </c>
      <c r="CH153" s="12" t="s">
        <v>89</v>
      </c>
      <c r="CI153" s="13" t="s">
        <v>14</v>
      </c>
      <c r="CJ153" s="13" t="s">
        <v>73</v>
      </c>
      <c r="CK153" s="13" t="s">
        <v>73</v>
      </c>
      <c r="CL153" s="13" t="s">
        <v>110</v>
      </c>
      <c r="CM153" s="13" t="s">
        <v>110</v>
      </c>
      <c r="CN153" s="13" t="s">
        <v>71</v>
      </c>
      <c r="CO153" s="13" t="s">
        <v>110</v>
      </c>
      <c r="CP153" s="13" t="s">
        <v>416</v>
      </c>
      <c r="CQ153" s="13" t="s">
        <v>110</v>
      </c>
      <c r="CR153" s="13" t="s">
        <v>73</v>
      </c>
      <c r="CS153" s="13" t="s">
        <v>73</v>
      </c>
      <c r="CT153" s="13" t="s">
        <v>73</v>
      </c>
      <c r="CU153" s="13" t="s">
        <v>110</v>
      </c>
      <c r="CV153" s="13" t="s">
        <v>73</v>
      </c>
      <c r="CW153" s="13" t="s">
        <v>73</v>
      </c>
      <c r="CX153" s="13" t="s">
        <v>110</v>
      </c>
      <c r="CY153" s="13" t="s">
        <v>73</v>
      </c>
      <c r="CZ153" s="13" t="s">
        <v>73</v>
      </c>
      <c r="DA153" s="13" t="s">
        <v>110</v>
      </c>
      <c r="DB153" s="13" t="s">
        <v>73</v>
      </c>
      <c r="DC153" s="13" t="s">
        <v>73</v>
      </c>
      <c r="DD153" s="13" t="s">
        <v>73</v>
      </c>
      <c r="DE153" s="13" t="s">
        <v>73</v>
      </c>
      <c r="DF153" s="13" t="s">
        <v>110</v>
      </c>
      <c r="DG153" s="13" t="s">
        <v>73</v>
      </c>
      <c r="DH153" s="13" t="s">
        <v>110</v>
      </c>
      <c r="DI153" s="13" t="s">
        <v>110</v>
      </c>
      <c r="DJ153" s="13" t="s">
        <v>110</v>
      </c>
      <c r="DK153" s="19" t="s">
        <v>85</v>
      </c>
      <c r="DL153" s="13" t="s">
        <v>85</v>
      </c>
      <c r="DM153" s="13" t="s">
        <v>85</v>
      </c>
      <c r="DN153" s="18">
        <v>45317.3923888079</v>
      </c>
      <c r="DO153" s="18">
        <v>45317.3923888079</v>
      </c>
      <c r="DP153" s="13" t="s">
        <v>591</v>
      </c>
    </row>
    <row r="154" spans="1:120">
      <c r="A154" s="12">
        <v>45302</v>
      </c>
      <c r="B154" s="12">
        <v>45302</v>
      </c>
      <c r="C154" s="13" t="s">
        <v>475</v>
      </c>
      <c r="D154" s="13" t="s">
        <v>71</v>
      </c>
      <c r="E154" s="13" t="s">
        <v>16</v>
      </c>
      <c r="F154" s="13" t="s">
        <v>97</v>
      </c>
      <c r="G154" s="14">
        <v>1</v>
      </c>
      <c r="H154" s="14">
        <v>0</v>
      </c>
      <c r="I154" s="13" t="s">
        <v>73</v>
      </c>
      <c r="J154" s="13" t="s">
        <v>74</v>
      </c>
      <c r="K154" s="13" t="s">
        <v>74</v>
      </c>
      <c r="L154" s="12">
        <v>45302</v>
      </c>
      <c r="M154" s="13" t="s">
        <v>476</v>
      </c>
      <c r="N154" s="13" t="s">
        <v>71</v>
      </c>
      <c r="O154" s="14">
        <v>0</v>
      </c>
      <c r="P154" s="13" t="s">
        <v>197</v>
      </c>
      <c r="Q154" s="13" t="s">
        <v>198</v>
      </c>
      <c r="R154" s="14">
        <v>4</v>
      </c>
      <c r="S154" s="13" t="s">
        <v>199</v>
      </c>
      <c r="T154" s="14">
        <v>4</v>
      </c>
      <c r="U154" s="13" t="s">
        <v>97</v>
      </c>
      <c r="V154" s="13" t="s">
        <v>82</v>
      </c>
      <c r="W154" s="13" t="s">
        <v>73</v>
      </c>
      <c r="X154" s="13" t="s">
        <v>80</v>
      </c>
      <c r="Y154" s="13" t="s">
        <v>17</v>
      </c>
      <c r="Z154" s="13" t="s">
        <v>350</v>
      </c>
      <c r="AA154" s="13" t="s">
        <v>351</v>
      </c>
      <c r="AB154" s="14">
        <v>7004</v>
      </c>
      <c r="AC154" s="13" t="s">
        <v>87</v>
      </c>
      <c r="AD154" s="20">
        <v>45303.6279282407</v>
      </c>
      <c r="AE154" s="13" t="s">
        <v>232</v>
      </c>
      <c r="AF154" s="13" t="s">
        <v>201</v>
      </c>
      <c r="AG154" s="13" t="s">
        <v>78</v>
      </c>
      <c r="AH154" s="13" t="s">
        <v>83</v>
      </c>
      <c r="AI154" s="13" t="s">
        <v>84</v>
      </c>
      <c r="AJ154" s="13" t="s">
        <v>71</v>
      </c>
      <c r="AK154" s="13" t="s">
        <v>85</v>
      </c>
      <c r="AL154" s="13" t="s">
        <v>71</v>
      </c>
      <c r="AM154" s="13" t="s">
        <v>86</v>
      </c>
      <c r="AN154" s="13" t="s">
        <v>73</v>
      </c>
      <c r="AO154" s="13" t="s">
        <v>87</v>
      </c>
      <c r="AP154" s="13" t="s">
        <v>87</v>
      </c>
      <c r="AQ154" s="13" t="s">
        <v>90</v>
      </c>
      <c r="AR154" s="13" t="s">
        <v>73</v>
      </c>
      <c r="AS154" s="13" t="s">
        <v>73</v>
      </c>
      <c r="AT154" s="14">
        <v>0</v>
      </c>
      <c r="AU154" s="13" t="s">
        <v>71</v>
      </c>
      <c r="AV154" s="13" t="s">
        <v>71</v>
      </c>
      <c r="AW154" s="13" t="s">
        <v>71</v>
      </c>
      <c r="AX154" s="13" t="s">
        <v>268</v>
      </c>
      <c r="AY154" s="13" t="s">
        <v>269</v>
      </c>
      <c r="AZ154" s="13" t="s">
        <v>205</v>
      </c>
      <c r="BA154" s="13" t="s">
        <v>87</v>
      </c>
      <c r="BB154" s="13" t="s">
        <v>85</v>
      </c>
      <c r="BC154" s="13" t="s">
        <v>270</v>
      </c>
      <c r="BD154" s="13" t="s">
        <v>85</v>
      </c>
      <c r="BE154" s="13" t="s">
        <v>207</v>
      </c>
      <c r="BF154" s="13" t="s">
        <v>207</v>
      </c>
      <c r="BG154" s="13" t="s">
        <v>208</v>
      </c>
      <c r="BH154" s="13" t="s">
        <v>73</v>
      </c>
      <c r="BI154" s="13" t="s">
        <v>73</v>
      </c>
      <c r="BJ154" s="13" t="s">
        <v>73</v>
      </c>
      <c r="BK154" s="13" t="s">
        <v>73</v>
      </c>
      <c r="BL154" s="13" t="s">
        <v>209</v>
      </c>
      <c r="BM154" s="13" t="s">
        <v>209</v>
      </c>
      <c r="BN154" s="13" t="s">
        <v>209</v>
      </c>
      <c r="BO154" s="13" t="s">
        <v>71</v>
      </c>
      <c r="BP154" s="13" t="s">
        <v>71</v>
      </c>
      <c r="BQ154" s="13" t="s">
        <v>71</v>
      </c>
      <c r="BR154" s="13" t="s">
        <v>581</v>
      </c>
      <c r="BS154" s="13" t="s">
        <v>85</v>
      </c>
      <c r="BT154" s="13" t="s">
        <v>218</v>
      </c>
      <c r="BU154" s="13" t="s">
        <v>85</v>
      </c>
      <c r="BV154" s="13" t="s">
        <v>581</v>
      </c>
      <c r="BW154" s="13" t="s">
        <v>85</v>
      </c>
      <c r="BX154" s="14">
        <v>1</v>
      </c>
      <c r="BY154" s="14">
        <v>500004</v>
      </c>
      <c r="BZ154" s="14">
        <v>0</v>
      </c>
      <c r="CA154" s="14">
        <v>5</v>
      </c>
      <c r="CB154" s="14">
        <v>15</v>
      </c>
      <c r="CC154" s="13" t="s">
        <v>261</v>
      </c>
      <c r="CD154" s="20">
        <v>45317.3925231481</v>
      </c>
      <c r="CE154" s="12" t="s">
        <v>89</v>
      </c>
      <c r="CF154" s="18">
        <v>45317.3923888079</v>
      </c>
      <c r="CG154" s="17">
        <v>0.392384259259259</v>
      </c>
      <c r="CH154" s="12" t="s">
        <v>89</v>
      </c>
      <c r="CI154" s="13" t="s">
        <v>14</v>
      </c>
      <c r="CJ154" s="13" t="s">
        <v>73</v>
      </c>
      <c r="CK154" s="13" t="s">
        <v>73</v>
      </c>
      <c r="CL154" s="13" t="s">
        <v>110</v>
      </c>
      <c r="CM154" s="13" t="s">
        <v>110</v>
      </c>
      <c r="CN154" s="13" t="s">
        <v>71</v>
      </c>
      <c r="CO154" s="13" t="s">
        <v>110</v>
      </c>
      <c r="CP154" s="13" t="s">
        <v>416</v>
      </c>
      <c r="CQ154" s="13" t="s">
        <v>110</v>
      </c>
      <c r="CR154" s="13" t="s">
        <v>110</v>
      </c>
      <c r="CS154" s="13" t="s">
        <v>73</v>
      </c>
      <c r="CT154" s="13" t="s">
        <v>73</v>
      </c>
      <c r="CU154" s="13" t="s">
        <v>110</v>
      </c>
      <c r="CV154" s="13" t="s">
        <v>73</v>
      </c>
      <c r="CW154" s="13" t="s">
        <v>73</v>
      </c>
      <c r="CX154" s="13" t="s">
        <v>110</v>
      </c>
      <c r="CY154" s="13" t="s">
        <v>73</v>
      </c>
      <c r="CZ154" s="13" t="s">
        <v>73</v>
      </c>
      <c r="DA154" s="13" t="s">
        <v>110</v>
      </c>
      <c r="DB154" s="13" t="s">
        <v>73</v>
      </c>
      <c r="DC154" s="13" t="s">
        <v>73</v>
      </c>
      <c r="DD154" s="13" t="s">
        <v>73</v>
      </c>
      <c r="DE154" s="13" t="s">
        <v>73</v>
      </c>
      <c r="DF154" s="13" t="s">
        <v>110</v>
      </c>
      <c r="DG154" s="13" t="s">
        <v>73</v>
      </c>
      <c r="DH154" s="13" t="s">
        <v>110</v>
      </c>
      <c r="DI154" s="13" t="s">
        <v>110</v>
      </c>
      <c r="DJ154" s="13" t="s">
        <v>110</v>
      </c>
      <c r="DK154" s="19" t="s">
        <v>85</v>
      </c>
      <c r="DL154" s="13" t="s">
        <v>85</v>
      </c>
      <c r="DM154" s="13" t="s">
        <v>85</v>
      </c>
      <c r="DN154" s="18">
        <v>45317.3923888079</v>
      </c>
      <c r="DO154" s="18">
        <v>45317.3923888079</v>
      </c>
      <c r="DP154" s="13" t="s">
        <v>271</v>
      </c>
    </row>
    <row r="155" spans="1:120">
      <c r="A155" s="12">
        <v>45302</v>
      </c>
      <c r="B155" s="12">
        <v>45302</v>
      </c>
      <c r="C155" s="13" t="s">
        <v>475</v>
      </c>
      <c r="D155" s="13" t="s">
        <v>71</v>
      </c>
      <c r="E155" s="13" t="s">
        <v>16</v>
      </c>
      <c r="F155" s="13" t="s">
        <v>99</v>
      </c>
      <c r="G155" s="14">
        <v>1</v>
      </c>
      <c r="H155" s="14">
        <v>0</v>
      </c>
      <c r="I155" s="13" t="s">
        <v>73</v>
      </c>
      <c r="J155" s="13" t="s">
        <v>74</v>
      </c>
      <c r="K155" s="13" t="s">
        <v>74</v>
      </c>
      <c r="L155" s="12">
        <v>45302</v>
      </c>
      <c r="M155" s="13" t="s">
        <v>476</v>
      </c>
      <c r="N155" s="13" t="s">
        <v>71</v>
      </c>
      <c r="O155" s="14">
        <v>0</v>
      </c>
      <c r="P155" s="13" t="s">
        <v>197</v>
      </c>
      <c r="Q155" s="13" t="s">
        <v>198</v>
      </c>
      <c r="R155" s="14">
        <v>4</v>
      </c>
      <c r="S155" s="13" t="s">
        <v>199</v>
      </c>
      <c r="T155" s="14">
        <v>4</v>
      </c>
      <c r="U155" s="13" t="s">
        <v>99</v>
      </c>
      <c r="V155" s="13" t="s">
        <v>82</v>
      </c>
      <c r="W155" s="13" t="s">
        <v>73</v>
      </c>
      <c r="X155" s="13" t="s">
        <v>80</v>
      </c>
      <c r="Y155" s="13" t="s">
        <v>17</v>
      </c>
      <c r="Z155" s="13" t="s">
        <v>350</v>
      </c>
      <c r="AA155" s="13" t="s">
        <v>354</v>
      </c>
      <c r="AB155" s="14">
        <v>7004</v>
      </c>
      <c r="AC155" s="13" t="s">
        <v>244</v>
      </c>
      <c r="AD155" s="20">
        <v>45303.6258680556</v>
      </c>
      <c r="AE155" s="13" t="s">
        <v>238</v>
      </c>
      <c r="AF155" s="13" t="s">
        <v>201</v>
      </c>
      <c r="AG155" s="13" t="s">
        <v>78</v>
      </c>
      <c r="AH155" s="13" t="s">
        <v>83</v>
      </c>
      <c r="AI155" s="13" t="s">
        <v>84</v>
      </c>
      <c r="AJ155" s="13" t="s">
        <v>71</v>
      </c>
      <c r="AK155" s="13" t="s">
        <v>85</v>
      </c>
      <c r="AL155" s="13" t="s">
        <v>71</v>
      </c>
      <c r="AM155" s="13" t="s">
        <v>86</v>
      </c>
      <c r="AN155" s="13" t="s">
        <v>73</v>
      </c>
      <c r="AO155" s="13" t="s">
        <v>87</v>
      </c>
      <c r="AP155" s="13" t="s">
        <v>87</v>
      </c>
      <c r="AQ155" s="13" t="s">
        <v>90</v>
      </c>
      <c r="AR155" s="13" t="s">
        <v>73</v>
      </c>
      <c r="AS155" s="13" t="s">
        <v>73</v>
      </c>
      <c r="AT155" s="14">
        <v>0</v>
      </c>
      <c r="AU155" s="13" t="s">
        <v>71</v>
      </c>
      <c r="AV155" s="13" t="s">
        <v>71</v>
      </c>
      <c r="AW155" s="13" t="s">
        <v>71</v>
      </c>
      <c r="AX155" s="13" t="s">
        <v>592</v>
      </c>
      <c r="AY155" s="13" t="s">
        <v>593</v>
      </c>
      <c r="AZ155" s="13" t="s">
        <v>205</v>
      </c>
      <c r="BA155" s="13" t="s">
        <v>87</v>
      </c>
      <c r="BB155" s="13" t="s">
        <v>85</v>
      </c>
      <c r="BC155" s="13" t="s">
        <v>594</v>
      </c>
      <c r="BD155" s="13" t="s">
        <v>85</v>
      </c>
      <c r="BE155" s="13" t="s">
        <v>207</v>
      </c>
      <c r="BF155" s="13" t="s">
        <v>207</v>
      </c>
      <c r="BG155" s="13" t="s">
        <v>208</v>
      </c>
      <c r="BH155" s="13" t="s">
        <v>73</v>
      </c>
      <c r="BI155" s="13" t="s">
        <v>73</v>
      </c>
      <c r="BJ155" s="13" t="s">
        <v>73</v>
      </c>
      <c r="BK155" s="13" t="s">
        <v>73</v>
      </c>
      <c r="BL155" s="13" t="s">
        <v>590</v>
      </c>
      <c r="BM155" s="13" t="s">
        <v>590</v>
      </c>
      <c r="BN155" s="13" t="s">
        <v>590</v>
      </c>
      <c r="BO155" s="13" t="s">
        <v>71</v>
      </c>
      <c r="BP155" s="13" t="s">
        <v>71</v>
      </c>
      <c r="BQ155" s="13" t="s">
        <v>71</v>
      </c>
      <c r="BR155" s="13" t="s">
        <v>581</v>
      </c>
      <c r="BS155" s="13" t="s">
        <v>85</v>
      </c>
      <c r="BT155" s="13" t="s">
        <v>218</v>
      </c>
      <c r="BU155" s="13" t="s">
        <v>85</v>
      </c>
      <c r="BV155" s="13" t="s">
        <v>581</v>
      </c>
      <c r="BW155" s="13" t="s">
        <v>85</v>
      </c>
      <c r="BX155" s="14">
        <v>1</v>
      </c>
      <c r="BY155" s="14">
        <v>500004</v>
      </c>
      <c r="BZ155" s="14">
        <v>0</v>
      </c>
      <c r="CA155" s="14">
        <v>1</v>
      </c>
      <c r="CB155" s="14">
        <v>11</v>
      </c>
      <c r="CC155" s="13" t="s">
        <v>261</v>
      </c>
      <c r="CD155" s="20">
        <v>45317.3924537037</v>
      </c>
      <c r="CE155" s="12" t="s">
        <v>89</v>
      </c>
      <c r="CF155" s="18">
        <v>45317.3923281944</v>
      </c>
      <c r="CG155" s="17">
        <v>0.392326388888889</v>
      </c>
      <c r="CH155" s="12" t="s">
        <v>89</v>
      </c>
      <c r="CI155" s="13" t="s">
        <v>14</v>
      </c>
      <c r="CJ155" s="13" t="s">
        <v>73</v>
      </c>
      <c r="CK155" s="13" t="s">
        <v>73</v>
      </c>
      <c r="CL155" s="13" t="s">
        <v>110</v>
      </c>
      <c r="CM155" s="13" t="s">
        <v>110</v>
      </c>
      <c r="CN155" s="13" t="s">
        <v>71</v>
      </c>
      <c r="CO155" s="13" t="s">
        <v>110</v>
      </c>
      <c r="CP155" s="13" t="s">
        <v>416</v>
      </c>
      <c r="CQ155" s="13" t="s">
        <v>110</v>
      </c>
      <c r="CR155" s="13" t="s">
        <v>73</v>
      </c>
      <c r="CS155" s="13" t="s">
        <v>73</v>
      </c>
      <c r="CT155" s="13" t="s">
        <v>73</v>
      </c>
      <c r="CU155" s="13" t="s">
        <v>110</v>
      </c>
      <c r="CV155" s="13" t="s">
        <v>73</v>
      </c>
      <c r="CW155" s="13" t="s">
        <v>73</v>
      </c>
      <c r="CX155" s="13" t="s">
        <v>110</v>
      </c>
      <c r="CY155" s="13" t="s">
        <v>73</v>
      </c>
      <c r="CZ155" s="13" t="s">
        <v>73</v>
      </c>
      <c r="DA155" s="13" t="s">
        <v>110</v>
      </c>
      <c r="DB155" s="13" t="s">
        <v>73</v>
      </c>
      <c r="DC155" s="13" t="s">
        <v>73</v>
      </c>
      <c r="DD155" s="13" t="s">
        <v>73</v>
      </c>
      <c r="DE155" s="13" t="s">
        <v>73</v>
      </c>
      <c r="DF155" s="13" t="s">
        <v>110</v>
      </c>
      <c r="DG155" s="13" t="s">
        <v>73</v>
      </c>
      <c r="DH155" s="13" t="s">
        <v>110</v>
      </c>
      <c r="DI155" s="13" t="s">
        <v>110</v>
      </c>
      <c r="DJ155" s="13" t="s">
        <v>110</v>
      </c>
      <c r="DK155" s="19" t="s">
        <v>85</v>
      </c>
      <c r="DL155" s="13" t="s">
        <v>85</v>
      </c>
      <c r="DM155" s="13" t="s">
        <v>85</v>
      </c>
      <c r="DN155" s="18">
        <v>45317.3923281944</v>
      </c>
      <c r="DO155" s="18">
        <v>45317.3923281944</v>
      </c>
      <c r="DP155" s="13" t="s">
        <v>595</v>
      </c>
    </row>
    <row r="156" spans="1:120">
      <c r="A156" s="12">
        <v>45302</v>
      </c>
      <c r="B156" s="12">
        <v>45302</v>
      </c>
      <c r="C156" s="13" t="s">
        <v>475</v>
      </c>
      <c r="D156" s="13" t="s">
        <v>71</v>
      </c>
      <c r="E156" s="13" t="s">
        <v>16</v>
      </c>
      <c r="F156" s="13" t="s">
        <v>101</v>
      </c>
      <c r="G156" s="14">
        <v>1</v>
      </c>
      <c r="H156" s="14">
        <v>0</v>
      </c>
      <c r="I156" s="13" t="s">
        <v>73</v>
      </c>
      <c r="J156" s="13" t="s">
        <v>74</v>
      </c>
      <c r="K156" s="13" t="s">
        <v>74</v>
      </c>
      <c r="L156" s="12">
        <v>45302</v>
      </c>
      <c r="M156" s="13" t="s">
        <v>476</v>
      </c>
      <c r="N156" s="13" t="s">
        <v>71</v>
      </c>
      <c r="O156" s="14">
        <v>0</v>
      </c>
      <c r="P156" s="13" t="s">
        <v>197</v>
      </c>
      <c r="Q156" s="13" t="s">
        <v>198</v>
      </c>
      <c r="R156" s="14">
        <v>4</v>
      </c>
      <c r="S156" s="13" t="s">
        <v>199</v>
      </c>
      <c r="T156" s="14">
        <v>4</v>
      </c>
      <c r="U156" s="13" t="s">
        <v>101</v>
      </c>
      <c r="V156" s="13" t="s">
        <v>82</v>
      </c>
      <c r="W156" s="13" t="s">
        <v>73</v>
      </c>
      <c r="X156" s="13" t="s">
        <v>80</v>
      </c>
      <c r="Y156" s="13" t="s">
        <v>17</v>
      </c>
      <c r="Z156" s="13" t="s">
        <v>350</v>
      </c>
      <c r="AA156" s="13" t="s">
        <v>354</v>
      </c>
      <c r="AB156" s="14">
        <v>7004</v>
      </c>
      <c r="AC156" s="13" t="s">
        <v>244</v>
      </c>
      <c r="AD156" s="20">
        <v>45303.6258680556</v>
      </c>
      <c r="AE156" s="13" t="s">
        <v>245</v>
      </c>
      <c r="AF156" s="13" t="s">
        <v>201</v>
      </c>
      <c r="AG156" s="13" t="s">
        <v>78</v>
      </c>
      <c r="AH156" s="13" t="s">
        <v>83</v>
      </c>
      <c r="AI156" s="13" t="s">
        <v>84</v>
      </c>
      <c r="AJ156" s="13" t="s">
        <v>71</v>
      </c>
      <c r="AK156" s="13" t="s">
        <v>85</v>
      </c>
      <c r="AL156" s="13" t="s">
        <v>71</v>
      </c>
      <c r="AM156" s="13" t="s">
        <v>86</v>
      </c>
      <c r="AN156" s="13" t="s">
        <v>73</v>
      </c>
      <c r="AO156" s="13" t="s">
        <v>87</v>
      </c>
      <c r="AP156" s="13" t="s">
        <v>87</v>
      </c>
      <c r="AQ156" s="13" t="s">
        <v>90</v>
      </c>
      <c r="AR156" s="13" t="s">
        <v>73</v>
      </c>
      <c r="AS156" s="13" t="s">
        <v>73</v>
      </c>
      <c r="AT156" s="14">
        <v>0</v>
      </c>
      <c r="AU156" s="13" t="s">
        <v>71</v>
      </c>
      <c r="AV156" s="13" t="s">
        <v>71</v>
      </c>
      <c r="AW156" s="13" t="s">
        <v>71</v>
      </c>
      <c r="AX156" s="13" t="s">
        <v>596</v>
      </c>
      <c r="AY156" s="13" t="s">
        <v>597</v>
      </c>
      <c r="AZ156" s="13" t="s">
        <v>205</v>
      </c>
      <c r="BA156" s="13" t="s">
        <v>87</v>
      </c>
      <c r="BB156" s="13" t="s">
        <v>85</v>
      </c>
      <c r="BC156" s="13" t="s">
        <v>598</v>
      </c>
      <c r="BD156" s="13" t="s">
        <v>85</v>
      </c>
      <c r="BE156" s="13" t="s">
        <v>207</v>
      </c>
      <c r="BF156" s="13" t="s">
        <v>207</v>
      </c>
      <c r="BG156" s="13" t="s">
        <v>208</v>
      </c>
      <c r="BH156" s="13" t="s">
        <v>73</v>
      </c>
      <c r="BI156" s="13" t="s">
        <v>73</v>
      </c>
      <c r="BJ156" s="13" t="s">
        <v>73</v>
      </c>
      <c r="BK156" s="13" t="s">
        <v>73</v>
      </c>
      <c r="BL156" s="13" t="s">
        <v>590</v>
      </c>
      <c r="BM156" s="13" t="s">
        <v>590</v>
      </c>
      <c r="BN156" s="13" t="s">
        <v>590</v>
      </c>
      <c r="BO156" s="13" t="s">
        <v>71</v>
      </c>
      <c r="BP156" s="13" t="s">
        <v>71</v>
      </c>
      <c r="BQ156" s="13" t="s">
        <v>71</v>
      </c>
      <c r="BR156" s="13" t="s">
        <v>581</v>
      </c>
      <c r="BS156" s="13" t="s">
        <v>85</v>
      </c>
      <c r="BT156" s="13" t="s">
        <v>218</v>
      </c>
      <c r="BU156" s="13" t="s">
        <v>85</v>
      </c>
      <c r="BV156" s="13" t="s">
        <v>581</v>
      </c>
      <c r="BW156" s="13" t="s">
        <v>85</v>
      </c>
      <c r="BX156" s="14">
        <v>1</v>
      </c>
      <c r="BY156" s="14">
        <v>500004</v>
      </c>
      <c r="BZ156" s="14">
        <v>0</v>
      </c>
      <c r="CA156" s="14">
        <v>1</v>
      </c>
      <c r="CB156" s="14">
        <v>11</v>
      </c>
      <c r="CC156" s="13" t="s">
        <v>261</v>
      </c>
      <c r="CD156" s="20">
        <v>45317.3924537037</v>
      </c>
      <c r="CE156" s="12" t="s">
        <v>89</v>
      </c>
      <c r="CF156" s="18">
        <v>45317.3923292593</v>
      </c>
      <c r="CG156" s="17">
        <v>0.392326388888889</v>
      </c>
      <c r="CH156" s="12" t="s">
        <v>89</v>
      </c>
      <c r="CI156" s="13" t="s">
        <v>14</v>
      </c>
      <c r="CJ156" s="13" t="s">
        <v>73</v>
      </c>
      <c r="CK156" s="13" t="s">
        <v>73</v>
      </c>
      <c r="CL156" s="13" t="s">
        <v>110</v>
      </c>
      <c r="CM156" s="13" t="s">
        <v>110</v>
      </c>
      <c r="CN156" s="13" t="s">
        <v>71</v>
      </c>
      <c r="CO156" s="13" t="s">
        <v>110</v>
      </c>
      <c r="CP156" s="13" t="s">
        <v>416</v>
      </c>
      <c r="CQ156" s="13" t="s">
        <v>110</v>
      </c>
      <c r="CR156" s="13" t="s">
        <v>73</v>
      </c>
      <c r="CS156" s="13" t="s">
        <v>73</v>
      </c>
      <c r="CT156" s="13" t="s">
        <v>73</v>
      </c>
      <c r="CU156" s="13" t="s">
        <v>110</v>
      </c>
      <c r="CV156" s="13" t="s">
        <v>73</v>
      </c>
      <c r="CW156" s="13" t="s">
        <v>73</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9" t="s">
        <v>85</v>
      </c>
      <c r="DL156" s="13" t="s">
        <v>85</v>
      </c>
      <c r="DM156" s="13" t="s">
        <v>85</v>
      </c>
      <c r="DN156" s="18">
        <v>45317.3923292593</v>
      </c>
      <c r="DO156" s="18">
        <v>45317.3923292593</v>
      </c>
      <c r="DP156" s="13" t="s">
        <v>599</v>
      </c>
    </row>
    <row r="157" spans="1:120">
      <c r="A157" s="12">
        <v>45302</v>
      </c>
      <c r="B157" s="12">
        <v>45302</v>
      </c>
      <c r="C157" s="13" t="s">
        <v>475</v>
      </c>
      <c r="D157" s="13" t="s">
        <v>71</v>
      </c>
      <c r="E157" s="13" t="s">
        <v>16</v>
      </c>
      <c r="F157" s="13" t="s">
        <v>103</v>
      </c>
      <c r="G157" s="14">
        <v>1</v>
      </c>
      <c r="H157" s="14">
        <v>0</v>
      </c>
      <c r="I157" s="13" t="s">
        <v>73</v>
      </c>
      <c r="J157" s="13" t="s">
        <v>74</v>
      </c>
      <c r="K157" s="13" t="s">
        <v>74</v>
      </c>
      <c r="L157" s="12">
        <v>45302</v>
      </c>
      <c r="M157" s="13" t="s">
        <v>476</v>
      </c>
      <c r="N157" s="13" t="s">
        <v>71</v>
      </c>
      <c r="O157" s="14">
        <v>0</v>
      </c>
      <c r="P157" s="13" t="s">
        <v>197</v>
      </c>
      <c r="Q157" s="13" t="s">
        <v>198</v>
      </c>
      <c r="R157" s="14">
        <v>4</v>
      </c>
      <c r="S157" s="13" t="s">
        <v>199</v>
      </c>
      <c r="T157" s="14">
        <v>4</v>
      </c>
      <c r="U157" s="13" t="s">
        <v>103</v>
      </c>
      <c r="V157" s="13" t="s">
        <v>82</v>
      </c>
      <c r="W157" s="13" t="s">
        <v>73</v>
      </c>
      <c r="X157" s="13" t="s">
        <v>80</v>
      </c>
      <c r="Y157" s="13" t="s">
        <v>17</v>
      </c>
      <c r="Z157" s="13" t="s">
        <v>350</v>
      </c>
      <c r="AA157" s="13" t="s">
        <v>354</v>
      </c>
      <c r="AB157" s="14">
        <v>7004</v>
      </c>
      <c r="AC157" s="13" t="s">
        <v>244</v>
      </c>
      <c r="AD157" s="20">
        <v>45303.6258680556</v>
      </c>
      <c r="AE157" s="13" t="s">
        <v>250</v>
      </c>
      <c r="AF157" s="13" t="s">
        <v>201</v>
      </c>
      <c r="AG157" s="13" t="s">
        <v>78</v>
      </c>
      <c r="AH157" s="13" t="s">
        <v>83</v>
      </c>
      <c r="AI157" s="13" t="s">
        <v>84</v>
      </c>
      <c r="AJ157" s="13" t="s">
        <v>71</v>
      </c>
      <c r="AK157" s="13" t="s">
        <v>85</v>
      </c>
      <c r="AL157" s="13" t="s">
        <v>71</v>
      </c>
      <c r="AM157" s="13" t="s">
        <v>86</v>
      </c>
      <c r="AN157" s="13" t="s">
        <v>73</v>
      </c>
      <c r="AO157" s="13" t="s">
        <v>87</v>
      </c>
      <c r="AP157" s="13" t="s">
        <v>87</v>
      </c>
      <c r="AQ157" s="13" t="s">
        <v>90</v>
      </c>
      <c r="AR157" s="13" t="s">
        <v>73</v>
      </c>
      <c r="AS157" s="13" t="s">
        <v>73</v>
      </c>
      <c r="AT157" s="14">
        <v>0</v>
      </c>
      <c r="AU157" s="13" t="s">
        <v>71</v>
      </c>
      <c r="AV157" s="13" t="s">
        <v>71</v>
      </c>
      <c r="AW157" s="13" t="s">
        <v>71</v>
      </c>
      <c r="AX157" s="13" t="s">
        <v>600</v>
      </c>
      <c r="AY157" s="13" t="s">
        <v>601</v>
      </c>
      <c r="AZ157" s="13" t="s">
        <v>205</v>
      </c>
      <c r="BA157" s="13" t="s">
        <v>87</v>
      </c>
      <c r="BB157" s="13" t="s">
        <v>85</v>
      </c>
      <c r="BC157" s="13" t="s">
        <v>602</v>
      </c>
      <c r="BD157" s="13" t="s">
        <v>85</v>
      </c>
      <c r="BE157" s="13" t="s">
        <v>207</v>
      </c>
      <c r="BF157" s="13" t="s">
        <v>207</v>
      </c>
      <c r="BG157" s="13" t="s">
        <v>208</v>
      </c>
      <c r="BH157" s="13" t="s">
        <v>73</v>
      </c>
      <c r="BI157" s="13" t="s">
        <v>73</v>
      </c>
      <c r="BJ157" s="13" t="s">
        <v>73</v>
      </c>
      <c r="BK157" s="13" t="s">
        <v>73</v>
      </c>
      <c r="BL157" s="13" t="s">
        <v>590</v>
      </c>
      <c r="BM157" s="13" t="s">
        <v>590</v>
      </c>
      <c r="BN157" s="13" t="s">
        <v>590</v>
      </c>
      <c r="BO157" s="13" t="s">
        <v>71</v>
      </c>
      <c r="BP157" s="13" t="s">
        <v>71</v>
      </c>
      <c r="BQ157" s="13" t="s">
        <v>71</v>
      </c>
      <c r="BR157" s="13" t="s">
        <v>581</v>
      </c>
      <c r="BS157" s="13" t="s">
        <v>85</v>
      </c>
      <c r="BT157" s="13" t="s">
        <v>218</v>
      </c>
      <c r="BU157" s="13" t="s">
        <v>85</v>
      </c>
      <c r="BV157" s="13" t="s">
        <v>581</v>
      </c>
      <c r="BW157" s="13" t="s">
        <v>85</v>
      </c>
      <c r="BX157" s="14">
        <v>1</v>
      </c>
      <c r="BY157" s="14">
        <v>500004</v>
      </c>
      <c r="BZ157" s="14">
        <v>0</v>
      </c>
      <c r="CA157" s="14">
        <v>1</v>
      </c>
      <c r="CB157" s="14">
        <v>11</v>
      </c>
      <c r="CC157" s="13" t="s">
        <v>261</v>
      </c>
      <c r="CD157" s="20">
        <v>45317.3924537037</v>
      </c>
      <c r="CE157" s="12" t="s">
        <v>89</v>
      </c>
      <c r="CF157" s="18">
        <v>45317.392329456</v>
      </c>
      <c r="CG157" s="17">
        <v>0.392326388888889</v>
      </c>
      <c r="CH157" s="12" t="s">
        <v>89</v>
      </c>
      <c r="CI157" s="13" t="s">
        <v>14</v>
      </c>
      <c r="CJ157" s="13" t="s">
        <v>73</v>
      </c>
      <c r="CK157" s="13" t="s">
        <v>73</v>
      </c>
      <c r="CL157" s="13" t="s">
        <v>110</v>
      </c>
      <c r="CM157" s="13" t="s">
        <v>110</v>
      </c>
      <c r="CN157" s="13" t="s">
        <v>71</v>
      </c>
      <c r="CO157" s="13" t="s">
        <v>110</v>
      </c>
      <c r="CP157" s="13" t="s">
        <v>416</v>
      </c>
      <c r="CQ157" s="13" t="s">
        <v>110</v>
      </c>
      <c r="CR157" s="13" t="s">
        <v>73</v>
      </c>
      <c r="CS157" s="13" t="s">
        <v>73</v>
      </c>
      <c r="CT157" s="13" t="s">
        <v>73</v>
      </c>
      <c r="CU157" s="13" t="s">
        <v>110</v>
      </c>
      <c r="CV157" s="13" t="s">
        <v>73</v>
      </c>
      <c r="CW157" s="13" t="s">
        <v>73</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9" t="s">
        <v>85</v>
      </c>
      <c r="DL157" s="13" t="s">
        <v>85</v>
      </c>
      <c r="DM157" s="13" t="s">
        <v>85</v>
      </c>
      <c r="DN157" s="18">
        <v>45317.392329456</v>
      </c>
      <c r="DO157" s="18">
        <v>45317.392329456</v>
      </c>
      <c r="DP157" s="13" t="s">
        <v>603</v>
      </c>
    </row>
    <row r="158" spans="1:120">
      <c r="A158" s="12">
        <v>45302</v>
      </c>
      <c r="B158" s="12">
        <v>45302</v>
      </c>
      <c r="C158" s="13" t="s">
        <v>475</v>
      </c>
      <c r="D158" s="13" t="s">
        <v>71</v>
      </c>
      <c r="E158" s="13" t="s">
        <v>16</v>
      </c>
      <c r="F158" s="13" t="s">
        <v>105</v>
      </c>
      <c r="G158" s="14">
        <v>1</v>
      </c>
      <c r="H158" s="14">
        <v>0</v>
      </c>
      <c r="I158" s="13" t="s">
        <v>73</v>
      </c>
      <c r="J158" s="13" t="s">
        <v>74</v>
      </c>
      <c r="K158" s="13" t="s">
        <v>74</v>
      </c>
      <c r="L158" s="12">
        <v>45302</v>
      </c>
      <c r="M158" s="13" t="s">
        <v>476</v>
      </c>
      <c r="N158" s="13" t="s">
        <v>71</v>
      </c>
      <c r="O158" s="14">
        <v>0</v>
      </c>
      <c r="P158" s="13" t="s">
        <v>197</v>
      </c>
      <c r="Q158" s="13" t="s">
        <v>198</v>
      </c>
      <c r="R158" s="14">
        <v>4</v>
      </c>
      <c r="S158" s="13" t="s">
        <v>199</v>
      </c>
      <c r="T158" s="14">
        <v>4</v>
      </c>
      <c r="U158" s="13" t="s">
        <v>105</v>
      </c>
      <c r="V158" s="13" t="s">
        <v>82</v>
      </c>
      <c r="W158" s="13" t="s">
        <v>73</v>
      </c>
      <c r="X158" s="13" t="s">
        <v>80</v>
      </c>
      <c r="Y158" s="13" t="s">
        <v>17</v>
      </c>
      <c r="Z158" s="13" t="s">
        <v>350</v>
      </c>
      <c r="AA158" s="13" t="s">
        <v>351</v>
      </c>
      <c r="AB158" s="14">
        <v>7004</v>
      </c>
      <c r="AC158" s="13" t="s">
        <v>87</v>
      </c>
      <c r="AD158" s="20">
        <v>45303.6279282407</v>
      </c>
      <c r="AE158" s="13" t="s">
        <v>255</v>
      </c>
      <c r="AF158" s="13" t="s">
        <v>201</v>
      </c>
      <c r="AG158" s="13" t="s">
        <v>78</v>
      </c>
      <c r="AH158" s="13" t="s">
        <v>83</v>
      </c>
      <c r="AI158" s="13" t="s">
        <v>84</v>
      </c>
      <c r="AJ158" s="13" t="s">
        <v>71</v>
      </c>
      <c r="AK158" s="13" t="s">
        <v>85</v>
      </c>
      <c r="AL158" s="13" t="s">
        <v>71</v>
      </c>
      <c r="AM158" s="13" t="s">
        <v>86</v>
      </c>
      <c r="AN158" s="13" t="s">
        <v>73</v>
      </c>
      <c r="AO158" s="13" t="s">
        <v>87</v>
      </c>
      <c r="AP158" s="13" t="s">
        <v>87</v>
      </c>
      <c r="AQ158" s="13" t="s">
        <v>90</v>
      </c>
      <c r="AR158" s="13" t="s">
        <v>73</v>
      </c>
      <c r="AS158" s="13" t="s">
        <v>73</v>
      </c>
      <c r="AT158" s="14">
        <v>0</v>
      </c>
      <c r="AU158" s="13" t="s">
        <v>71</v>
      </c>
      <c r="AV158" s="13" t="s">
        <v>71</v>
      </c>
      <c r="AW158" s="13" t="s">
        <v>71</v>
      </c>
      <c r="AX158" s="13" t="s">
        <v>604</v>
      </c>
      <c r="AY158" s="13" t="s">
        <v>605</v>
      </c>
      <c r="AZ158" s="13" t="s">
        <v>205</v>
      </c>
      <c r="BA158" s="13" t="s">
        <v>87</v>
      </c>
      <c r="BB158" s="13" t="s">
        <v>85</v>
      </c>
      <c r="BC158" s="13" t="s">
        <v>606</v>
      </c>
      <c r="BD158" s="13" t="s">
        <v>85</v>
      </c>
      <c r="BE158" s="13" t="s">
        <v>207</v>
      </c>
      <c r="BF158" s="13" t="s">
        <v>207</v>
      </c>
      <c r="BG158" s="13" t="s">
        <v>208</v>
      </c>
      <c r="BH158" s="13" t="s">
        <v>73</v>
      </c>
      <c r="BI158" s="13" t="s">
        <v>73</v>
      </c>
      <c r="BJ158" s="13" t="s">
        <v>73</v>
      </c>
      <c r="BK158" s="13" t="s">
        <v>73</v>
      </c>
      <c r="BL158" s="13" t="s">
        <v>209</v>
      </c>
      <c r="BM158" s="13" t="s">
        <v>209</v>
      </c>
      <c r="BN158" s="13" t="s">
        <v>209</v>
      </c>
      <c r="BO158" s="13" t="s">
        <v>71</v>
      </c>
      <c r="BP158" s="13" t="s">
        <v>71</v>
      </c>
      <c r="BQ158" s="13" t="s">
        <v>71</v>
      </c>
      <c r="BR158" s="13" t="s">
        <v>581</v>
      </c>
      <c r="BS158" s="13" t="s">
        <v>85</v>
      </c>
      <c r="BT158" s="13" t="s">
        <v>218</v>
      </c>
      <c r="BU158" s="13" t="s">
        <v>85</v>
      </c>
      <c r="BV158" s="13" t="s">
        <v>581</v>
      </c>
      <c r="BW158" s="13" t="s">
        <v>85</v>
      </c>
      <c r="BX158" s="14">
        <v>1</v>
      </c>
      <c r="BY158" s="14">
        <v>500004</v>
      </c>
      <c r="BZ158" s="14">
        <v>0</v>
      </c>
      <c r="CA158" s="14">
        <v>4</v>
      </c>
      <c r="CB158" s="14">
        <v>4</v>
      </c>
      <c r="CC158" s="13" t="s">
        <v>261</v>
      </c>
      <c r="CD158" s="20">
        <v>45317.3925231481</v>
      </c>
      <c r="CE158" s="12" t="s">
        <v>89</v>
      </c>
      <c r="CF158" s="18">
        <v>45317.3923887963</v>
      </c>
      <c r="CG158" s="17">
        <v>0.392384259259259</v>
      </c>
      <c r="CH158" s="12" t="s">
        <v>89</v>
      </c>
      <c r="CI158" s="13" t="s">
        <v>14</v>
      </c>
      <c r="CJ158" s="13" t="s">
        <v>73</v>
      </c>
      <c r="CK158" s="13" t="s">
        <v>73</v>
      </c>
      <c r="CL158" s="13" t="s">
        <v>110</v>
      </c>
      <c r="CM158" s="13" t="s">
        <v>110</v>
      </c>
      <c r="CN158" s="13" t="s">
        <v>71</v>
      </c>
      <c r="CO158" s="13" t="s">
        <v>110</v>
      </c>
      <c r="CP158" s="13" t="s">
        <v>416</v>
      </c>
      <c r="CQ158" s="13" t="s">
        <v>110</v>
      </c>
      <c r="CR158" s="13" t="s">
        <v>73</v>
      </c>
      <c r="CS158" s="13" t="s">
        <v>73</v>
      </c>
      <c r="CT158" s="13" t="s">
        <v>73</v>
      </c>
      <c r="CU158" s="13" t="s">
        <v>110</v>
      </c>
      <c r="CV158" s="13" t="s">
        <v>73</v>
      </c>
      <c r="CW158" s="13" t="s">
        <v>73</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9" t="s">
        <v>85</v>
      </c>
      <c r="DL158" s="13" t="s">
        <v>85</v>
      </c>
      <c r="DM158" s="13" t="s">
        <v>85</v>
      </c>
      <c r="DN158" s="18">
        <v>45317.3923887963</v>
      </c>
      <c r="DO158" s="18">
        <v>45317.3923887963</v>
      </c>
      <c r="DP158" s="13" t="s">
        <v>607</v>
      </c>
    </row>
    <row r="159" spans="1:120">
      <c r="A159" s="12">
        <v>45302</v>
      </c>
      <c r="B159" s="12">
        <v>45302</v>
      </c>
      <c r="C159" s="13" t="s">
        <v>475</v>
      </c>
      <c r="D159" s="13" t="s">
        <v>71</v>
      </c>
      <c r="E159" s="13" t="s">
        <v>16</v>
      </c>
      <c r="F159" s="13" t="s">
        <v>477</v>
      </c>
      <c r="G159" s="14">
        <v>1</v>
      </c>
      <c r="H159" s="14">
        <v>0</v>
      </c>
      <c r="I159" s="13" t="s">
        <v>73</v>
      </c>
      <c r="J159" s="13" t="s">
        <v>74</v>
      </c>
      <c r="K159" s="13" t="s">
        <v>74</v>
      </c>
      <c r="L159" s="12">
        <v>45302</v>
      </c>
      <c r="M159" s="13" t="s">
        <v>476</v>
      </c>
      <c r="N159" s="13" t="s">
        <v>71</v>
      </c>
      <c r="O159" s="14">
        <v>0</v>
      </c>
      <c r="P159" s="13" t="s">
        <v>197</v>
      </c>
      <c r="Q159" s="13" t="s">
        <v>198</v>
      </c>
      <c r="R159" s="14">
        <v>4</v>
      </c>
      <c r="S159" s="13" t="s">
        <v>199</v>
      </c>
      <c r="T159" s="14">
        <v>4</v>
      </c>
      <c r="U159" s="13" t="s">
        <v>477</v>
      </c>
      <c r="V159" s="13" t="s">
        <v>82</v>
      </c>
      <c r="W159" s="13" t="s">
        <v>73</v>
      </c>
      <c r="X159" s="13" t="s">
        <v>80</v>
      </c>
      <c r="Y159" s="13" t="s">
        <v>17</v>
      </c>
      <c r="Z159" s="13" t="s">
        <v>350</v>
      </c>
      <c r="AA159" s="13" t="s">
        <v>608</v>
      </c>
      <c r="AB159" s="14">
        <v>7004</v>
      </c>
      <c r="AC159" s="13" t="s">
        <v>87</v>
      </c>
      <c r="AD159" s="20">
        <v>45303.6279282407</v>
      </c>
      <c r="AE159" s="13" t="s">
        <v>609</v>
      </c>
      <c r="AF159" s="13" t="s">
        <v>201</v>
      </c>
      <c r="AG159" s="13" t="s">
        <v>78</v>
      </c>
      <c r="AH159" s="13" t="s">
        <v>83</v>
      </c>
      <c r="AI159" s="13" t="s">
        <v>84</v>
      </c>
      <c r="AJ159" s="13" t="s">
        <v>71</v>
      </c>
      <c r="AK159" s="13" t="s">
        <v>85</v>
      </c>
      <c r="AL159" s="13" t="s">
        <v>71</v>
      </c>
      <c r="AM159" s="13" t="s">
        <v>86</v>
      </c>
      <c r="AN159" s="13" t="s">
        <v>73</v>
      </c>
      <c r="AO159" s="13" t="s">
        <v>87</v>
      </c>
      <c r="AP159" s="13" t="s">
        <v>87</v>
      </c>
      <c r="AQ159" s="13" t="s">
        <v>90</v>
      </c>
      <c r="AR159" s="13" t="s">
        <v>73</v>
      </c>
      <c r="AS159" s="13" t="s">
        <v>73</v>
      </c>
      <c r="AT159" s="14">
        <v>0</v>
      </c>
      <c r="AU159" s="13" t="s">
        <v>71</v>
      </c>
      <c r="AV159" s="13" t="s">
        <v>71</v>
      </c>
      <c r="AW159" s="13" t="s">
        <v>71</v>
      </c>
      <c r="AX159" s="13" t="s">
        <v>610</v>
      </c>
      <c r="AY159" s="13" t="s">
        <v>611</v>
      </c>
      <c r="AZ159" s="13" t="s">
        <v>205</v>
      </c>
      <c r="BA159" s="13" t="s">
        <v>87</v>
      </c>
      <c r="BB159" s="13" t="s">
        <v>85</v>
      </c>
      <c r="BC159" s="13" t="s">
        <v>612</v>
      </c>
      <c r="BD159" s="13" t="s">
        <v>85</v>
      </c>
      <c r="BE159" s="13" t="s">
        <v>207</v>
      </c>
      <c r="BF159" s="13" t="s">
        <v>207</v>
      </c>
      <c r="BG159" s="13" t="s">
        <v>208</v>
      </c>
      <c r="BH159" s="13" t="s">
        <v>73</v>
      </c>
      <c r="BI159" s="13" t="s">
        <v>73</v>
      </c>
      <c r="BJ159" s="13" t="s">
        <v>73</v>
      </c>
      <c r="BK159" s="13" t="s">
        <v>73</v>
      </c>
      <c r="BL159" s="13" t="s">
        <v>209</v>
      </c>
      <c r="BM159" s="13" t="s">
        <v>209</v>
      </c>
      <c r="BN159" s="13" t="s">
        <v>209</v>
      </c>
      <c r="BO159" s="13" t="s">
        <v>71</v>
      </c>
      <c r="BP159" s="13" t="s">
        <v>71</v>
      </c>
      <c r="BQ159" s="13" t="s">
        <v>71</v>
      </c>
      <c r="BR159" s="13" t="s">
        <v>581</v>
      </c>
      <c r="BS159" s="13" t="s">
        <v>85</v>
      </c>
      <c r="BT159" s="13" t="s">
        <v>218</v>
      </c>
      <c r="BU159" s="13" t="s">
        <v>85</v>
      </c>
      <c r="BV159" s="13" t="s">
        <v>581</v>
      </c>
      <c r="BW159" s="13" t="s">
        <v>85</v>
      </c>
      <c r="BX159" s="14">
        <v>1</v>
      </c>
      <c r="BY159" s="14">
        <v>500004</v>
      </c>
      <c r="BZ159" s="14">
        <v>0</v>
      </c>
      <c r="CA159" s="14">
        <v>1</v>
      </c>
      <c r="CB159" s="14">
        <v>11</v>
      </c>
      <c r="CC159" s="13" t="s">
        <v>261</v>
      </c>
      <c r="CD159" s="20">
        <v>45317.3925231481</v>
      </c>
      <c r="CE159" s="12" t="s">
        <v>89</v>
      </c>
      <c r="CF159" s="18">
        <v>45317.3923888079</v>
      </c>
      <c r="CG159" s="17">
        <v>0.392384259259259</v>
      </c>
      <c r="CH159" s="12" t="s">
        <v>89</v>
      </c>
      <c r="CI159" s="13" t="s">
        <v>14</v>
      </c>
      <c r="CJ159" s="13" t="s">
        <v>73</v>
      </c>
      <c r="CK159" s="13" t="s">
        <v>73</v>
      </c>
      <c r="CL159" s="13" t="s">
        <v>110</v>
      </c>
      <c r="CM159" s="13" t="s">
        <v>110</v>
      </c>
      <c r="CN159" s="13" t="s">
        <v>71</v>
      </c>
      <c r="CO159" s="13" t="s">
        <v>110</v>
      </c>
      <c r="CP159" s="13" t="s">
        <v>416</v>
      </c>
      <c r="CQ159" s="13" t="s">
        <v>110</v>
      </c>
      <c r="CR159" s="13" t="s">
        <v>73</v>
      </c>
      <c r="CS159" s="13" t="s">
        <v>73</v>
      </c>
      <c r="CT159" s="13" t="s">
        <v>73</v>
      </c>
      <c r="CU159" s="13" t="s">
        <v>110</v>
      </c>
      <c r="CV159" s="13" t="s">
        <v>73</v>
      </c>
      <c r="CW159" s="13" t="s">
        <v>73</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9" t="s">
        <v>85</v>
      </c>
      <c r="DL159" s="13" t="s">
        <v>85</v>
      </c>
      <c r="DM159" s="13" t="s">
        <v>85</v>
      </c>
      <c r="DN159" s="18">
        <v>45317.3923888079</v>
      </c>
      <c r="DO159" s="18">
        <v>45317.3923888079</v>
      </c>
      <c r="DP159" s="13" t="s">
        <v>613</v>
      </c>
    </row>
    <row r="160" spans="1:120">
      <c r="A160" s="12">
        <v>45302</v>
      </c>
      <c r="B160" s="12">
        <v>45302</v>
      </c>
      <c r="C160" s="13" t="s">
        <v>475</v>
      </c>
      <c r="D160" s="13" t="s">
        <v>71</v>
      </c>
      <c r="E160" s="13" t="s">
        <v>16</v>
      </c>
      <c r="F160" s="13" t="s">
        <v>107</v>
      </c>
      <c r="G160" s="14">
        <v>1</v>
      </c>
      <c r="H160" s="14">
        <v>0</v>
      </c>
      <c r="I160" s="13" t="s">
        <v>88</v>
      </c>
      <c r="J160" s="13" t="s">
        <v>74</v>
      </c>
      <c r="K160" s="13" t="s">
        <v>74</v>
      </c>
      <c r="L160" s="12">
        <v>45302</v>
      </c>
      <c r="M160" s="13" t="s">
        <v>476</v>
      </c>
      <c r="N160" s="13" t="s">
        <v>71</v>
      </c>
      <c r="O160" s="14">
        <v>0</v>
      </c>
      <c r="P160" s="13" t="s">
        <v>197</v>
      </c>
      <c r="Q160" s="13" t="s">
        <v>198</v>
      </c>
      <c r="R160" s="14">
        <v>4</v>
      </c>
      <c r="S160" s="13" t="s">
        <v>199</v>
      </c>
      <c r="T160" s="14">
        <v>4</v>
      </c>
      <c r="U160" s="13" t="s">
        <v>107</v>
      </c>
      <c r="V160" s="13" t="s">
        <v>82</v>
      </c>
      <c r="W160" s="13" t="s">
        <v>73</v>
      </c>
      <c r="X160" s="13" t="s">
        <v>80</v>
      </c>
      <c r="Y160" s="13" t="s">
        <v>17</v>
      </c>
      <c r="Z160" s="13" t="s">
        <v>350</v>
      </c>
      <c r="AA160" s="13" t="s">
        <v>353</v>
      </c>
      <c r="AB160" s="14">
        <v>7004</v>
      </c>
      <c r="AC160" s="13" t="s">
        <v>87</v>
      </c>
      <c r="AD160" s="20">
        <v>45303.6279282407</v>
      </c>
      <c r="AE160" s="13" t="s">
        <v>200</v>
      </c>
      <c r="AF160" s="13" t="s">
        <v>201</v>
      </c>
      <c r="AG160" s="13" t="s">
        <v>78</v>
      </c>
      <c r="AH160" s="13" t="s">
        <v>83</v>
      </c>
      <c r="AI160" s="13" t="s">
        <v>84</v>
      </c>
      <c r="AJ160" s="13" t="s">
        <v>71</v>
      </c>
      <c r="AK160" s="13" t="s">
        <v>85</v>
      </c>
      <c r="AL160" s="13" t="s">
        <v>71</v>
      </c>
      <c r="AM160" s="13" t="s">
        <v>86</v>
      </c>
      <c r="AN160" s="13" t="s">
        <v>73</v>
      </c>
      <c r="AO160" s="13" t="s">
        <v>87</v>
      </c>
      <c r="AP160" s="13" t="s">
        <v>87</v>
      </c>
      <c r="AQ160" s="13" t="s">
        <v>202</v>
      </c>
      <c r="AR160" s="13" t="s">
        <v>73</v>
      </c>
      <c r="AS160" s="13" t="s">
        <v>73</v>
      </c>
      <c r="AT160" s="14">
        <v>0</v>
      </c>
      <c r="AU160" s="13" t="s">
        <v>71</v>
      </c>
      <c r="AV160" s="13" t="s">
        <v>71</v>
      </c>
      <c r="AW160" s="13" t="s">
        <v>71</v>
      </c>
      <c r="AX160" s="13" t="s">
        <v>614</v>
      </c>
      <c r="AY160" s="13" t="s">
        <v>615</v>
      </c>
      <c r="AZ160" s="13" t="s">
        <v>205</v>
      </c>
      <c r="BA160" s="13" t="s">
        <v>87</v>
      </c>
      <c r="BB160" s="13" t="s">
        <v>85</v>
      </c>
      <c r="BC160" s="13" t="s">
        <v>616</v>
      </c>
      <c r="BD160" s="13" t="s">
        <v>85</v>
      </c>
      <c r="BE160" s="13" t="s">
        <v>207</v>
      </c>
      <c r="BF160" s="13" t="s">
        <v>207</v>
      </c>
      <c r="BG160" s="13" t="s">
        <v>208</v>
      </c>
      <c r="BH160" s="13" t="s">
        <v>73</v>
      </c>
      <c r="BI160" s="13" t="s">
        <v>73</v>
      </c>
      <c r="BJ160" s="13" t="s">
        <v>73</v>
      </c>
      <c r="BK160" s="13" t="s">
        <v>73</v>
      </c>
      <c r="BL160" s="13" t="s">
        <v>209</v>
      </c>
      <c r="BM160" s="13" t="s">
        <v>209</v>
      </c>
      <c r="BN160" s="13" t="s">
        <v>209</v>
      </c>
      <c r="BO160" s="13" t="s">
        <v>71</v>
      </c>
      <c r="BP160" s="13" t="s">
        <v>71</v>
      </c>
      <c r="BQ160" s="13" t="s">
        <v>71</v>
      </c>
      <c r="BR160" s="13" t="s">
        <v>581</v>
      </c>
      <c r="BS160" s="13" t="s">
        <v>85</v>
      </c>
      <c r="BT160" s="13" t="s">
        <v>218</v>
      </c>
      <c r="BU160" s="13" t="s">
        <v>85</v>
      </c>
      <c r="BV160" s="13" t="s">
        <v>581</v>
      </c>
      <c r="BW160" s="13" t="s">
        <v>85</v>
      </c>
      <c r="BX160" s="14">
        <v>1</v>
      </c>
      <c r="BY160" s="14">
        <v>500004</v>
      </c>
      <c r="BZ160" s="14">
        <v>0</v>
      </c>
      <c r="CA160" s="14">
        <v>5</v>
      </c>
      <c r="CB160" s="14">
        <v>15</v>
      </c>
      <c r="CC160" s="13" t="s">
        <v>261</v>
      </c>
      <c r="CD160" s="20">
        <v>45317.3925231481</v>
      </c>
      <c r="CE160" s="12" t="s">
        <v>89</v>
      </c>
      <c r="CF160" s="18">
        <v>45317.3923888194</v>
      </c>
      <c r="CG160" s="17">
        <v>0.392384259259259</v>
      </c>
      <c r="CH160" s="12" t="s">
        <v>89</v>
      </c>
      <c r="CI160" s="13" t="s">
        <v>14</v>
      </c>
      <c r="CJ160" s="13" t="s">
        <v>73</v>
      </c>
      <c r="CK160" s="13" t="s">
        <v>73</v>
      </c>
      <c r="CL160" s="13" t="s">
        <v>110</v>
      </c>
      <c r="CM160" s="13" t="s">
        <v>110</v>
      </c>
      <c r="CN160" s="13" t="s">
        <v>71</v>
      </c>
      <c r="CO160" s="13" t="s">
        <v>110</v>
      </c>
      <c r="CP160" s="13" t="s">
        <v>416</v>
      </c>
      <c r="CQ160" s="13" t="s">
        <v>110</v>
      </c>
      <c r="CR160" s="13" t="s">
        <v>73</v>
      </c>
      <c r="CS160" s="13" t="s">
        <v>73</v>
      </c>
      <c r="CT160" s="13" t="s">
        <v>73</v>
      </c>
      <c r="CU160" s="13" t="s">
        <v>110</v>
      </c>
      <c r="CV160" s="13" t="s">
        <v>73</v>
      </c>
      <c r="CW160" s="13" t="s">
        <v>73</v>
      </c>
      <c r="CX160" s="13" t="s">
        <v>73</v>
      </c>
      <c r="CY160" s="13" t="s">
        <v>73</v>
      </c>
      <c r="CZ160" s="13" t="s">
        <v>73</v>
      </c>
      <c r="DA160" s="13" t="s">
        <v>110</v>
      </c>
      <c r="DB160" s="13" t="s">
        <v>73</v>
      </c>
      <c r="DC160" s="13" t="s">
        <v>73</v>
      </c>
      <c r="DD160" s="13" t="s">
        <v>73</v>
      </c>
      <c r="DE160" s="13" t="s">
        <v>73</v>
      </c>
      <c r="DF160" s="13" t="s">
        <v>110</v>
      </c>
      <c r="DG160" s="13" t="s">
        <v>73</v>
      </c>
      <c r="DH160" s="13" t="s">
        <v>110</v>
      </c>
      <c r="DI160" s="13" t="s">
        <v>110</v>
      </c>
      <c r="DJ160" s="13" t="s">
        <v>110</v>
      </c>
      <c r="DK160" s="19" t="s">
        <v>85</v>
      </c>
      <c r="DL160" s="13" t="s">
        <v>85</v>
      </c>
      <c r="DM160" s="13" t="s">
        <v>85</v>
      </c>
      <c r="DN160" s="18">
        <v>45317.3923888194</v>
      </c>
      <c r="DO160" s="18">
        <v>45317.3923888194</v>
      </c>
      <c r="DP160" s="13" t="s">
        <v>617</v>
      </c>
    </row>
    <row r="162" spans="1:10">
      <c r="A162" t="s">
        <v>618</v>
      </c>
      <c r="B162"/>
      <c r="C162"/>
      <c r="D162"/>
      <c r="E162"/>
      <c r="F162"/>
      <c r="G162"/>
      <c r="H162"/>
      <c r="I162"/>
      <c r="J162"/>
    </row>
    <row r="163" spans="1:10">
      <c r="A163" s="11" t="s">
        <v>3</v>
      </c>
      <c r="B163" s="11" t="s">
        <v>4</v>
      </c>
      <c r="C163" s="11" t="s">
        <v>5</v>
      </c>
      <c r="D163" s="11" t="s">
        <v>6</v>
      </c>
      <c r="E163" s="11" t="s">
        <v>7</v>
      </c>
      <c r="F163" s="11" t="s">
        <v>8</v>
      </c>
      <c r="G163" s="11" t="s">
        <v>9</v>
      </c>
      <c r="H163" s="11" t="s">
        <v>10</v>
      </c>
      <c r="I163" s="11" t="s">
        <v>11</v>
      </c>
      <c r="J163" s="11" t="s">
        <v>12</v>
      </c>
    </row>
    <row r="164" spans="1:10">
      <c r="A164" s="12">
        <v>45302</v>
      </c>
      <c r="B164" s="13" t="s">
        <v>476</v>
      </c>
      <c r="C164" s="14">
        <v>1</v>
      </c>
      <c r="D164" s="13" t="s">
        <v>17</v>
      </c>
      <c r="E164" s="13" t="s">
        <v>350</v>
      </c>
      <c r="F164" s="13" t="s">
        <v>351</v>
      </c>
      <c r="G164" s="13" t="s">
        <v>16</v>
      </c>
      <c r="H164" s="14">
        <v>1</v>
      </c>
      <c r="I164" s="14">
        <v>7004</v>
      </c>
      <c r="J164" s="14">
        <v>500004</v>
      </c>
    </row>
    <row r="165" spans="1:10">
      <c r="A165" s="12">
        <v>45302</v>
      </c>
      <c r="B165" s="13" t="s">
        <v>476</v>
      </c>
      <c r="C165" s="14">
        <v>1</v>
      </c>
      <c r="D165" s="13" t="s">
        <v>17</v>
      </c>
      <c r="E165" s="13" t="s">
        <v>350</v>
      </c>
      <c r="F165" s="13" t="s">
        <v>351</v>
      </c>
      <c r="G165" s="13" t="s">
        <v>16</v>
      </c>
      <c r="H165" s="14">
        <v>1</v>
      </c>
      <c r="I165" s="14">
        <v>7004</v>
      </c>
      <c r="J165" s="14">
        <v>500004</v>
      </c>
    </row>
    <row r="166" spans="1:10">
      <c r="A166" s="12">
        <v>45302</v>
      </c>
      <c r="B166" s="13" t="s">
        <v>476</v>
      </c>
      <c r="C166" s="14">
        <v>1</v>
      </c>
      <c r="D166" s="13" t="s">
        <v>17</v>
      </c>
      <c r="E166" s="13" t="s">
        <v>350</v>
      </c>
      <c r="F166" s="13" t="s">
        <v>351</v>
      </c>
      <c r="G166" s="13" t="s">
        <v>16</v>
      </c>
      <c r="H166" s="14">
        <v>1</v>
      </c>
      <c r="I166" s="14">
        <v>7004</v>
      </c>
      <c r="J166" s="14">
        <v>500004</v>
      </c>
    </row>
    <row r="167" spans="1:10">
      <c r="A167" s="12">
        <v>45302</v>
      </c>
      <c r="B167" s="13" t="s">
        <v>476</v>
      </c>
      <c r="C167" s="14">
        <v>1</v>
      </c>
      <c r="D167" s="13" t="s">
        <v>17</v>
      </c>
      <c r="E167" s="13" t="s">
        <v>350</v>
      </c>
      <c r="F167" s="13" t="s">
        <v>351</v>
      </c>
      <c r="G167" s="13" t="s">
        <v>16</v>
      </c>
      <c r="H167" s="14">
        <v>1</v>
      </c>
      <c r="I167" s="14">
        <v>7004</v>
      </c>
      <c r="J167" s="14">
        <v>500004</v>
      </c>
    </row>
    <row r="168" spans="1:10">
      <c r="A168" s="12">
        <v>45302</v>
      </c>
      <c r="B168" s="13" t="s">
        <v>476</v>
      </c>
      <c r="C168" s="14">
        <v>1</v>
      </c>
      <c r="D168" s="13" t="s">
        <v>17</v>
      </c>
      <c r="E168" s="13" t="s">
        <v>350</v>
      </c>
      <c r="F168" s="13" t="s">
        <v>354</v>
      </c>
      <c r="G168" s="13" t="s">
        <v>16</v>
      </c>
      <c r="H168" s="14">
        <v>1</v>
      </c>
      <c r="I168" s="14">
        <v>7004</v>
      </c>
      <c r="J168" s="14">
        <v>500004</v>
      </c>
    </row>
    <row r="169" spans="1:10">
      <c r="A169" s="12">
        <v>45302</v>
      </c>
      <c r="B169" s="13" t="s">
        <v>476</v>
      </c>
      <c r="C169" s="14">
        <v>1</v>
      </c>
      <c r="D169" s="13" t="s">
        <v>17</v>
      </c>
      <c r="E169" s="13" t="s">
        <v>350</v>
      </c>
      <c r="F169" s="13" t="s">
        <v>354</v>
      </c>
      <c r="G169" s="13" t="s">
        <v>16</v>
      </c>
      <c r="H169" s="14">
        <v>1</v>
      </c>
      <c r="I169" s="14">
        <v>7004</v>
      </c>
      <c r="J169" s="14">
        <v>500004</v>
      </c>
    </row>
    <row r="170" spans="1:10">
      <c r="A170" s="12">
        <v>45302</v>
      </c>
      <c r="B170" s="13" t="s">
        <v>476</v>
      </c>
      <c r="C170" s="14">
        <v>1</v>
      </c>
      <c r="D170" s="13" t="s">
        <v>17</v>
      </c>
      <c r="E170" s="13" t="s">
        <v>350</v>
      </c>
      <c r="F170" s="13" t="s">
        <v>354</v>
      </c>
      <c r="G170" s="13" t="s">
        <v>16</v>
      </c>
      <c r="H170" s="14">
        <v>1</v>
      </c>
      <c r="I170" s="14">
        <v>7004</v>
      </c>
      <c r="J170" s="14">
        <v>500004</v>
      </c>
    </row>
    <row r="171" spans="1:10">
      <c r="A171" s="12">
        <v>45302</v>
      </c>
      <c r="B171" s="13" t="s">
        <v>476</v>
      </c>
      <c r="C171" s="14">
        <v>1</v>
      </c>
      <c r="D171" s="13" t="s">
        <v>17</v>
      </c>
      <c r="E171" s="13" t="s">
        <v>350</v>
      </c>
      <c r="F171" s="13" t="s">
        <v>351</v>
      </c>
      <c r="G171" s="13" t="s">
        <v>16</v>
      </c>
      <c r="H171" s="14">
        <v>1</v>
      </c>
      <c r="I171" s="14">
        <v>7004</v>
      </c>
      <c r="J171" s="14">
        <v>500004</v>
      </c>
    </row>
    <row r="172" spans="1:10">
      <c r="A172" s="12">
        <v>45302</v>
      </c>
      <c r="B172" s="13" t="s">
        <v>476</v>
      </c>
      <c r="C172" s="14">
        <v>1</v>
      </c>
      <c r="D172" s="13" t="s">
        <v>17</v>
      </c>
      <c r="E172" s="13" t="s">
        <v>350</v>
      </c>
      <c r="F172" s="13" t="s">
        <v>608</v>
      </c>
      <c r="G172" s="13" t="s">
        <v>16</v>
      </c>
      <c r="H172" s="14">
        <v>1</v>
      </c>
      <c r="I172" s="14">
        <v>7004</v>
      </c>
      <c r="J172" s="14">
        <v>500004</v>
      </c>
    </row>
    <row r="173" spans="1:10">
      <c r="A173" s="12">
        <v>45302</v>
      </c>
      <c r="B173" s="13" t="s">
        <v>476</v>
      </c>
      <c r="C173" s="14">
        <v>1</v>
      </c>
      <c r="D173" s="13" t="s">
        <v>17</v>
      </c>
      <c r="E173" s="13" t="s">
        <v>350</v>
      </c>
      <c r="F173" s="13" t="s">
        <v>353</v>
      </c>
      <c r="G173" s="13" t="s">
        <v>16</v>
      </c>
      <c r="H173" s="14">
        <v>1</v>
      </c>
      <c r="I173" s="14">
        <v>7004</v>
      </c>
      <c r="J173" s="14">
        <v>500004</v>
      </c>
    </row>
  </sheetData>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Q1462"/>
  <sheetViews>
    <sheetView showGridLines="0" zoomScale="85" zoomScaleNormal="85" workbookViewId="0">
      <selection activeCell="A1" sqref="A1"/>
    </sheetView>
  </sheetViews>
  <sheetFormatPr defaultColWidth="9" defaultRowHeight="13.5"/>
  <cols>
    <col min="1" max="1" width="10.5833333333333" customWidth="1"/>
    <col min="2" max="2" width="11.4666666666667" customWidth="1"/>
    <col min="9" max="10" width="11.5"/>
    <col min="12" max="12" width="12.05" customWidth="1"/>
    <col min="13" max="13" width="12.35" customWidth="1"/>
    <col min="30" max="30" width="18.9666666666667" customWidth="1"/>
    <col min="37" max="37" width="11.5"/>
    <col min="48" max="49" width="20.125"/>
    <col min="58" max="59" width="20.125"/>
    <col min="82" max="82" width="19.75"/>
    <col min="84" max="84" width="20.125"/>
    <col min="118" max="119" width="20.125"/>
  </cols>
  <sheetData>
    <row r="1" ht="24" spans="1:1">
      <c r="A1" s="15" t="s">
        <v>619</v>
      </c>
    </row>
    <row r="2" ht="24" spans="1:1">
      <c r="A2" s="15"/>
    </row>
    <row r="3" spans="1:1">
      <c r="A3" t="s">
        <v>340</v>
      </c>
    </row>
    <row r="5" spans="1:1">
      <c r="A5" t="s">
        <v>341</v>
      </c>
    </row>
    <row r="6" spans="1:1">
      <c r="A6" t="s">
        <v>620</v>
      </c>
    </row>
    <row r="7" spans="1:1">
      <c r="A7" t="s">
        <v>621</v>
      </c>
    </row>
    <row r="8" spans="1:1">
      <c r="A8" t="s">
        <v>344</v>
      </c>
    </row>
    <row r="10" spans="1:1">
      <c r="A10" t="s">
        <v>355</v>
      </c>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76</v>
      </c>
      <c r="D12" s="13" t="s">
        <v>71</v>
      </c>
      <c r="E12" s="13" t="s">
        <v>16</v>
      </c>
      <c r="F12" s="13" t="s">
        <v>72</v>
      </c>
      <c r="G12" s="14">
        <v>1</v>
      </c>
      <c r="H12" s="14">
        <v>0</v>
      </c>
      <c r="I12" s="13" t="s">
        <v>73</v>
      </c>
      <c r="J12" s="13" t="s">
        <v>74</v>
      </c>
      <c r="K12" s="13" t="s">
        <v>74</v>
      </c>
      <c r="L12" s="12">
        <v>45302</v>
      </c>
      <c r="M12" s="13" t="s">
        <v>13</v>
      </c>
      <c r="N12" s="13" t="s">
        <v>71</v>
      </c>
      <c r="O12" s="14">
        <v>0</v>
      </c>
      <c r="P12" s="13" t="s">
        <v>197</v>
      </c>
      <c r="Q12" s="13" t="s">
        <v>198</v>
      </c>
      <c r="R12" s="14">
        <v>5</v>
      </c>
      <c r="S12" s="13" t="s">
        <v>199</v>
      </c>
      <c r="T12" s="14">
        <v>5</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500005</v>
      </c>
      <c r="BD12" s="14">
        <v>0</v>
      </c>
      <c r="BE12" s="13" t="s">
        <v>110</v>
      </c>
      <c r="BF12" s="18">
        <v>45303.6113025347</v>
      </c>
    </row>
    <row r="13" spans="1:58">
      <c r="A13" s="12">
        <v>45302</v>
      </c>
      <c r="B13" s="12">
        <v>45302</v>
      </c>
      <c r="C13" s="13" t="s">
        <v>76</v>
      </c>
      <c r="D13" s="13" t="s">
        <v>71</v>
      </c>
      <c r="E13" s="13" t="s">
        <v>16</v>
      </c>
      <c r="F13" s="13" t="s">
        <v>91</v>
      </c>
      <c r="G13" s="14">
        <v>1</v>
      </c>
      <c r="H13" s="14">
        <v>0</v>
      </c>
      <c r="I13" s="13" t="s">
        <v>88</v>
      </c>
      <c r="J13" s="13" t="s">
        <v>74</v>
      </c>
      <c r="K13" s="13" t="s">
        <v>74</v>
      </c>
      <c r="L13" s="12">
        <v>45302</v>
      </c>
      <c r="M13" s="13" t="s">
        <v>13</v>
      </c>
      <c r="N13" s="13" t="s">
        <v>71</v>
      </c>
      <c r="O13" s="14">
        <v>0</v>
      </c>
      <c r="P13" s="13" t="s">
        <v>197</v>
      </c>
      <c r="Q13" s="13" t="s">
        <v>198</v>
      </c>
      <c r="R13" s="14">
        <v>5</v>
      </c>
      <c r="S13" s="13" t="s">
        <v>199</v>
      </c>
      <c r="T13" s="14">
        <v>5</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500005</v>
      </c>
      <c r="BD13" s="14">
        <v>0</v>
      </c>
      <c r="BE13" s="13" t="s">
        <v>110</v>
      </c>
      <c r="BF13" s="18">
        <v>45303.6113025347</v>
      </c>
    </row>
    <row r="14" spans="1:58">
      <c r="A14" s="12">
        <v>45302</v>
      </c>
      <c r="B14" s="12">
        <v>45302</v>
      </c>
      <c r="C14" s="13" t="s">
        <v>76</v>
      </c>
      <c r="D14" s="13" t="s">
        <v>71</v>
      </c>
      <c r="E14" s="13" t="s">
        <v>16</v>
      </c>
      <c r="F14" s="13" t="s">
        <v>94</v>
      </c>
      <c r="G14" s="14">
        <v>1</v>
      </c>
      <c r="H14" s="14">
        <v>0</v>
      </c>
      <c r="I14" s="13" t="s">
        <v>73</v>
      </c>
      <c r="J14" s="13" t="s">
        <v>74</v>
      </c>
      <c r="K14" s="13" t="s">
        <v>74</v>
      </c>
      <c r="L14" s="12">
        <v>45302</v>
      </c>
      <c r="M14" s="13" t="s">
        <v>13</v>
      </c>
      <c r="N14" s="13" t="s">
        <v>71</v>
      </c>
      <c r="O14" s="14">
        <v>0</v>
      </c>
      <c r="P14" s="13" t="s">
        <v>197</v>
      </c>
      <c r="Q14" s="13" t="s">
        <v>198</v>
      </c>
      <c r="R14" s="14">
        <v>5</v>
      </c>
      <c r="S14" s="13" t="s">
        <v>199</v>
      </c>
      <c r="T14" s="14">
        <v>5</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500005</v>
      </c>
      <c r="BD14" s="14">
        <v>0</v>
      </c>
      <c r="BE14" s="13" t="s">
        <v>110</v>
      </c>
      <c r="BF14" s="18">
        <v>45303.6113025347</v>
      </c>
    </row>
    <row r="15" spans="1:58">
      <c r="A15" s="12">
        <v>45302</v>
      </c>
      <c r="B15" s="12">
        <v>45302</v>
      </c>
      <c r="C15" s="13" t="s">
        <v>76</v>
      </c>
      <c r="D15" s="13" t="s">
        <v>71</v>
      </c>
      <c r="E15" s="13" t="s">
        <v>16</v>
      </c>
      <c r="F15" s="13" t="s">
        <v>97</v>
      </c>
      <c r="G15" s="14">
        <v>1</v>
      </c>
      <c r="H15" s="14">
        <v>0</v>
      </c>
      <c r="I15" s="13" t="s">
        <v>73</v>
      </c>
      <c r="J15" s="13" t="s">
        <v>74</v>
      </c>
      <c r="K15" s="13" t="s">
        <v>74</v>
      </c>
      <c r="L15" s="12">
        <v>45302</v>
      </c>
      <c r="M15" s="13" t="s">
        <v>13</v>
      </c>
      <c r="N15" s="13" t="s">
        <v>71</v>
      </c>
      <c r="O15" s="14">
        <v>0</v>
      </c>
      <c r="P15" s="13" t="s">
        <v>197</v>
      </c>
      <c r="Q15" s="13" t="s">
        <v>198</v>
      </c>
      <c r="R15" s="14">
        <v>5</v>
      </c>
      <c r="S15" s="13" t="s">
        <v>199</v>
      </c>
      <c r="T15" s="14">
        <v>5</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500005</v>
      </c>
      <c r="BD15" s="14">
        <v>0</v>
      </c>
      <c r="BE15" s="13" t="s">
        <v>110</v>
      </c>
      <c r="BF15" s="18">
        <v>45303.6113025347</v>
      </c>
    </row>
    <row r="16" spans="1:58">
      <c r="A16" s="12">
        <v>45302</v>
      </c>
      <c r="B16" s="12">
        <v>45302</v>
      </c>
      <c r="C16" s="13" t="s">
        <v>76</v>
      </c>
      <c r="D16" s="13" t="s">
        <v>71</v>
      </c>
      <c r="E16" s="13" t="s">
        <v>16</v>
      </c>
      <c r="F16" s="13" t="s">
        <v>99</v>
      </c>
      <c r="G16" s="14">
        <v>1</v>
      </c>
      <c r="H16" s="14">
        <v>0</v>
      </c>
      <c r="I16" s="13" t="s">
        <v>73</v>
      </c>
      <c r="J16" s="13" t="s">
        <v>74</v>
      </c>
      <c r="K16" s="13" t="s">
        <v>74</v>
      </c>
      <c r="L16" s="12">
        <v>45302</v>
      </c>
      <c r="M16" s="13" t="s">
        <v>13</v>
      </c>
      <c r="N16" s="13" t="s">
        <v>71</v>
      </c>
      <c r="O16" s="14">
        <v>0</v>
      </c>
      <c r="P16" s="13" t="s">
        <v>197</v>
      </c>
      <c r="Q16" s="13" t="s">
        <v>198</v>
      </c>
      <c r="R16" s="14">
        <v>5</v>
      </c>
      <c r="S16" s="13" t="s">
        <v>199</v>
      </c>
      <c r="T16" s="14">
        <v>5</v>
      </c>
      <c r="U16" s="13" t="s">
        <v>99</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500005</v>
      </c>
      <c r="BD16" s="14">
        <v>0</v>
      </c>
      <c r="BE16" s="13" t="s">
        <v>110</v>
      </c>
      <c r="BF16" s="18">
        <v>45303.6113025347</v>
      </c>
    </row>
    <row r="17" spans="1:58">
      <c r="A17" s="12">
        <v>45302</v>
      </c>
      <c r="B17" s="12">
        <v>45302</v>
      </c>
      <c r="C17" s="13" t="s">
        <v>76</v>
      </c>
      <c r="D17" s="13" t="s">
        <v>71</v>
      </c>
      <c r="E17" s="13" t="s">
        <v>16</v>
      </c>
      <c r="F17" s="13" t="s">
        <v>101</v>
      </c>
      <c r="G17" s="14">
        <v>1</v>
      </c>
      <c r="H17" s="14">
        <v>0</v>
      </c>
      <c r="I17" s="13" t="s">
        <v>73</v>
      </c>
      <c r="J17" s="13" t="s">
        <v>74</v>
      </c>
      <c r="K17" s="13" t="s">
        <v>74</v>
      </c>
      <c r="L17" s="12">
        <v>45302</v>
      </c>
      <c r="M17" s="13" t="s">
        <v>13</v>
      </c>
      <c r="N17" s="13" t="s">
        <v>71</v>
      </c>
      <c r="O17" s="14">
        <v>0</v>
      </c>
      <c r="P17" s="13" t="s">
        <v>197</v>
      </c>
      <c r="Q17" s="13" t="s">
        <v>198</v>
      </c>
      <c r="R17" s="14">
        <v>5</v>
      </c>
      <c r="S17" s="13" t="s">
        <v>199</v>
      </c>
      <c r="T17" s="14">
        <v>5</v>
      </c>
      <c r="U17" s="13" t="s">
        <v>101</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500005</v>
      </c>
      <c r="BD17" s="14">
        <v>0</v>
      </c>
      <c r="BE17" s="13" t="s">
        <v>110</v>
      </c>
      <c r="BF17" s="18">
        <v>45303.6113025347</v>
      </c>
    </row>
    <row r="18" spans="1:58">
      <c r="A18" s="12">
        <v>45302</v>
      </c>
      <c r="B18" s="12">
        <v>45302</v>
      </c>
      <c r="C18" s="13" t="s">
        <v>76</v>
      </c>
      <c r="D18" s="13" t="s">
        <v>71</v>
      </c>
      <c r="E18" s="13" t="s">
        <v>16</v>
      </c>
      <c r="F18" s="13" t="s">
        <v>103</v>
      </c>
      <c r="G18" s="14">
        <v>1</v>
      </c>
      <c r="H18" s="14">
        <v>0</v>
      </c>
      <c r="I18" s="13" t="s">
        <v>73</v>
      </c>
      <c r="J18" s="13" t="s">
        <v>74</v>
      </c>
      <c r="K18" s="13" t="s">
        <v>74</v>
      </c>
      <c r="L18" s="12">
        <v>45302</v>
      </c>
      <c r="M18" s="13" t="s">
        <v>13</v>
      </c>
      <c r="N18" s="13" t="s">
        <v>71</v>
      </c>
      <c r="O18" s="14">
        <v>0</v>
      </c>
      <c r="P18" s="13" t="s">
        <v>197</v>
      </c>
      <c r="Q18" s="13" t="s">
        <v>198</v>
      </c>
      <c r="R18" s="14">
        <v>5</v>
      </c>
      <c r="S18" s="13" t="s">
        <v>199</v>
      </c>
      <c r="T18" s="14">
        <v>5</v>
      </c>
      <c r="U18" s="13" t="s">
        <v>103</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500005</v>
      </c>
      <c r="BD18" s="14">
        <v>0</v>
      </c>
      <c r="BE18" s="13" t="s">
        <v>110</v>
      </c>
      <c r="BF18" s="18">
        <v>45303.6113025347</v>
      </c>
    </row>
    <row r="19" spans="1:58">
      <c r="A19" s="12">
        <v>45302</v>
      </c>
      <c r="B19" s="12">
        <v>45302</v>
      </c>
      <c r="C19" s="13" t="s">
        <v>76</v>
      </c>
      <c r="D19" s="13" t="s">
        <v>71</v>
      </c>
      <c r="E19" s="13" t="s">
        <v>16</v>
      </c>
      <c r="F19" s="13" t="s">
        <v>105</v>
      </c>
      <c r="G19" s="14">
        <v>1</v>
      </c>
      <c r="H19" s="14">
        <v>0</v>
      </c>
      <c r="I19" s="13" t="s">
        <v>73</v>
      </c>
      <c r="J19" s="13" t="s">
        <v>74</v>
      </c>
      <c r="K19" s="13" t="s">
        <v>74</v>
      </c>
      <c r="L19" s="12">
        <v>45302</v>
      </c>
      <c r="M19" s="13" t="s">
        <v>13</v>
      </c>
      <c r="N19" s="13" t="s">
        <v>71</v>
      </c>
      <c r="O19" s="14">
        <v>0</v>
      </c>
      <c r="P19" s="13" t="s">
        <v>197</v>
      </c>
      <c r="Q19" s="13" t="s">
        <v>198</v>
      </c>
      <c r="R19" s="14">
        <v>5</v>
      </c>
      <c r="S19" s="13" t="s">
        <v>199</v>
      </c>
      <c r="T19" s="14">
        <v>5</v>
      </c>
      <c r="U19" s="13" t="s">
        <v>105</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500005</v>
      </c>
      <c r="BD19" s="14">
        <v>0</v>
      </c>
      <c r="BE19" s="13" t="s">
        <v>110</v>
      </c>
      <c r="BF19" s="18">
        <v>45303.6113025347</v>
      </c>
    </row>
    <row r="20" spans="1:58">
      <c r="A20" s="12">
        <v>45302</v>
      </c>
      <c r="B20" s="12">
        <v>45302</v>
      </c>
      <c r="C20" s="13" t="s">
        <v>76</v>
      </c>
      <c r="D20" s="13" t="s">
        <v>71</v>
      </c>
      <c r="E20" s="13" t="s">
        <v>16</v>
      </c>
      <c r="F20" s="13" t="s">
        <v>107</v>
      </c>
      <c r="G20" s="14">
        <v>1</v>
      </c>
      <c r="H20" s="14">
        <v>0</v>
      </c>
      <c r="I20" s="13" t="s">
        <v>88</v>
      </c>
      <c r="J20" s="13" t="s">
        <v>74</v>
      </c>
      <c r="K20" s="13" t="s">
        <v>74</v>
      </c>
      <c r="L20" s="12">
        <v>45302</v>
      </c>
      <c r="M20" s="13" t="s">
        <v>13</v>
      </c>
      <c r="N20" s="13" t="s">
        <v>71</v>
      </c>
      <c r="O20" s="14">
        <v>0</v>
      </c>
      <c r="P20" s="13" t="s">
        <v>197</v>
      </c>
      <c r="Q20" s="13" t="s">
        <v>198</v>
      </c>
      <c r="R20" s="14">
        <v>5</v>
      </c>
      <c r="S20" s="13" t="s">
        <v>199</v>
      </c>
      <c r="T20" s="14">
        <v>5</v>
      </c>
      <c r="U20" s="13" t="s">
        <v>107</v>
      </c>
      <c r="V20" s="13" t="s">
        <v>82</v>
      </c>
      <c r="W20" s="13" t="s">
        <v>73</v>
      </c>
      <c r="X20" s="13" t="s">
        <v>80</v>
      </c>
      <c r="Y20" s="13" t="s">
        <v>14</v>
      </c>
      <c r="Z20" s="13" t="s">
        <v>200</v>
      </c>
      <c r="AA20" s="13" t="s">
        <v>78</v>
      </c>
      <c r="AB20" s="13" t="s">
        <v>83</v>
      </c>
      <c r="AC20" s="13" t="s">
        <v>84</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500005</v>
      </c>
      <c r="BD20" s="14">
        <v>0</v>
      </c>
      <c r="BE20" s="13" t="s">
        <v>110</v>
      </c>
      <c r="BF20" s="18">
        <v>45303.6113025347</v>
      </c>
    </row>
    <row r="21" spans="1:58">
      <c r="A21" s="12">
        <v>45302</v>
      </c>
      <c r="B21" s="12">
        <v>45302</v>
      </c>
      <c r="C21" s="13" t="s">
        <v>76</v>
      </c>
      <c r="D21" s="13" t="s">
        <v>71</v>
      </c>
      <c r="E21" s="13" t="s">
        <v>16</v>
      </c>
      <c r="F21" s="13" t="s">
        <v>99</v>
      </c>
      <c r="G21" s="14">
        <v>3</v>
      </c>
      <c r="H21" s="14">
        <v>0</v>
      </c>
      <c r="I21" s="13" t="s">
        <v>73</v>
      </c>
      <c r="J21" s="13" t="s">
        <v>74</v>
      </c>
      <c r="K21" s="13" t="s">
        <v>75</v>
      </c>
      <c r="L21" s="12">
        <v>45302</v>
      </c>
      <c r="M21" s="13" t="s">
        <v>13</v>
      </c>
      <c r="N21" s="13" t="s">
        <v>71</v>
      </c>
      <c r="O21" s="14">
        <v>0</v>
      </c>
      <c r="P21" s="13" t="s">
        <v>197</v>
      </c>
      <c r="Q21" s="13" t="s">
        <v>272</v>
      </c>
      <c r="R21" s="14">
        <v>3</v>
      </c>
      <c r="S21" s="13" t="s">
        <v>273</v>
      </c>
      <c r="T21" s="14">
        <v>3</v>
      </c>
      <c r="U21" s="13" t="s">
        <v>99</v>
      </c>
      <c r="V21" s="13" t="s">
        <v>82</v>
      </c>
      <c r="W21" s="13" t="s">
        <v>73</v>
      </c>
      <c r="X21" s="13" t="s">
        <v>80</v>
      </c>
      <c r="Y21" s="13" t="s">
        <v>14</v>
      </c>
      <c r="Z21" s="13" t="s">
        <v>200</v>
      </c>
      <c r="AA21" s="13" t="s">
        <v>78</v>
      </c>
      <c r="AB21" s="13" t="s">
        <v>83</v>
      </c>
      <c r="AC21" s="13" t="s">
        <v>84</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500103</v>
      </c>
      <c r="BD21" s="14">
        <v>0</v>
      </c>
      <c r="BE21" s="13" t="s">
        <v>110</v>
      </c>
      <c r="BF21" s="18">
        <v>45303.6482221065</v>
      </c>
    </row>
    <row r="22" spans="1:58">
      <c r="A22" s="12">
        <v>45302</v>
      </c>
      <c r="B22" s="12">
        <v>45302</v>
      </c>
      <c r="C22" s="13" t="s">
        <v>76</v>
      </c>
      <c r="D22" s="13" t="s">
        <v>71</v>
      </c>
      <c r="E22" s="13" t="s">
        <v>16</v>
      </c>
      <c r="F22" s="13" t="s">
        <v>101</v>
      </c>
      <c r="G22" s="14">
        <v>3</v>
      </c>
      <c r="H22" s="14">
        <v>0</v>
      </c>
      <c r="I22" s="13" t="s">
        <v>73</v>
      </c>
      <c r="J22" s="13" t="s">
        <v>74</v>
      </c>
      <c r="K22" s="13" t="s">
        <v>75</v>
      </c>
      <c r="L22" s="12">
        <v>45302</v>
      </c>
      <c r="M22" s="13" t="s">
        <v>13</v>
      </c>
      <c r="N22" s="13" t="s">
        <v>71</v>
      </c>
      <c r="O22" s="14">
        <v>0</v>
      </c>
      <c r="P22" s="13" t="s">
        <v>197</v>
      </c>
      <c r="Q22" s="13" t="s">
        <v>272</v>
      </c>
      <c r="R22" s="14">
        <v>3</v>
      </c>
      <c r="S22" s="13" t="s">
        <v>273</v>
      </c>
      <c r="T22" s="14">
        <v>3</v>
      </c>
      <c r="U22" s="13" t="s">
        <v>101</v>
      </c>
      <c r="V22" s="13" t="s">
        <v>82</v>
      </c>
      <c r="W22" s="13" t="s">
        <v>73</v>
      </c>
      <c r="X22" s="13" t="s">
        <v>80</v>
      </c>
      <c r="Y22" s="13" t="s">
        <v>14</v>
      </c>
      <c r="Z22" s="13" t="s">
        <v>200</v>
      </c>
      <c r="AA22" s="13" t="s">
        <v>78</v>
      </c>
      <c r="AB22" s="13" t="s">
        <v>83</v>
      </c>
      <c r="AC22" s="13" t="s">
        <v>84</v>
      </c>
      <c r="AD22" s="13" t="s">
        <v>71</v>
      </c>
      <c r="AE22" s="13" t="s">
        <v>85</v>
      </c>
      <c r="AF22" s="13" t="s">
        <v>71</v>
      </c>
      <c r="AG22" s="13" t="s">
        <v>86</v>
      </c>
      <c r="AH22" s="13" t="s">
        <v>73</v>
      </c>
      <c r="AI22" s="13" t="s">
        <v>87</v>
      </c>
      <c r="AJ22" s="13" t="s">
        <v>87</v>
      </c>
      <c r="AK22" s="13" t="s">
        <v>90</v>
      </c>
      <c r="AL22" s="13" t="s">
        <v>73</v>
      </c>
      <c r="AM22" s="13" t="s">
        <v>73</v>
      </c>
      <c r="AN22" s="14">
        <v>0</v>
      </c>
      <c r="AO22" s="13" t="s">
        <v>207</v>
      </c>
      <c r="AP22" s="13" t="s">
        <v>207</v>
      </c>
      <c r="AQ22" s="13" t="s">
        <v>73</v>
      </c>
      <c r="AR22" s="13" t="s">
        <v>335</v>
      </c>
      <c r="AS22" s="13" t="s">
        <v>261</v>
      </c>
      <c r="AT22" s="13" t="s">
        <v>71</v>
      </c>
      <c r="AU22" s="13" t="s">
        <v>85</v>
      </c>
      <c r="AV22" s="13" t="s">
        <v>336</v>
      </c>
      <c r="AW22" s="17">
        <v>1.15740740740741e-5</v>
      </c>
      <c r="AX22" s="12" t="s">
        <v>89</v>
      </c>
      <c r="AY22" s="13" t="s">
        <v>14</v>
      </c>
      <c r="AZ22" s="13" t="s">
        <v>73</v>
      </c>
      <c r="BA22" s="13" t="s">
        <v>207</v>
      </c>
      <c r="BB22" s="13" t="s">
        <v>73</v>
      </c>
      <c r="BC22" s="14">
        <v>500103</v>
      </c>
      <c r="BD22" s="14">
        <v>0</v>
      </c>
      <c r="BE22" s="13" t="s">
        <v>110</v>
      </c>
      <c r="BF22" s="18">
        <v>45303.6482221065</v>
      </c>
    </row>
    <row r="24" spans="1:1">
      <c r="A24" t="s">
        <v>622</v>
      </c>
    </row>
    <row r="25" ht="27" spans="1:59">
      <c r="A25" s="11" t="s">
        <v>113</v>
      </c>
      <c r="B25" s="11" t="s">
        <v>3</v>
      </c>
      <c r="C25" s="11" t="s">
        <v>33</v>
      </c>
      <c r="D25" s="11" t="s">
        <v>34</v>
      </c>
      <c r="E25" s="11" t="s">
        <v>9</v>
      </c>
      <c r="F25" s="11" t="s">
        <v>29</v>
      </c>
      <c r="G25" s="11" t="s">
        <v>5</v>
      </c>
      <c r="H25" s="11" t="s">
        <v>114</v>
      </c>
      <c r="I25" s="11" t="s">
        <v>26</v>
      </c>
      <c r="J25" s="11" t="s">
        <v>4</v>
      </c>
      <c r="K25" s="11" t="s">
        <v>27</v>
      </c>
      <c r="L25" s="11" t="s">
        <v>28</v>
      </c>
      <c r="M25" s="11" t="s">
        <v>116</v>
      </c>
      <c r="N25" s="11" t="s">
        <v>117</v>
      </c>
      <c r="O25" s="11" t="s">
        <v>118</v>
      </c>
      <c r="P25" s="11" t="s">
        <v>119</v>
      </c>
      <c r="Q25" s="11" t="s">
        <v>6</v>
      </c>
      <c r="R25" s="11" t="s">
        <v>122</v>
      </c>
      <c r="S25" s="11" t="s">
        <v>173</v>
      </c>
      <c r="T25" s="11" t="s">
        <v>174</v>
      </c>
      <c r="U25" s="11" t="s">
        <v>175</v>
      </c>
      <c r="V25" s="11" t="s">
        <v>176</v>
      </c>
      <c r="W25" s="11" t="s">
        <v>177</v>
      </c>
      <c r="X25" s="11" t="s">
        <v>178</v>
      </c>
      <c r="Y25" s="11" t="s">
        <v>179</v>
      </c>
      <c r="Z25" s="11" t="s">
        <v>180</v>
      </c>
      <c r="AA25" s="11" t="s">
        <v>181</v>
      </c>
      <c r="AB25" s="11" t="s">
        <v>182</v>
      </c>
      <c r="AC25" s="11" t="s">
        <v>183</v>
      </c>
      <c r="AD25" s="11" t="s">
        <v>184</v>
      </c>
      <c r="AE25" s="11" t="s">
        <v>185</v>
      </c>
      <c r="AF25" s="11" t="s">
        <v>186</v>
      </c>
      <c r="AG25" s="11" t="s">
        <v>187</v>
      </c>
      <c r="AH25" s="11" t="s">
        <v>188</v>
      </c>
      <c r="AI25" s="11" t="s">
        <v>189</v>
      </c>
      <c r="AJ25" s="11" t="s">
        <v>190</v>
      </c>
      <c r="AK25" s="11" t="s">
        <v>191</v>
      </c>
      <c r="AL25" s="11" t="s">
        <v>192</v>
      </c>
      <c r="AM25" s="11" t="s">
        <v>479</v>
      </c>
      <c r="AN25" s="11" t="s">
        <v>480</v>
      </c>
      <c r="AO25" s="11" t="s">
        <v>481</v>
      </c>
      <c r="AP25" s="11" t="s">
        <v>482</v>
      </c>
      <c r="AQ25" s="11" t="s">
        <v>483</v>
      </c>
      <c r="AR25" s="11" t="s">
        <v>484</v>
      </c>
      <c r="AS25" s="11" t="s">
        <v>485</v>
      </c>
      <c r="AT25" s="11" t="s">
        <v>486</v>
      </c>
      <c r="AU25" s="11" t="s">
        <v>487</v>
      </c>
      <c r="AV25" s="11" t="s">
        <v>488</v>
      </c>
      <c r="AW25" s="11" t="s">
        <v>489</v>
      </c>
      <c r="AX25" s="11" t="s">
        <v>490</v>
      </c>
      <c r="AY25" s="11" t="s">
        <v>491</v>
      </c>
      <c r="AZ25" s="11" t="s">
        <v>492</v>
      </c>
      <c r="BA25" s="11" t="s">
        <v>493</v>
      </c>
      <c r="BB25" s="11" t="s">
        <v>494</v>
      </c>
      <c r="BC25" s="11" t="s">
        <v>495</v>
      </c>
      <c r="BD25" s="11" t="s">
        <v>496</v>
      </c>
      <c r="BE25" s="11" t="s">
        <v>497</v>
      </c>
      <c r="BF25" s="11" t="s">
        <v>498</v>
      </c>
      <c r="BG25" s="11" t="s">
        <v>69</v>
      </c>
    </row>
    <row r="26" spans="1:59">
      <c r="A26" s="12">
        <v>45302</v>
      </c>
      <c r="B26" s="12">
        <v>45302</v>
      </c>
      <c r="C26" s="13" t="s">
        <v>76</v>
      </c>
      <c r="D26" s="13" t="s">
        <v>71</v>
      </c>
      <c r="E26" s="13" t="s">
        <v>16</v>
      </c>
      <c r="F26" s="13" t="s">
        <v>72</v>
      </c>
      <c r="G26" s="14">
        <v>1</v>
      </c>
      <c r="H26" s="14">
        <v>0</v>
      </c>
      <c r="I26" s="12">
        <v>45302</v>
      </c>
      <c r="J26" s="13" t="s">
        <v>13</v>
      </c>
      <c r="K26" s="13" t="s">
        <v>71</v>
      </c>
      <c r="L26" s="14">
        <v>0</v>
      </c>
      <c r="M26" s="13" t="s">
        <v>198</v>
      </c>
      <c r="N26" s="14">
        <v>5</v>
      </c>
      <c r="O26" s="13" t="s">
        <v>338</v>
      </c>
      <c r="P26" s="14">
        <v>0</v>
      </c>
      <c r="Q26" s="13" t="s">
        <v>14</v>
      </c>
      <c r="R26" s="13" t="s">
        <v>200</v>
      </c>
      <c r="S26" s="13" t="s">
        <v>110</v>
      </c>
      <c r="T26" s="13" t="s">
        <v>110</v>
      </c>
      <c r="U26" s="13" t="s">
        <v>110</v>
      </c>
      <c r="V26" s="13" t="s">
        <v>71</v>
      </c>
      <c r="W26" s="13" t="s">
        <v>110</v>
      </c>
      <c r="X26" s="13" t="s">
        <v>71</v>
      </c>
      <c r="Y26" s="13" t="s">
        <v>71</v>
      </c>
      <c r="Z26" s="13" t="s">
        <v>110</v>
      </c>
      <c r="AA26" s="13" t="s">
        <v>71</v>
      </c>
      <c r="AB26" s="13" t="s">
        <v>71</v>
      </c>
      <c r="AC26" s="13" t="s">
        <v>110</v>
      </c>
      <c r="AD26" s="13" t="s">
        <v>71</v>
      </c>
      <c r="AE26" s="13" t="s">
        <v>71</v>
      </c>
      <c r="AF26" s="13" t="s">
        <v>71</v>
      </c>
      <c r="AG26" s="13" t="s">
        <v>71</v>
      </c>
      <c r="AH26" s="13" t="s">
        <v>71</v>
      </c>
      <c r="AI26" s="13" t="s">
        <v>71</v>
      </c>
      <c r="AJ26" s="13" t="s">
        <v>71</v>
      </c>
      <c r="AK26" s="13" t="s">
        <v>71</v>
      </c>
      <c r="AL26" s="13" t="s">
        <v>71</v>
      </c>
      <c r="AM26" s="13" t="s">
        <v>499</v>
      </c>
      <c r="AN26" s="13" t="s">
        <v>500</v>
      </c>
      <c r="AO26" s="13" t="s">
        <v>501</v>
      </c>
      <c r="AP26" s="13" t="s">
        <v>71</v>
      </c>
      <c r="AQ26" s="13" t="s">
        <v>502</v>
      </c>
      <c r="AR26" s="13" t="s">
        <v>71</v>
      </c>
      <c r="AS26" s="13" t="s">
        <v>71</v>
      </c>
      <c r="AT26" s="13" t="s">
        <v>503</v>
      </c>
      <c r="AU26" s="13" t="s">
        <v>71</v>
      </c>
      <c r="AV26" s="13" t="s">
        <v>71</v>
      </c>
      <c r="AW26" s="13" t="s">
        <v>71</v>
      </c>
      <c r="AX26" s="13" t="s">
        <v>71</v>
      </c>
      <c r="AY26" s="13" t="s">
        <v>71</v>
      </c>
      <c r="AZ26" s="13" t="s">
        <v>71</v>
      </c>
      <c r="BA26" s="13" t="s">
        <v>71</v>
      </c>
      <c r="BB26" s="13" t="s">
        <v>71</v>
      </c>
      <c r="BC26" s="13" t="s">
        <v>71</v>
      </c>
      <c r="BD26" s="13" t="s">
        <v>71</v>
      </c>
      <c r="BE26" s="13" t="s">
        <v>71</v>
      </c>
      <c r="BF26" s="13" t="s">
        <v>110</v>
      </c>
      <c r="BG26" s="18">
        <v>45303.6029370255</v>
      </c>
    </row>
    <row r="27" spans="1:59">
      <c r="A27" s="12">
        <v>45302</v>
      </c>
      <c r="B27" s="12">
        <v>45302</v>
      </c>
      <c r="C27" s="13" t="s">
        <v>76</v>
      </c>
      <c r="D27" s="13" t="s">
        <v>71</v>
      </c>
      <c r="E27" s="13" t="s">
        <v>16</v>
      </c>
      <c r="F27" s="13" t="s">
        <v>91</v>
      </c>
      <c r="G27" s="14">
        <v>1</v>
      </c>
      <c r="H27" s="14">
        <v>0</v>
      </c>
      <c r="I27" s="12">
        <v>45302</v>
      </c>
      <c r="J27" s="13" t="s">
        <v>13</v>
      </c>
      <c r="K27" s="13" t="s">
        <v>71</v>
      </c>
      <c r="L27" s="14">
        <v>0</v>
      </c>
      <c r="M27" s="13" t="s">
        <v>198</v>
      </c>
      <c r="N27" s="14">
        <v>5</v>
      </c>
      <c r="O27" s="13" t="s">
        <v>338</v>
      </c>
      <c r="P27" s="14">
        <v>0</v>
      </c>
      <c r="Q27" s="13" t="s">
        <v>14</v>
      </c>
      <c r="R27" s="13" t="s">
        <v>200</v>
      </c>
      <c r="S27" s="13" t="s">
        <v>110</v>
      </c>
      <c r="T27" s="13" t="s">
        <v>71</v>
      </c>
      <c r="U27" s="13" t="s">
        <v>110</v>
      </c>
      <c r="V27" s="13" t="s">
        <v>71</v>
      </c>
      <c r="W27" s="13" t="s">
        <v>110</v>
      </c>
      <c r="X27" s="13" t="s">
        <v>71</v>
      </c>
      <c r="Y27" s="13" t="s">
        <v>71</v>
      </c>
      <c r="Z27" s="13" t="s">
        <v>110</v>
      </c>
      <c r="AA27" s="13" t="s">
        <v>71</v>
      </c>
      <c r="AB27" s="13" t="s">
        <v>71</v>
      </c>
      <c r="AC27" s="13" t="s">
        <v>110</v>
      </c>
      <c r="AD27" s="13" t="s">
        <v>71</v>
      </c>
      <c r="AE27" s="13" t="s">
        <v>71</v>
      </c>
      <c r="AF27" s="13" t="s">
        <v>71</v>
      </c>
      <c r="AG27" s="13" t="s">
        <v>71</v>
      </c>
      <c r="AH27" s="13" t="s">
        <v>71</v>
      </c>
      <c r="AI27" s="13" t="s">
        <v>71</v>
      </c>
      <c r="AJ27" s="13" t="s">
        <v>71</v>
      </c>
      <c r="AK27" s="13" t="s">
        <v>71</v>
      </c>
      <c r="AL27" s="13" t="s">
        <v>71</v>
      </c>
      <c r="AM27" s="13" t="s">
        <v>504</v>
      </c>
      <c r="AN27" s="13" t="s">
        <v>71</v>
      </c>
      <c r="AO27" s="13" t="s">
        <v>505</v>
      </c>
      <c r="AP27" s="13" t="s">
        <v>71</v>
      </c>
      <c r="AQ27" s="13" t="s">
        <v>506</v>
      </c>
      <c r="AR27" s="13" t="s">
        <v>71</v>
      </c>
      <c r="AS27" s="13" t="s">
        <v>71</v>
      </c>
      <c r="AT27" s="13" t="s">
        <v>507</v>
      </c>
      <c r="AU27" s="13" t="s">
        <v>71</v>
      </c>
      <c r="AV27" s="13" t="s">
        <v>71</v>
      </c>
      <c r="AW27" s="13" t="s">
        <v>71</v>
      </c>
      <c r="AX27" s="13" t="s">
        <v>71</v>
      </c>
      <c r="AY27" s="13" t="s">
        <v>71</v>
      </c>
      <c r="AZ27" s="13" t="s">
        <v>71</v>
      </c>
      <c r="BA27" s="13" t="s">
        <v>71</v>
      </c>
      <c r="BB27" s="13" t="s">
        <v>71</v>
      </c>
      <c r="BC27" s="13" t="s">
        <v>71</v>
      </c>
      <c r="BD27" s="13" t="s">
        <v>71</v>
      </c>
      <c r="BE27" s="13" t="s">
        <v>71</v>
      </c>
      <c r="BF27" s="13" t="s">
        <v>110</v>
      </c>
      <c r="BG27" s="18">
        <v>45303.6029349306</v>
      </c>
    </row>
    <row r="28" spans="1:59">
      <c r="A28" s="12">
        <v>45302</v>
      </c>
      <c r="B28" s="12">
        <v>45302</v>
      </c>
      <c r="C28" s="13" t="s">
        <v>76</v>
      </c>
      <c r="D28" s="13" t="s">
        <v>71</v>
      </c>
      <c r="E28" s="13" t="s">
        <v>16</v>
      </c>
      <c r="F28" s="13" t="s">
        <v>94</v>
      </c>
      <c r="G28" s="14">
        <v>1</v>
      </c>
      <c r="H28" s="14">
        <v>0</v>
      </c>
      <c r="I28" s="12">
        <v>45302</v>
      </c>
      <c r="J28" s="13" t="s">
        <v>13</v>
      </c>
      <c r="K28" s="13" t="s">
        <v>71</v>
      </c>
      <c r="L28" s="14">
        <v>0</v>
      </c>
      <c r="M28" s="13" t="s">
        <v>198</v>
      </c>
      <c r="N28" s="14">
        <v>5</v>
      </c>
      <c r="O28" s="13" t="s">
        <v>338</v>
      </c>
      <c r="P28" s="14">
        <v>0</v>
      </c>
      <c r="Q28" s="13" t="s">
        <v>14</v>
      </c>
      <c r="R28" s="13" t="s">
        <v>200</v>
      </c>
      <c r="S28" s="13" t="s">
        <v>110</v>
      </c>
      <c r="T28" s="13" t="s">
        <v>71</v>
      </c>
      <c r="U28" s="13" t="s">
        <v>110</v>
      </c>
      <c r="V28" s="13" t="s">
        <v>71</v>
      </c>
      <c r="W28" s="13" t="s">
        <v>110</v>
      </c>
      <c r="X28" s="13" t="s">
        <v>71</v>
      </c>
      <c r="Y28" s="13" t="s">
        <v>71</v>
      </c>
      <c r="Z28" s="13" t="s">
        <v>110</v>
      </c>
      <c r="AA28" s="13" t="s">
        <v>71</v>
      </c>
      <c r="AB28" s="13" t="s">
        <v>71</v>
      </c>
      <c r="AC28" s="13" t="s">
        <v>110</v>
      </c>
      <c r="AD28" s="13" t="s">
        <v>71</v>
      </c>
      <c r="AE28" s="13" t="s">
        <v>71</v>
      </c>
      <c r="AF28" s="13" t="s">
        <v>71</v>
      </c>
      <c r="AG28" s="13" t="s">
        <v>71</v>
      </c>
      <c r="AH28" s="13" t="s">
        <v>71</v>
      </c>
      <c r="AI28" s="13" t="s">
        <v>71</v>
      </c>
      <c r="AJ28" s="13" t="s">
        <v>71</v>
      </c>
      <c r="AK28" s="13" t="s">
        <v>71</v>
      </c>
      <c r="AL28" s="13" t="s">
        <v>71</v>
      </c>
      <c r="AM28" s="13" t="s">
        <v>508</v>
      </c>
      <c r="AN28" s="13" t="s">
        <v>71</v>
      </c>
      <c r="AO28" s="13" t="s">
        <v>509</v>
      </c>
      <c r="AP28" s="13" t="s">
        <v>71</v>
      </c>
      <c r="AQ28" s="13" t="s">
        <v>506</v>
      </c>
      <c r="AR28" s="13" t="s">
        <v>71</v>
      </c>
      <c r="AS28" s="13" t="s">
        <v>71</v>
      </c>
      <c r="AT28" s="13" t="s">
        <v>510</v>
      </c>
      <c r="AU28" s="13" t="s">
        <v>71</v>
      </c>
      <c r="AV28" s="13" t="s">
        <v>71</v>
      </c>
      <c r="AW28" s="13" t="s">
        <v>71</v>
      </c>
      <c r="AX28" s="13" t="s">
        <v>71</v>
      </c>
      <c r="AY28" s="13" t="s">
        <v>71</v>
      </c>
      <c r="AZ28" s="13" t="s">
        <v>71</v>
      </c>
      <c r="BA28" s="13" t="s">
        <v>71</v>
      </c>
      <c r="BB28" s="13" t="s">
        <v>71</v>
      </c>
      <c r="BC28" s="13" t="s">
        <v>71</v>
      </c>
      <c r="BD28" s="13" t="s">
        <v>71</v>
      </c>
      <c r="BE28" s="13" t="s">
        <v>71</v>
      </c>
      <c r="BF28" s="13" t="s">
        <v>88</v>
      </c>
      <c r="BG28" s="18">
        <v>45303.6029254514</v>
      </c>
    </row>
    <row r="29" spans="1:59">
      <c r="A29" s="12">
        <v>45302</v>
      </c>
      <c r="B29" s="12">
        <v>45302</v>
      </c>
      <c r="C29" s="13" t="s">
        <v>76</v>
      </c>
      <c r="D29" s="13" t="s">
        <v>71</v>
      </c>
      <c r="E29" s="13" t="s">
        <v>16</v>
      </c>
      <c r="F29" s="13" t="s">
        <v>97</v>
      </c>
      <c r="G29" s="14">
        <v>1</v>
      </c>
      <c r="H29" s="14">
        <v>0</v>
      </c>
      <c r="I29" s="12">
        <v>45302</v>
      </c>
      <c r="J29" s="13" t="s">
        <v>13</v>
      </c>
      <c r="K29" s="13" t="s">
        <v>71</v>
      </c>
      <c r="L29" s="14">
        <v>0</v>
      </c>
      <c r="M29" s="13" t="s">
        <v>198</v>
      </c>
      <c r="N29" s="14">
        <v>5</v>
      </c>
      <c r="O29" s="13" t="s">
        <v>338</v>
      </c>
      <c r="P29" s="14">
        <v>0</v>
      </c>
      <c r="Q29" s="13" t="s">
        <v>14</v>
      </c>
      <c r="R29" s="13" t="s">
        <v>200</v>
      </c>
      <c r="S29" s="13" t="s">
        <v>110</v>
      </c>
      <c r="T29" s="13" t="s">
        <v>110</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511</v>
      </c>
      <c r="AN29" s="13" t="s">
        <v>512</v>
      </c>
      <c r="AO29" s="13" t="s">
        <v>513</v>
      </c>
      <c r="AP29" s="13" t="s">
        <v>71</v>
      </c>
      <c r="AQ29" s="13" t="s">
        <v>506</v>
      </c>
      <c r="AR29" s="13" t="s">
        <v>71</v>
      </c>
      <c r="AS29" s="13" t="s">
        <v>71</v>
      </c>
      <c r="AT29" s="13" t="s">
        <v>514</v>
      </c>
      <c r="AU29" s="13" t="s">
        <v>71</v>
      </c>
      <c r="AV29" s="13" t="s">
        <v>71</v>
      </c>
      <c r="AW29" s="13" t="s">
        <v>71</v>
      </c>
      <c r="AX29" s="13" t="s">
        <v>71</v>
      </c>
      <c r="AY29" s="13" t="s">
        <v>71</v>
      </c>
      <c r="AZ29" s="13" t="s">
        <v>71</v>
      </c>
      <c r="BA29" s="13" t="s">
        <v>71</v>
      </c>
      <c r="BB29" s="13" t="s">
        <v>71</v>
      </c>
      <c r="BC29" s="13" t="s">
        <v>71</v>
      </c>
      <c r="BD29" s="13" t="s">
        <v>71</v>
      </c>
      <c r="BE29" s="13" t="s">
        <v>71</v>
      </c>
      <c r="BF29" s="13" t="s">
        <v>110</v>
      </c>
      <c r="BG29" s="18">
        <v>45303.6029291667</v>
      </c>
    </row>
    <row r="30" spans="1:59">
      <c r="A30" s="12">
        <v>45302</v>
      </c>
      <c r="B30" s="12">
        <v>45302</v>
      </c>
      <c r="C30" s="13" t="s">
        <v>76</v>
      </c>
      <c r="D30" s="13" t="s">
        <v>71</v>
      </c>
      <c r="E30" s="13" t="s">
        <v>16</v>
      </c>
      <c r="F30" s="13" t="s">
        <v>99</v>
      </c>
      <c r="G30" s="14">
        <v>1</v>
      </c>
      <c r="H30" s="14">
        <v>0</v>
      </c>
      <c r="I30" s="12">
        <v>45302</v>
      </c>
      <c r="J30" s="13" t="s">
        <v>13</v>
      </c>
      <c r="K30" s="13" t="s">
        <v>71</v>
      </c>
      <c r="L30" s="14">
        <v>0</v>
      </c>
      <c r="M30" s="13" t="s">
        <v>198</v>
      </c>
      <c r="N30" s="14">
        <v>5</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515</v>
      </c>
      <c r="AN30" s="13" t="s">
        <v>71</v>
      </c>
      <c r="AO30" s="13" t="s">
        <v>516</v>
      </c>
      <c r="AP30" s="13" t="s">
        <v>71</v>
      </c>
      <c r="AQ30" s="13" t="s">
        <v>506</v>
      </c>
      <c r="AR30" s="13" t="s">
        <v>71</v>
      </c>
      <c r="AS30" s="13" t="s">
        <v>71</v>
      </c>
      <c r="AT30" s="13" t="s">
        <v>517</v>
      </c>
      <c r="AU30" s="13" t="s">
        <v>71</v>
      </c>
      <c r="AV30" s="13" t="s">
        <v>71</v>
      </c>
      <c r="AW30" s="13" t="s">
        <v>71</v>
      </c>
      <c r="AX30" s="13" t="s">
        <v>71</v>
      </c>
      <c r="AY30" s="13" t="s">
        <v>71</v>
      </c>
      <c r="AZ30" s="13" t="s">
        <v>71</v>
      </c>
      <c r="BA30" s="13" t="s">
        <v>71</v>
      </c>
      <c r="BB30" s="13" t="s">
        <v>71</v>
      </c>
      <c r="BC30" s="13" t="s">
        <v>71</v>
      </c>
      <c r="BD30" s="13" t="s">
        <v>71</v>
      </c>
      <c r="BE30" s="13" t="s">
        <v>71</v>
      </c>
      <c r="BF30" s="13" t="s">
        <v>73</v>
      </c>
      <c r="BG30" s="18">
        <v>45303.6029273032</v>
      </c>
    </row>
    <row r="31" spans="1:59">
      <c r="A31" s="12">
        <v>45302</v>
      </c>
      <c r="B31" s="12">
        <v>45302</v>
      </c>
      <c r="C31" s="13" t="s">
        <v>76</v>
      </c>
      <c r="D31" s="13" t="s">
        <v>71</v>
      </c>
      <c r="E31" s="13" t="s">
        <v>16</v>
      </c>
      <c r="F31" s="13" t="s">
        <v>101</v>
      </c>
      <c r="G31" s="14">
        <v>1</v>
      </c>
      <c r="H31" s="14">
        <v>0</v>
      </c>
      <c r="I31" s="12">
        <v>45302</v>
      </c>
      <c r="J31" s="13" t="s">
        <v>13</v>
      </c>
      <c r="K31" s="13" t="s">
        <v>71</v>
      </c>
      <c r="L31" s="14">
        <v>0</v>
      </c>
      <c r="M31" s="13" t="s">
        <v>198</v>
      </c>
      <c r="N31" s="14">
        <v>5</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518</v>
      </c>
      <c r="AN31" s="13" t="s">
        <v>71</v>
      </c>
      <c r="AO31" s="13" t="s">
        <v>519</v>
      </c>
      <c r="AP31" s="13" t="s">
        <v>71</v>
      </c>
      <c r="AQ31" s="13" t="s">
        <v>520</v>
      </c>
      <c r="AR31" s="13" t="s">
        <v>71</v>
      </c>
      <c r="AS31" s="13" t="s">
        <v>71</v>
      </c>
      <c r="AT31" s="13" t="s">
        <v>521</v>
      </c>
      <c r="AU31" s="13" t="s">
        <v>71</v>
      </c>
      <c r="AV31" s="13" t="s">
        <v>71</v>
      </c>
      <c r="AW31" s="13" t="s">
        <v>71</v>
      </c>
      <c r="AX31" s="13" t="s">
        <v>71</v>
      </c>
      <c r="AY31" s="13" t="s">
        <v>71</v>
      </c>
      <c r="AZ31" s="13" t="s">
        <v>71</v>
      </c>
      <c r="BA31" s="13" t="s">
        <v>71</v>
      </c>
      <c r="BB31" s="13" t="s">
        <v>71</v>
      </c>
      <c r="BC31" s="13" t="s">
        <v>71</v>
      </c>
      <c r="BD31" s="13" t="s">
        <v>71</v>
      </c>
      <c r="BE31" s="13" t="s">
        <v>71</v>
      </c>
      <c r="BF31" s="13" t="s">
        <v>110</v>
      </c>
      <c r="BG31" s="18">
        <v>45303.6029236458</v>
      </c>
    </row>
    <row r="32" spans="1:59">
      <c r="A32" s="12">
        <v>45302</v>
      </c>
      <c r="B32" s="12">
        <v>45302</v>
      </c>
      <c r="C32" s="13" t="s">
        <v>76</v>
      </c>
      <c r="D32" s="13" t="s">
        <v>71</v>
      </c>
      <c r="E32" s="13" t="s">
        <v>16</v>
      </c>
      <c r="F32" s="13" t="s">
        <v>103</v>
      </c>
      <c r="G32" s="14">
        <v>1</v>
      </c>
      <c r="H32" s="14">
        <v>0</v>
      </c>
      <c r="I32" s="12">
        <v>45302</v>
      </c>
      <c r="J32" s="13" t="s">
        <v>13</v>
      </c>
      <c r="K32" s="13" t="s">
        <v>71</v>
      </c>
      <c r="L32" s="14">
        <v>0</v>
      </c>
      <c r="M32" s="13" t="s">
        <v>198</v>
      </c>
      <c r="N32" s="14">
        <v>5</v>
      </c>
      <c r="O32" s="13" t="s">
        <v>338</v>
      </c>
      <c r="P32" s="14">
        <v>0</v>
      </c>
      <c r="Q32" s="13" t="s">
        <v>14</v>
      </c>
      <c r="R32" s="13" t="s">
        <v>200</v>
      </c>
      <c r="S32" s="13" t="s">
        <v>110</v>
      </c>
      <c r="T32" s="13" t="s">
        <v>71</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522</v>
      </c>
      <c r="AN32" s="13" t="s">
        <v>71</v>
      </c>
      <c r="AO32" s="13" t="s">
        <v>523</v>
      </c>
      <c r="AP32" s="13" t="s">
        <v>71</v>
      </c>
      <c r="AQ32" s="13" t="s">
        <v>506</v>
      </c>
      <c r="AR32" s="13" t="s">
        <v>71</v>
      </c>
      <c r="AS32" s="13" t="s">
        <v>71</v>
      </c>
      <c r="AT32" s="13" t="s">
        <v>524</v>
      </c>
      <c r="AU32" s="13" t="s">
        <v>71</v>
      </c>
      <c r="AV32" s="13" t="s">
        <v>71</v>
      </c>
      <c r="AW32" s="13" t="s">
        <v>71</v>
      </c>
      <c r="AX32" s="13" t="s">
        <v>71</v>
      </c>
      <c r="AY32" s="13" t="s">
        <v>71</v>
      </c>
      <c r="AZ32" s="13" t="s">
        <v>71</v>
      </c>
      <c r="BA32" s="13" t="s">
        <v>71</v>
      </c>
      <c r="BB32" s="13" t="s">
        <v>71</v>
      </c>
      <c r="BC32" s="13" t="s">
        <v>71</v>
      </c>
      <c r="BD32" s="13" t="s">
        <v>71</v>
      </c>
      <c r="BE32" s="13" t="s">
        <v>71</v>
      </c>
      <c r="BF32" s="13" t="s">
        <v>73</v>
      </c>
      <c r="BG32" s="18">
        <v>45303.6029391551</v>
      </c>
    </row>
    <row r="33" spans="1:59">
      <c r="A33" s="12">
        <v>45302</v>
      </c>
      <c r="B33" s="12">
        <v>45302</v>
      </c>
      <c r="C33" s="13" t="s">
        <v>76</v>
      </c>
      <c r="D33" s="13" t="s">
        <v>71</v>
      </c>
      <c r="E33" s="13" t="s">
        <v>16</v>
      </c>
      <c r="F33" s="13" t="s">
        <v>105</v>
      </c>
      <c r="G33" s="14">
        <v>1</v>
      </c>
      <c r="H33" s="14">
        <v>0</v>
      </c>
      <c r="I33" s="12">
        <v>45302</v>
      </c>
      <c r="J33" s="13" t="s">
        <v>13</v>
      </c>
      <c r="K33" s="13" t="s">
        <v>71</v>
      </c>
      <c r="L33" s="14">
        <v>0</v>
      </c>
      <c r="M33" s="13" t="s">
        <v>198</v>
      </c>
      <c r="N33" s="14">
        <v>5</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525</v>
      </c>
      <c r="AN33" s="13" t="s">
        <v>71</v>
      </c>
      <c r="AO33" s="13" t="s">
        <v>526</v>
      </c>
      <c r="AP33" s="13" t="s">
        <v>71</v>
      </c>
      <c r="AQ33" s="13" t="s">
        <v>527</v>
      </c>
      <c r="AR33" s="13" t="s">
        <v>71</v>
      </c>
      <c r="AS33" s="13" t="s">
        <v>71</v>
      </c>
      <c r="AT33" s="13" t="s">
        <v>528</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45303.602931088</v>
      </c>
    </row>
    <row r="34" spans="1:59">
      <c r="A34" s="12">
        <v>45302</v>
      </c>
      <c r="B34" s="12">
        <v>45302</v>
      </c>
      <c r="C34" s="13" t="s">
        <v>76</v>
      </c>
      <c r="D34" s="13" t="s">
        <v>71</v>
      </c>
      <c r="E34" s="13" t="s">
        <v>16</v>
      </c>
      <c r="F34" s="13" t="s">
        <v>107</v>
      </c>
      <c r="G34" s="14">
        <v>1</v>
      </c>
      <c r="H34" s="14">
        <v>0</v>
      </c>
      <c r="I34" s="12">
        <v>45302</v>
      </c>
      <c r="J34" s="13" t="s">
        <v>13</v>
      </c>
      <c r="K34" s="13" t="s">
        <v>71</v>
      </c>
      <c r="L34" s="14">
        <v>0</v>
      </c>
      <c r="M34" s="13" t="s">
        <v>198</v>
      </c>
      <c r="N34" s="14">
        <v>5</v>
      </c>
      <c r="O34" s="13" t="s">
        <v>338</v>
      </c>
      <c r="P34" s="14">
        <v>0</v>
      </c>
      <c r="Q34" s="13" t="s">
        <v>14</v>
      </c>
      <c r="R34" s="13" t="s">
        <v>200</v>
      </c>
      <c r="S34" s="13" t="s">
        <v>110</v>
      </c>
      <c r="T34" s="13" t="s">
        <v>71</v>
      </c>
      <c r="U34" s="13" t="s">
        <v>110</v>
      </c>
      <c r="V34" s="13" t="s">
        <v>71</v>
      </c>
      <c r="W34" s="13" t="s">
        <v>110</v>
      </c>
      <c r="X34" s="13" t="s">
        <v>71</v>
      </c>
      <c r="Y34" s="13" t="s">
        <v>71</v>
      </c>
      <c r="Z34" s="13" t="s">
        <v>71</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532</v>
      </c>
      <c r="AN34" s="13" t="s">
        <v>71</v>
      </c>
      <c r="AO34" s="13" t="s">
        <v>533</v>
      </c>
      <c r="AP34" s="13" t="s">
        <v>71</v>
      </c>
      <c r="AQ34" s="13" t="s">
        <v>506</v>
      </c>
      <c r="AR34" s="13" t="s">
        <v>71</v>
      </c>
      <c r="AS34" s="13" t="s">
        <v>71</v>
      </c>
      <c r="AT34" s="13"/>
      <c r="AU34" s="13" t="s">
        <v>71</v>
      </c>
      <c r="AV34" s="13" t="s">
        <v>71</v>
      </c>
      <c r="AW34" s="13" t="s">
        <v>71</v>
      </c>
      <c r="AX34" s="13" t="s">
        <v>71</v>
      </c>
      <c r="AY34" s="13" t="s">
        <v>71</v>
      </c>
      <c r="AZ34" s="13" t="s">
        <v>71</v>
      </c>
      <c r="BA34" s="13" t="s">
        <v>71</v>
      </c>
      <c r="BB34" s="13" t="s">
        <v>71</v>
      </c>
      <c r="BC34" s="13" t="s">
        <v>71</v>
      </c>
      <c r="BD34" s="13" t="s">
        <v>71</v>
      </c>
      <c r="BE34" s="13" t="s">
        <v>71</v>
      </c>
      <c r="BF34" s="13" t="s">
        <v>110</v>
      </c>
      <c r="BG34" s="18">
        <v>45303.6029330787</v>
      </c>
    </row>
    <row r="35" spans="1:59">
      <c r="A35" s="12">
        <v>45302</v>
      </c>
      <c r="B35" s="12">
        <v>45302</v>
      </c>
      <c r="C35" s="13" t="s">
        <v>76</v>
      </c>
      <c r="D35" s="13" t="s">
        <v>71</v>
      </c>
      <c r="E35" s="13" t="s">
        <v>16</v>
      </c>
      <c r="F35" s="13" t="s">
        <v>99</v>
      </c>
      <c r="G35" s="14">
        <v>3</v>
      </c>
      <c r="H35" s="14">
        <v>0</v>
      </c>
      <c r="I35" s="12">
        <v>45302</v>
      </c>
      <c r="J35" s="13" t="s">
        <v>13</v>
      </c>
      <c r="K35" s="13" t="s">
        <v>71</v>
      </c>
      <c r="L35" s="14">
        <v>0</v>
      </c>
      <c r="M35" s="13" t="s">
        <v>272</v>
      </c>
      <c r="N35" s="14">
        <v>3</v>
      </c>
      <c r="O35" s="13" t="s">
        <v>338</v>
      </c>
      <c r="P35" s="14">
        <v>0</v>
      </c>
      <c r="Q35" s="13" t="s">
        <v>14</v>
      </c>
      <c r="R35" s="13" t="s">
        <v>200</v>
      </c>
      <c r="S35" s="13" t="s">
        <v>110</v>
      </c>
      <c r="T35" s="13" t="s">
        <v>71</v>
      </c>
      <c r="U35" s="13" t="s">
        <v>110</v>
      </c>
      <c r="V35" s="13" t="s">
        <v>71</v>
      </c>
      <c r="W35" s="13" t="s">
        <v>110</v>
      </c>
      <c r="X35" s="13" t="s">
        <v>71</v>
      </c>
      <c r="Y35" s="13" t="s">
        <v>71</v>
      </c>
      <c r="Z35" s="13" t="s">
        <v>110</v>
      </c>
      <c r="AA35" s="13" t="s">
        <v>71</v>
      </c>
      <c r="AB35" s="13" t="s">
        <v>71</v>
      </c>
      <c r="AC35" s="13" t="s">
        <v>110</v>
      </c>
      <c r="AD35" s="13" t="s">
        <v>71</v>
      </c>
      <c r="AE35" s="13" t="s">
        <v>71</v>
      </c>
      <c r="AF35" s="13" t="s">
        <v>71</v>
      </c>
      <c r="AG35" s="13" t="s">
        <v>71</v>
      </c>
      <c r="AH35" s="13" t="s">
        <v>71</v>
      </c>
      <c r="AI35" s="13" t="s">
        <v>71</v>
      </c>
      <c r="AJ35" s="13" t="s">
        <v>71</v>
      </c>
      <c r="AK35" s="13" t="s">
        <v>71</v>
      </c>
      <c r="AL35" s="13" t="s">
        <v>71</v>
      </c>
      <c r="AM35" s="13" t="s">
        <v>515</v>
      </c>
      <c r="AN35" s="13" t="s">
        <v>71</v>
      </c>
      <c r="AO35" s="13" t="s">
        <v>516</v>
      </c>
      <c r="AP35" s="13" t="s">
        <v>71</v>
      </c>
      <c r="AQ35" s="13" t="s">
        <v>506</v>
      </c>
      <c r="AR35" s="13" t="s">
        <v>71</v>
      </c>
      <c r="AS35" s="13" t="s">
        <v>71</v>
      </c>
      <c r="AT35" s="13" t="s">
        <v>517</v>
      </c>
      <c r="AU35" s="13" t="s">
        <v>71</v>
      </c>
      <c r="AV35" s="13" t="s">
        <v>71</v>
      </c>
      <c r="AW35" s="13" t="s">
        <v>71</v>
      </c>
      <c r="AX35" s="13" t="s">
        <v>71</v>
      </c>
      <c r="AY35" s="13" t="s">
        <v>71</v>
      </c>
      <c r="AZ35" s="13" t="s">
        <v>71</v>
      </c>
      <c r="BA35" s="13" t="s">
        <v>71</v>
      </c>
      <c r="BB35" s="13" t="s">
        <v>71</v>
      </c>
      <c r="BC35" s="13" t="s">
        <v>71</v>
      </c>
      <c r="BD35" s="13" t="s">
        <v>71</v>
      </c>
      <c r="BE35" s="13" t="s">
        <v>71</v>
      </c>
      <c r="BF35" s="13" t="s">
        <v>73</v>
      </c>
      <c r="BG35" s="18">
        <v>45303.6452135764</v>
      </c>
    </row>
    <row r="36" spans="1:59">
      <c r="A36" s="12">
        <v>45302</v>
      </c>
      <c r="B36" s="12">
        <v>45302</v>
      </c>
      <c r="C36" s="13" t="s">
        <v>76</v>
      </c>
      <c r="D36" s="13" t="s">
        <v>71</v>
      </c>
      <c r="E36" s="13" t="s">
        <v>16</v>
      </c>
      <c r="F36" s="13" t="s">
        <v>101</v>
      </c>
      <c r="G36" s="14">
        <v>3</v>
      </c>
      <c r="H36" s="14">
        <v>0</v>
      </c>
      <c r="I36" s="12">
        <v>45302</v>
      </c>
      <c r="J36" s="13" t="s">
        <v>13</v>
      </c>
      <c r="K36" s="13" t="s">
        <v>71</v>
      </c>
      <c r="L36" s="14">
        <v>0</v>
      </c>
      <c r="M36" s="13" t="s">
        <v>272</v>
      </c>
      <c r="N36" s="14">
        <v>3</v>
      </c>
      <c r="O36" s="13" t="s">
        <v>338</v>
      </c>
      <c r="P36" s="14">
        <v>0</v>
      </c>
      <c r="Q36" s="13" t="s">
        <v>14</v>
      </c>
      <c r="R36" s="13" t="s">
        <v>200</v>
      </c>
      <c r="S36" s="13" t="s">
        <v>110</v>
      </c>
      <c r="T36" s="13" t="s">
        <v>71</v>
      </c>
      <c r="U36" s="13" t="s">
        <v>110</v>
      </c>
      <c r="V36" s="13" t="s">
        <v>71</v>
      </c>
      <c r="W36" s="13" t="s">
        <v>110</v>
      </c>
      <c r="X36" s="13" t="s">
        <v>71</v>
      </c>
      <c r="Y36" s="13" t="s">
        <v>71</v>
      </c>
      <c r="Z36" s="13" t="s">
        <v>110</v>
      </c>
      <c r="AA36" s="13" t="s">
        <v>71</v>
      </c>
      <c r="AB36" s="13" t="s">
        <v>71</v>
      </c>
      <c r="AC36" s="13" t="s">
        <v>110</v>
      </c>
      <c r="AD36" s="13" t="s">
        <v>71</v>
      </c>
      <c r="AE36" s="13" t="s">
        <v>71</v>
      </c>
      <c r="AF36" s="13" t="s">
        <v>71</v>
      </c>
      <c r="AG36" s="13" t="s">
        <v>71</v>
      </c>
      <c r="AH36" s="13" t="s">
        <v>71</v>
      </c>
      <c r="AI36" s="13" t="s">
        <v>71</v>
      </c>
      <c r="AJ36" s="13" t="s">
        <v>71</v>
      </c>
      <c r="AK36" s="13" t="s">
        <v>71</v>
      </c>
      <c r="AL36" s="13" t="s">
        <v>71</v>
      </c>
      <c r="AM36" s="13" t="s">
        <v>518</v>
      </c>
      <c r="AN36" s="13" t="s">
        <v>71</v>
      </c>
      <c r="AO36" s="13" t="s">
        <v>519</v>
      </c>
      <c r="AP36" s="13" t="s">
        <v>71</v>
      </c>
      <c r="AQ36" s="13" t="s">
        <v>520</v>
      </c>
      <c r="AR36" s="13" t="s">
        <v>71</v>
      </c>
      <c r="AS36" s="13" t="s">
        <v>71</v>
      </c>
      <c r="AT36" s="13" t="s">
        <v>521</v>
      </c>
      <c r="AU36" s="13" t="s">
        <v>71</v>
      </c>
      <c r="AV36" s="13" t="s">
        <v>71</v>
      </c>
      <c r="AW36" s="13" t="s">
        <v>71</v>
      </c>
      <c r="AX36" s="13" t="s">
        <v>71</v>
      </c>
      <c r="AY36" s="13" t="s">
        <v>71</v>
      </c>
      <c r="AZ36" s="13" t="s">
        <v>71</v>
      </c>
      <c r="BA36" s="13" t="s">
        <v>71</v>
      </c>
      <c r="BB36" s="13" t="s">
        <v>71</v>
      </c>
      <c r="BC36" s="13" t="s">
        <v>71</v>
      </c>
      <c r="BD36" s="13" t="s">
        <v>71</v>
      </c>
      <c r="BE36" s="13" t="s">
        <v>71</v>
      </c>
      <c r="BF36" s="13" t="s">
        <v>110</v>
      </c>
      <c r="BG36" s="18">
        <v>45303.6452171991</v>
      </c>
    </row>
    <row r="38" ht="24" spans="1:1">
      <c r="A38" s="15" t="s">
        <v>623</v>
      </c>
    </row>
    <row r="40" spans="1:1">
      <c r="A40" t="s">
        <v>624</v>
      </c>
    </row>
    <row r="41" spans="1:1">
      <c r="A41" t="s">
        <v>625</v>
      </c>
    </row>
    <row r="42" spans="1:1">
      <c r="A42" t="s">
        <v>626</v>
      </c>
    </row>
    <row r="43" spans="1:1">
      <c r="A43" t="s">
        <v>627</v>
      </c>
    </row>
    <row r="45" spans="1:1">
      <c r="A45" t="s">
        <v>538</v>
      </c>
    </row>
    <row r="47" spans="1:1">
      <c r="A47" t="s">
        <v>628</v>
      </c>
    </row>
    <row r="48" spans="1:1">
      <c r="A48" t="s">
        <v>629</v>
      </c>
    </row>
    <row r="49" spans="1:1">
      <c r="A49" t="s">
        <v>541</v>
      </c>
    </row>
    <row r="50" spans="1:1">
      <c r="A50" t="s">
        <v>630</v>
      </c>
    </row>
    <row r="51" spans="1:1">
      <c r="A51" t="s">
        <v>631</v>
      </c>
    </row>
    <row r="52" spans="1:1">
      <c r="A52" t="s">
        <v>632</v>
      </c>
    </row>
    <row r="53" spans="1:1">
      <c r="A53" t="s">
        <v>633</v>
      </c>
    </row>
    <row r="54" spans="1:1">
      <c r="A54" t="s">
        <v>634</v>
      </c>
    </row>
    <row r="55" spans="1:1">
      <c r="A55" t="s">
        <v>635</v>
      </c>
    </row>
    <row r="56" spans="1:1">
      <c r="A56" t="s">
        <v>636</v>
      </c>
    </row>
    <row r="57" spans="1:1">
      <c r="A57" t="s">
        <v>637</v>
      </c>
    </row>
    <row r="58" spans="1:1">
      <c r="A58" t="s">
        <v>638</v>
      </c>
    </row>
    <row r="59" spans="1:1">
      <c r="A59" t="s">
        <v>639</v>
      </c>
    </row>
    <row r="60" spans="1:1">
      <c r="A60" t="s">
        <v>541</v>
      </c>
    </row>
    <row r="61" spans="1:1">
      <c r="A61" t="s">
        <v>640</v>
      </c>
    </row>
    <row r="62" spans="1:1">
      <c r="A62" t="s">
        <v>641</v>
      </c>
    </row>
    <row r="63" spans="1:1">
      <c r="A63" t="s">
        <v>642</v>
      </c>
    </row>
    <row r="64" spans="1:1">
      <c r="A64" t="s">
        <v>643</v>
      </c>
    </row>
    <row r="65" spans="1:1">
      <c r="A65" t="s">
        <v>644</v>
      </c>
    </row>
    <row r="66" spans="1:1">
      <c r="A66" t="s">
        <v>645</v>
      </c>
    </row>
    <row r="67" spans="1:1">
      <c r="A67" t="s">
        <v>646</v>
      </c>
    </row>
    <row r="68" spans="1:1">
      <c r="A68" t="s">
        <v>647</v>
      </c>
    </row>
    <row r="69" spans="1:1">
      <c r="A69" t="s">
        <v>648</v>
      </c>
    </row>
    <row r="70" spans="1:1">
      <c r="A70" t="s">
        <v>649</v>
      </c>
    </row>
    <row r="71" spans="1:1">
      <c r="A71" t="s">
        <v>541</v>
      </c>
    </row>
    <row r="72" spans="1:1">
      <c r="A72" t="s">
        <v>650</v>
      </c>
    </row>
    <row r="73" spans="1:1">
      <c r="A73" t="s">
        <v>651</v>
      </c>
    </row>
    <row r="74" spans="1:1">
      <c r="A74" t="s">
        <v>652</v>
      </c>
    </row>
    <row r="75" spans="1:1">
      <c r="A75" t="s">
        <v>653</v>
      </c>
    </row>
    <row r="76" spans="1:1">
      <c r="A76" t="s">
        <v>654</v>
      </c>
    </row>
    <row r="77" spans="1:1">
      <c r="A77" t="s">
        <v>655</v>
      </c>
    </row>
    <row r="78" spans="1:1">
      <c r="A78" t="s">
        <v>656</v>
      </c>
    </row>
    <row r="79" spans="1:1">
      <c r="A79" t="s">
        <v>657</v>
      </c>
    </row>
    <row r="80" spans="1:1">
      <c r="A80" t="s">
        <v>658</v>
      </c>
    </row>
    <row r="81" spans="1:1">
      <c r="A81" t="s">
        <v>659</v>
      </c>
    </row>
    <row r="82" spans="1:1">
      <c r="A82" t="s">
        <v>541</v>
      </c>
    </row>
    <row r="83" spans="1:1">
      <c r="A83" t="s">
        <v>660</v>
      </c>
    </row>
    <row r="84" spans="1:1">
      <c r="A84" t="s">
        <v>661</v>
      </c>
    </row>
    <row r="85" spans="1:1">
      <c r="A85" t="s">
        <v>662</v>
      </c>
    </row>
    <row r="86" spans="1:1">
      <c r="A86" t="s">
        <v>663</v>
      </c>
    </row>
    <row r="87" spans="1:1">
      <c r="A87" t="s">
        <v>664</v>
      </c>
    </row>
    <row r="88" spans="1:1">
      <c r="A88" t="s">
        <v>541</v>
      </c>
    </row>
    <row r="89" spans="1:1">
      <c r="A89" t="s">
        <v>665</v>
      </c>
    </row>
    <row r="90" spans="1:1">
      <c r="A90" t="s">
        <v>666</v>
      </c>
    </row>
    <row r="141" spans="1:1">
      <c r="A141" t="s">
        <v>408</v>
      </c>
    </row>
    <row r="142" ht="27" spans="1:49">
      <c r="A142" s="11" t="s">
        <v>26</v>
      </c>
      <c r="B142" s="11" t="s">
        <v>4</v>
      </c>
      <c r="C142" s="11" t="s">
        <v>27</v>
      </c>
      <c r="D142" s="11" t="s">
        <v>28</v>
      </c>
      <c r="E142" s="11" t="s">
        <v>9</v>
      </c>
      <c r="F142" s="11" t="s">
        <v>29</v>
      </c>
      <c r="G142" s="11" t="s">
        <v>30</v>
      </c>
      <c r="H142" s="11" t="s">
        <v>31</v>
      </c>
      <c r="I142" s="11" t="s">
        <v>32</v>
      </c>
      <c r="J142" s="11" t="s">
        <v>3</v>
      </c>
      <c r="K142" s="11" t="s">
        <v>33</v>
      </c>
      <c r="L142" s="11" t="s">
        <v>34</v>
      </c>
      <c r="M142" s="11" t="s">
        <v>35</v>
      </c>
      <c r="N142" s="11" t="s">
        <v>36</v>
      </c>
      <c r="O142" s="11" t="s">
        <v>37</v>
      </c>
      <c r="P142" s="11" t="s">
        <v>38</v>
      </c>
      <c r="Q142" s="11" t="s">
        <v>39</v>
      </c>
      <c r="R142" s="11" t="s">
        <v>40</v>
      </c>
      <c r="S142" s="11" t="s">
        <v>41</v>
      </c>
      <c r="T142" s="11" t="s">
        <v>42</v>
      </c>
      <c r="U142" s="11" t="s">
        <v>43</v>
      </c>
      <c r="V142" s="11" t="s">
        <v>44</v>
      </c>
      <c r="W142" s="11" t="s">
        <v>45</v>
      </c>
      <c r="X142" s="11" t="s">
        <v>46</v>
      </c>
      <c r="Y142" s="11" t="s">
        <v>47</v>
      </c>
      <c r="Z142" s="11" t="s">
        <v>48</v>
      </c>
      <c r="AA142" s="11" t="s">
        <v>49</v>
      </c>
      <c r="AB142" s="11" t="s">
        <v>50</v>
      </c>
      <c r="AC142" s="11" t="s">
        <v>51</v>
      </c>
      <c r="AD142" s="11" t="s">
        <v>52</v>
      </c>
      <c r="AE142" s="11" t="s">
        <v>53</v>
      </c>
      <c r="AF142" s="11" t="s">
        <v>54</v>
      </c>
      <c r="AG142" s="11" t="s">
        <v>55</v>
      </c>
      <c r="AH142" s="11" t="s">
        <v>56</v>
      </c>
      <c r="AI142" s="11" t="s">
        <v>57</v>
      </c>
      <c r="AJ142" s="11" t="s">
        <v>58</v>
      </c>
      <c r="AK142" s="11" t="s">
        <v>59</v>
      </c>
      <c r="AL142" s="11" t="s">
        <v>60</v>
      </c>
      <c r="AM142" s="11" t="s">
        <v>61</v>
      </c>
      <c r="AN142" s="11" t="s">
        <v>62</v>
      </c>
      <c r="AO142" s="11" t="s">
        <v>63</v>
      </c>
      <c r="AP142" s="11" t="s">
        <v>64</v>
      </c>
      <c r="AQ142" s="11" t="s">
        <v>65</v>
      </c>
      <c r="AR142" s="11" t="s">
        <v>5</v>
      </c>
      <c r="AS142" s="11" t="s">
        <v>66</v>
      </c>
      <c r="AT142" s="11" t="s">
        <v>67</v>
      </c>
      <c r="AU142" s="11" t="s">
        <v>68</v>
      </c>
      <c r="AV142" s="11" t="s">
        <v>69</v>
      </c>
      <c r="AW142" s="11" t="s">
        <v>70</v>
      </c>
    </row>
    <row r="143" spans="1:49">
      <c r="A143" s="12">
        <v>45302</v>
      </c>
      <c r="B143" s="13" t="s">
        <v>13</v>
      </c>
      <c r="C143" s="13" t="s">
        <v>71</v>
      </c>
      <c r="D143" s="14">
        <v>0</v>
      </c>
      <c r="E143" s="13" t="s">
        <v>16</v>
      </c>
      <c r="F143" s="13" t="s">
        <v>72</v>
      </c>
      <c r="G143" s="13" t="s">
        <v>73</v>
      </c>
      <c r="H143" s="13" t="s">
        <v>74</v>
      </c>
      <c r="I143" s="19" t="s">
        <v>75</v>
      </c>
      <c r="J143" s="12">
        <v>45302</v>
      </c>
      <c r="K143" s="13" t="s">
        <v>76</v>
      </c>
      <c r="L143" s="13" t="s">
        <v>71</v>
      </c>
      <c r="M143" s="13" t="s">
        <v>77</v>
      </c>
      <c r="N143" s="13" t="s">
        <v>78</v>
      </c>
      <c r="O143" s="13" t="s">
        <v>79</v>
      </c>
      <c r="P143" s="13" t="s">
        <v>72</v>
      </c>
      <c r="Q143" s="13" t="s">
        <v>80</v>
      </c>
      <c r="R143" s="13" t="s">
        <v>81</v>
      </c>
      <c r="S143" s="13" t="s">
        <v>73</v>
      </c>
      <c r="T143" s="13" t="s">
        <v>82</v>
      </c>
      <c r="U143" s="13" t="s">
        <v>73</v>
      </c>
      <c r="V143" s="13" t="s">
        <v>73</v>
      </c>
      <c r="W143" s="13" t="s">
        <v>83</v>
      </c>
      <c r="X143" s="13" t="s">
        <v>73</v>
      </c>
      <c r="Y143" s="13" t="s">
        <v>73</v>
      </c>
      <c r="Z143" s="13" t="s">
        <v>73</v>
      </c>
      <c r="AA143" s="13" t="s">
        <v>73</v>
      </c>
      <c r="AB143" s="13" t="s">
        <v>84</v>
      </c>
      <c r="AC143" s="13" t="s">
        <v>71</v>
      </c>
      <c r="AD143" s="13" t="s">
        <v>85</v>
      </c>
      <c r="AE143" s="13" t="s">
        <v>71</v>
      </c>
      <c r="AF143" s="13" t="s">
        <v>86</v>
      </c>
      <c r="AG143" s="13" t="s">
        <v>87</v>
      </c>
      <c r="AH143" s="13" t="s">
        <v>87</v>
      </c>
      <c r="AI143" s="13" t="s">
        <v>88</v>
      </c>
      <c r="AJ143" s="13" t="s">
        <v>73</v>
      </c>
      <c r="AK143" s="12">
        <v>45302</v>
      </c>
      <c r="AL143" s="12" t="s">
        <v>89</v>
      </c>
      <c r="AM143" s="17">
        <v>1.15740740740741e-5</v>
      </c>
      <c r="AN143" s="13" t="s">
        <v>73</v>
      </c>
      <c r="AO143" s="13" t="s">
        <v>73</v>
      </c>
      <c r="AP143" s="14">
        <v>0</v>
      </c>
      <c r="AQ143" s="13" t="s">
        <v>14</v>
      </c>
      <c r="AR143" s="21">
        <v>3</v>
      </c>
      <c r="AS143" s="19" t="s">
        <v>110</v>
      </c>
      <c r="AT143" s="13" t="s">
        <v>90</v>
      </c>
      <c r="AU143" s="13" t="s">
        <v>71</v>
      </c>
      <c r="AV143" s="18">
        <v>45316.6687054514</v>
      </c>
      <c r="AW143" s="18">
        <v>45303.5436810764</v>
      </c>
    </row>
    <row r="144" spans="1:49">
      <c r="A144" s="12">
        <v>45302</v>
      </c>
      <c r="B144" s="13" t="s">
        <v>13</v>
      </c>
      <c r="C144" s="13" t="s">
        <v>71</v>
      </c>
      <c r="D144" s="14">
        <v>0</v>
      </c>
      <c r="E144" s="13" t="s">
        <v>16</v>
      </c>
      <c r="F144" s="13" t="s">
        <v>91</v>
      </c>
      <c r="G144" s="13" t="s">
        <v>88</v>
      </c>
      <c r="H144" s="13" t="s">
        <v>74</v>
      </c>
      <c r="I144" s="19" t="s">
        <v>75</v>
      </c>
      <c r="J144" s="12">
        <v>45302</v>
      </c>
      <c r="K144" s="13" t="s">
        <v>76</v>
      </c>
      <c r="L144" s="13" t="s">
        <v>71</v>
      </c>
      <c r="M144" s="13" t="s">
        <v>77</v>
      </c>
      <c r="N144" s="13" t="s">
        <v>78</v>
      </c>
      <c r="O144" s="13" t="s">
        <v>92</v>
      </c>
      <c r="P144" s="13" t="s">
        <v>91</v>
      </c>
      <c r="Q144" s="13" t="s">
        <v>80</v>
      </c>
      <c r="R144" s="13" t="s">
        <v>81</v>
      </c>
      <c r="S144" s="13" t="s">
        <v>88</v>
      </c>
      <c r="T144" s="13" t="s">
        <v>82</v>
      </c>
      <c r="U144" s="13" t="s">
        <v>73</v>
      </c>
      <c r="V144" s="13" t="s">
        <v>73</v>
      </c>
      <c r="W144" s="13" t="s">
        <v>83</v>
      </c>
      <c r="X144" s="13" t="s">
        <v>73</v>
      </c>
      <c r="Y144" s="13" t="s">
        <v>73</v>
      </c>
      <c r="Z144" s="13" t="s">
        <v>73</v>
      </c>
      <c r="AA144" s="13" t="s">
        <v>73</v>
      </c>
      <c r="AB144" s="13" t="s">
        <v>93</v>
      </c>
      <c r="AC144" s="13" t="s">
        <v>71</v>
      </c>
      <c r="AD144" s="13" t="s">
        <v>85</v>
      </c>
      <c r="AE144" s="13" t="s">
        <v>71</v>
      </c>
      <c r="AF144" s="13" t="s">
        <v>86</v>
      </c>
      <c r="AG144" s="13" t="s">
        <v>87</v>
      </c>
      <c r="AH144" s="13" t="s">
        <v>87</v>
      </c>
      <c r="AI144" s="13" t="s">
        <v>88</v>
      </c>
      <c r="AJ144" s="13" t="s">
        <v>73</v>
      </c>
      <c r="AK144" s="12">
        <v>45302</v>
      </c>
      <c r="AL144" s="12" t="s">
        <v>89</v>
      </c>
      <c r="AM144" s="17">
        <v>1.15740740740741e-5</v>
      </c>
      <c r="AN144" s="13" t="s">
        <v>73</v>
      </c>
      <c r="AO144" s="13" t="s">
        <v>73</v>
      </c>
      <c r="AP144" s="14">
        <v>0</v>
      </c>
      <c r="AQ144" s="13" t="s">
        <v>14</v>
      </c>
      <c r="AR144" s="21">
        <v>3</v>
      </c>
      <c r="AS144" s="19" t="s">
        <v>110</v>
      </c>
      <c r="AT144" s="13" t="s">
        <v>90</v>
      </c>
      <c r="AU144" s="13" t="s">
        <v>71</v>
      </c>
      <c r="AV144" s="18">
        <v>45316.6687054398</v>
      </c>
      <c r="AW144" s="18">
        <v>45303.5436811227</v>
      </c>
    </row>
    <row r="145" spans="1:49">
      <c r="A145" s="12">
        <v>45302</v>
      </c>
      <c r="B145" s="13" t="s">
        <v>13</v>
      </c>
      <c r="C145" s="13" t="s">
        <v>71</v>
      </c>
      <c r="D145" s="14">
        <v>0</v>
      </c>
      <c r="E145" s="13" t="s">
        <v>16</v>
      </c>
      <c r="F145" s="13" t="s">
        <v>94</v>
      </c>
      <c r="G145" s="13" t="s">
        <v>73</v>
      </c>
      <c r="H145" s="13" t="s">
        <v>74</v>
      </c>
      <c r="I145" s="19" t="s">
        <v>75</v>
      </c>
      <c r="J145" s="12">
        <v>45302</v>
      </c>
      <c r="K145" s="13" t="s">
        <v>76</v>
      </c>
      <c r="L145" s="13" t="s">
        <v>71</v>
      </c>
      <c r="M145" s="13" t="s">
        <v>77</v>
      </c>
      <c r="N145" s="13" t="s">
        <v>78</v>
      </c>
      <c r="O145" s="13" t="s">
        <v>95</v>
      </c>
      <c r="P145" s="13" t="s">
        <v>94</v>
      </c>
      <c r="Q145" s="13" t="s">
        <v>80</v>
      </c>
      <c r="R145" s="13" t="s">
        <v>81</v>
      </c>
      <c r="S145" s="13" t="s">
        <v>73</v>
      </c>
      <c r="T145" s="13" t="s">
        <v>82</v>
      </c>
      <c r="U145" s="13" t="s">
        <v>73</v>
      </c>
      <c r="V145" s="13" t="s">
        <v>73</v>
      </c>
      <c r="W145" s="13" t="s">
        <v>83</v>
      </c>
      <c r="X145" s="13" t="s">
        <v>73</v>
      </c>
      <c r="Y145" s="13" t="s">
        <v>73</v>
      </c>
      <c r="Z145" s="13" t="s">
        <v>73</v>
      </c>
      <c r="AA145" s="13" t="s">
        <v>73</v>
      </c>
      <c r="AB145" s="13" t="s">
        <v>96</v>
      </c>
      <c r="AC145" s="13" t="s">
        <v>71</v>
      </c>
      <c r="AD145" s="13" t="s">
        <v>85</v>
      </c>
      <c r="AE145" s="13" t="s">
        <v>71</v>
      </c>
      <c r="AF145" s="13" t="s">
        <v>86</v>
      </c>
      <c r="AG145" s="13" t="s">
        <v>87</v>
      </c>
      <c r="AH145" s="13" t="s">
        <v>87</v>
      </c>
      <c r="AI145" s="13" t="s">
        <v>88</v>
      </c>
      <c r="AJ145" s="13" t="s">
        <v>73</v>
      </c>
      <c r="AK145" s="12">
        <v>45302</v>
      </c>
      <c r="AL145" s="12" t="s">
        <v>89</v>
      </c>
      <c r="AM145" s="17">
        <v>1.15740740740741e-5</v>
      </c>
      <c r="AN145" s="13" t="s">
        <v>73</v>
      </c>
      <c r="AO145" s="13" t="s">
        <v>73</v>
      </c>
      <c r="AP145" s="14">
        <v>0</v>
      </c>
      <c r="AQ145" s="13" t="s">
        <v>14</v>
      </c>
      <c r="AR145" s="21">
        <v>3</v>
      </c>
      <c r="AS145" s="19" t="s">
        <v>110</v>
      </c>
      <c r="AT145" s="13" t="s">
        <v>90</v>
      </c>
      <c r="AU145" s="13" t="s">
        <v>71</v>
      </c>
      <c r="AV145" s="18">
        <v>45316.6687054514</v>
      </c>
      <c r="AW145" s="18">
        <v>45303.543681088</v>
      </c>
    </row>
    <row r="146" spans="1:49">
      <c r="A146" s="12">
        <v>45302</v>
      </c>
      <c r="B146" s="13" t="s">
        <v>13</v>
      </c>
      <c r="C146" s="13" t="s">
        <v>71</v>
      </c>
      <c r="D146" s="14">
        <v>0</v>
      </c>
      <c r="E146" s="13" t="s">
        <v>16</v>
      </c>
      <c r="F146" s="13" t="s">
        <v>97</v>
      </c>
      <c r="G146" s="13" t="s">
        <v>73</v>
      </c>
      <c r="H146" s="13" t="s">
        <v>74</v>
      </c>
      <c r="I146" s="19" t="s">
        <v>75</v>
      </c>
      <c r="J146" s="12">
        <v>45302</v>
      </c>
      <c r="K146" s="13" t="s">
        <v>76</v>
      </c>
      <c r="L146" s="13" t="s">
        <v>71</v>
      </c>
      <c r="M146" s="13" t="s">
        <v>77</v>
      </c>
      <c r="N146" s="13" t="s">
        <v>78</v>
      </c>
      <c r="O146" s="13" t="s">
        <v>98</v>
      </c>
      <c r="P146" s="13" t="s">
        <v>97</v>
      </c>
      <c r="Q146" s="13" t="s">
        <v>80</v>
      </c>
      <c r="R146" s="13" t="s">
        <v>81</v>
      </c>
      <c r="S146" s="13" t="s">
        <v>73</v>
      </c>
      <c r="T146" s="13" t="s">
        <v>82</v>
      </c>
      <c r="U146" s="13" t="s">
        <v>73</v>
      </c>
      <c r="V146" s="13" t="s">
        <v>73</v>
      </c>
      <c r="W146" s="13" t="s">
        <v>83</v>
      </c>
      <c r="X146" s="13" t="s">
        <v>73</v>
      </c>
      <c r="Y146" s="13" t="s">
        <v>73</v>
      </c>
      <c r="Z146" s="13" t="s">
        <v>73</v>
      </c>
      <c r="AA146" s="13" t="s">
        <v>73</v>
      </c>
      <c r="AB146" s="13" t="s">
        <v>84</v>
      </c>
      <c r="AC146" s="13" t="s">
        <v>71</v>
      </c>
      <c r="AD146" s="13" t="s">
        <v>85</v>
      </c>
      <c r="AE146" s="13" t="s">
        <v>71</v>
      </c>
      <c r="AF146" s="13" t="s">
        <v>86</v>
      </c>
      <c r="AG146" s="13" t="s">
        <v>87</v>
      </c>
      <c r="AH146" s="13" t="s">
        <v>87</v>
      </c>
      <c r="AI146" s="13" t="s">
        <v>88</v>
      </c>
      <c r="AJ146" s="13" t="s">
        <v>73</v>
      </c>
      <c r="AK146" s="12">
        <v>45302</v>
      </c>
      <c r="AL146" s="12" t="s">
        <v>89</v>
      </c>
      <c r="AM146" s="17">
        <v>1.15740740740741e-5</v>
      </c>
      <c r="AN146" s="13" t="s">
        <v>73</v>
      </c>
      <c r="AO146" s="13" t="s">
        <v>73</v>
      </c>
      <c r="AP146" s="14">
        <v>0</v>
      </c>
      <c r="AQ146" s="13" t="s">
        <v>14</v>
      </c>
      <c r="AR146" s="21">
        <v>3</v>
      </c>
      <c r="AS146" s="19" t="s">
        <v>110</v>
      </c>
      <c r="AT146" s="13" t="s">
        <v>90</v>
      </c>
      <c r="AU146" s="13" t="s">
        <v>71</v>
      </c>
      <c r="AV146" s="18">
        <v>45316.668705463</v>
      </c>
      <c r="AW146" s="18">
        <v>45303.543681088</v>
      </c>
    </row>
    <row r="147" spans="1:49">
      <c r="A147" s="12">
        <v>45302</v>
      </c>
      <c r="B147" s="13" t="s">
        <v>13</v>
      </c>
      <c r="C147" s="13" t="s">
        <v>71</v>
      </c>
      <c r="D147" s="14">
        <v>0</v>
      </c>
      <c r="E147" s="13" t="s">
        <v>16</v>
      </c>
      <c r="F147" s="13" t="s">
        <v>99</v>
      </c>
      <c r="G147" s="13" t="s">
        <v>73</v>
      </c>
      <c r="H147" s="13" t="s">
        <v>74</v>
      </c>
      <c r="I147" s="19" t="s">
        <v>75</v>
      </c>
      <c r="J147" s="12">
        <v>45302</v>
      </c>
      <c r="K147" s="13" t="s">
        <v>76</v>
      </c>
      <c r="L147" s="13" t="s">
        <v>71</v>
      </c>
      <c r="M147" s="13" t="s">
        <v>77</v>
      </c>
      <c r="N147" s="13" t="s">
        <v>78</v>
      </c>
      <c r="O147" s="13" t="s">
        <v>100</v>
      </c>
      <c r="P147" s="13" t="s">
        <v>99</v>
      </c>
      <c r="Q147" s="13" t="s">
        <v>80</v>
      </c>
      <c r="R147" s="13" t="s">
        <v>81</v>
      </c>
      <c r="S147" s="13" t="s">
        <v>73</v>
      </c>
      <c r="T147" s="13" t="s">
        <v>82</v>
      </c>
      <c r="U147" s="13" t="s">
        <v>73</v>
      </c>
      <c r="V147" s="13" t="s">
        <v>73</v>
      </c>
      <c r="W147" s="13" t="s">
        <v>83</v>
      </c>
      <c r="X147" s="13" t="s">
        <v>73</v>
      </c>
      <c r="Y147" s="13" t="s">
        <v>73</v>
      </c>
      <c r="Z147" s="13" t="s">
        <v>73</v>
      </c>
      <c r="AA147" s="13" t="s">
        <v>73</v>
      </c>
      <c r="AB147" s="13" t="s">
        <v>84</v>
      </c>
      <c r="AC147" s="13" t="s">
        <v>71</v>
      </c>
      <c r="AD147" s="13" t="s">
        <v>85</v>
      </c>
      <c r="AE147" s="13" t="s">
        <v>71</v>
      </c>
      <c r="AF147" s="13" t="s">
        <v>86</v>
      </c>
      <c r="AG147" s="13" t="s">
        <v>87</v>
      </c>
      <c r="AH147" s="13" t="s">
        <v>87</v>
      </c>
      <c r="AI147" s="13" t="s">
        <v>88</v>
      </c>
      <c r="AJ147" s="13" t="s">
        <v>73</v>
      </c>
      <c r="AK147" s="12">
        <v>45302</v>
      </c>
      <c r="AL147" s="12" t="s">
        <v>89</v>
      </c>
      <c r="AM147" s="17">
        <v>1.15740740740741e-5</v>
      </c>
      <c r="AN147" s="13" t="s">
        <v>73</v>
      </c>
      <c r="AO147" s="13" t="s">
        <v>73</v>
      </c>
      <c r="AP147" s="14">
        <v>0</v>
      </c>
      <c r="AQ147" s="13" t="s">
        <v>14</v>
      </c>
      <c r="AR147" s="21">
        <v>3</v>
      </c>
      <c r="AS147" s="19" t="s">
        <v>110</v>
      </c>
      <c r="AT147" s="13" t="s">
        <v>90</v>
      </c>
      <c r="AU147" s="13" t="s">
        <v>71</v>
      </c>
      <c r="AV147" s="18">
        <v>45316.6685865741</v>
      </c>
      <c r="AW147" s="18">
        <v>45303.543681088</v>
      </c>
    </row>
    <row r="148" spans="1:49">
      <c r="A148" s="12">
        <v>45302</v>
      </c>
      <c r="B148" s="13" t="s">
        <v>13</v>
      </c>
      <c r="C148" s="13" t="s">
        <v>71</v>
      </c>
      <c r="D148" s="14">
        <v>0</v>
      </c>
      <c r="E148" s="13" t="s">
        <v>16</v>
      </c>
      <c r="F148" s="13" t="s">
        <v>101</v>
      </c>
      <c r="G148" s="13" t="s">
        <v>73</v>
      </c>
      <c r="H148" s="13" t="s">
        <v>74</v>
      </c>
      <c r="I148" s="19" t="s">
        <v>75</v>
      </c>
      <c r="J148" s="12">
        <v>45302</v>
      </c>
      <c r="K148" s="13" t="s">
        <v>76</v>
      </c>
      <c r="L148" s="13" t="s">
        <v>71</v>
      </c>
      <c r="M148" s="13" t="s">
        <v>77</v>
      </c>
      <c r="N148" s="13" t="s">
        <v>78</v>
      </c>
      <c r="O148" s="13" t="s">
        <v>102</v>
      </c>
      <c r="P148" s="13" t="s">
        <v>101</v>
      </c>
      <c r="Q148" s="13" t="s">
        <v>80</v>
      </c>
      <c r="R148" s="13" t="s">
        <v>81</v>
      </c>
      <c r="S148" s="13" t="s">
        <v>73</v>
      </c>
      <c r="T148" s="13" t="s">
        <v>82</v>
      </c>
      <c r="U148" s="13" t="s">
        <v>73</v>
      </c>
      <c r="V148" s="13" t="s">
        <v>73</v>
      </c>
      <c r="W148" s="13" t="s">
        <v>83</v>
      </c>
      <c r="X148" s="13" t="s">
        <v>73</v>
      </c>
      <c r="Y148" s="13" t="s">
        <v>73</v>
      </c>
      <c r="Z148" s="13" t="s">
        <v>73</v>
      </c>
      <c r="AA148" s="13" t="s">
        <v>73</v>
      </c>
      <c r="AB148" s="13" t="s">
        <v>84</v>
      </c>
      <c r="AC148" s="13" t="s">
        <v>71</v>
      </c>
      <c r="AD148" s="13" t="s">
        <v>85</v>
      </c>
      <c r="AE148" s="13" t="s">
        <v>71</v>
      </c>
      <c r="AF148" s="13" t="s">
        <v>86</v>
      </c>
      <c r="AG148" s="13" t="s">
        <v>87</v>
      </c>
      <c r="AH148" s="13" t="s">
        <v>87</v>
      </c>
      <c r="AI148" s="13" t="s">
        <v>88</v>
      </c>
      <c r="AJ148" s="13" t="s">
        <v>73</v>
      </c>
      <c r="AK148" s="12">
        <v>45302</v>
      </c>
      <c r="AL148" s="12" t="s">
        <v>89</v>
      </c>
      <c r="AM148" s="17">
        <v>1.15740740740741e-5</v>
      </c>
      <c r="AN148" s="13" t="s">
        <v>73</v>
      </c>
      <c r="AO148" s="13" t="s">
        <v>73</v>
      </c>
      <c r="AP148" s="14">
        <v>0</v>
      </c>
      <c r="AQ148" s="13" t="s">
        <v>14</v>
      </c>
      <c r="AR148" s="21">
        <v>3</v>
      </c>
      <c r="AS148" s="19" t="s">
        <v>110</v>
      </c>
      <c r="AT148" s="13" t="s">
        <v>90</v>
      </c>
      <c r="AU148" s="13" t="s">
        <v>71</v>
      </c>
      <c r="AV148" s="18">
        <v>45316.6685867361</v>
      </c>
      <c r="AW148" s="18">
        <v>45303.5436810995</v>
      </c>
    </row>
    <row r="149" spans="1:49">
      <c r="A149" s="12">
        <v>45302</v>
      </c>
      <c r="B149" s="13" t="s">
        <v>13</v>
      </c>
      <c r="C149" s="13" t="s">
        <v>71</v>
      </c>
      <c r="D149" s="14">
        <v>0</v>
      </c>
      <c r="E149" s="13" t="s">
        <v>16</v>
      </c>
      <c r="F149" s="13" t="s">
        <v>103</v>
      </c>
      <c r="G149" s="13" t="s">
        <v>73</v>
      </c>
      <c r="H149" s="13" t="s">
        <v>74</v>
      </c>
      <c r="I149" s="19" t="s">
        <v>75</v>
      </c>
      <c r="J149" s="12">
        <v>45302</v>
      </c>
      <c r="K149" s="13" t="s">
        <v>76</v>
      </c>
      <c r="L149" s="13" t="s">
        <v>71</v>
      </c>
      <c r="M149" s="13" t="s">
        <v>77</v>
      </c>
      <c r="N149" s="13" t="s">
        <v>78</v>
      </c>
      <c r="O149" s="13" t="s">
        <v>104</v>
      </c>
      <c r="P149" s="13" t="s">
        <v>103</v>
      </c>
      <c r="Q149" s="13" t="s">
        <v>80</v>
      </c>
      <c r="R149" s="13" t="s">
        <v>81</v>
      </c>
      <c r="S149" s="13" t="s">
        <v>73</v>
      </c>
      <c r="T149" s="13" t="s">
        <v>82</v>
      </c>
      <c r="U149" s="13" t="s">
        <v>73</v>
      </c>
      <c r="V149" s="13" t="s">
        <v>73</v>
      </c>
      <c r="W149" s="13" t="s">
        <v>83</v>
      </c>
      <c r="X149" s="13" t="s">
        <v>73</v>
      </c>
      <c r="Y149" s="13" t="s">
        <v>73</v>
      </c>
      <c r="Z149" s="13" t="s">
        <v>73</v>
      </c>
      <c r="AA149" s="13" t="s">
        <v>73</v>
      </c>
      <c r="AB149" s="13" t="s">
        <v>84</v>
      </c>
      <c r="AC149" s="13" t="s">
        <v>71</v>
      </c>
      <c r="AD149" s="13" t="s">
        <v>85</v>
      </c>
      <c r="AE149" s="13" t="s">
        <v>71</v>
      </c>
      <c r="AF149" s="13" t="s">
        <v>86</v>
      </c>
      <c r="AG149" s="13" t="s">
        <v>87</v>
      </c>
      <c r="AH149" s="13" t="s">
        <v>87</v>
      </c>
      <c r="AI149" s="13" t="s">
        <v>88</v>
      </c>
      <c r="AJ149" s="13" t="s">
        <v>73</v>
      </c>
      <c r="AK149" s="12">
        <v>45302</v>
      </c>
      <c r="AL149" s="12" t="s">
        <v>89</v>
      </c>
      <c r="AM149" s="17">
        <v>1.15740740740741e-5</v>
      </c>
      <c r="AN149" s="13" t="s">
        <v>73</v>
      </c>
      <c r="AO149" s="13" t="s">
        <v>73</v>
      </c>
      <c r="AP149" s="14">
        <v>0</v>
      </c>
      <c r="AQ149" s="13" t="s">
        <v>14</v>
      </c>
      <c r="AR149" s="21">
        <v>2</v>
      </c>
      <c r="AS149" s="19" t="s">
        <v>110</v>
      </c>
      <c r="AT149" s="13" t="s">
        <v>90</v>
      </c>
      <c r="AU149" s="13" t="s">
        <v>71</v>
      </c>
      <c r="AV149" s="18">
        <v>45316.6685867477</v>
      </c>
      <c r="AW149" s="18">
        <v>45303.5436810995</v>
      </c>
    </row>
    <row r="150" spans="1:49">
      <c r="A150" s="12">
        <v>45302</v>
      </c>
      <c r="B150" s="13" t="s">
        <v>13</v>
      </c>
      <c r="C150" s="13" t="s">
        <v>71</v>
      </c>
      <c r="D150" s="14">
        <v>0</v>
      </c>
      <c r="E150" s="13" t="s">
        <v>16</v>
      </c>
      <c r="F150" s="13" t="s">
        <v>105</v>
      </c>
      <c r="G150" s="13" t="s">
        <v>73</v>
      </c>
      <c r="H150" s="13" t="s">
        <v>74</v>
      </c>
      <c r="I150" s="19" t="s">
        <v>75</v>
      </c>
      <c r="J150" s="12">
        <v>45302</v>
      </c>
      <c r="K150" s="13" t="s">
        <v>76</v>
      </c>
      <c r="L150" s="13" t="s">
        <v>71</v>
      </c>
      <c r="M150" s="13" t="s">
        <v>77</v>
      </c>
      <c r="N150" s="13" t="s">
        <v>78</v>
      </c>
      <c r="O150" s="13" t="s">
        <v>106</v>
      </c>
      <c r="P150" s="13" t="s">
        <v>105</v>
      </c>
      <c r="Q150" s="13" t="s">
        <v>80</v>
      </c>
      <c r="R150" s="13" t="s">
        <v>81</v>
      </c>
      <c r="S150" s="13" t="s">
        <v>73</v>
      </c>
      <c r="T150" s="13" t="s">
        <v>82</v>
      </c>
      <c r="U150" s="13" t="s">
        <v>73</v>
      </c>
      <c r="V150" s="13" t="s">
        <v>73</v>
      </c>
      <c r="W150" s="13" t="s">
        <v>83</v>
      </c>
      <c r="X150" s="13" t="s">
        <v>73</v>
      </c>
      <c r="Y150" s="13" t="s">
        <v>73</v>
      </c>
      <c r="Z150" s="13" t="s">
        <v>73</v>
      </c>
      <c r="AA150" s="13" t="s">
        <v>73</v>
      </c>
      <c r="AB150" s="13" t="s">
        <v>84</v>
      </c>
      <c r="AC150" s="13" t="s">
        <v>71</v>
      </c>
      <c r="AD150" s="13" t="s">
        <v>85</v>
      </c>
      <c r="AE150" s="13" t="s">
        <v>71</v>
      </c>
      <c r="AF150" s="13" t="s">
        <v>86</v>
      </c>
      <c r="AG150" s="13" t="s">
        <v>87</v>
      </c>
      <c r="AH150" s="13" t="s">
        <v>87</v>
      </c>
      <c r="AI150" s="13" t="s">
        <v>88</v>
      </c>
      <c r="AJ150" s="13" t="s">
        <v>73</v>
      </c>
      <c r="AK150" s="12">
        <v>45302</v>
      </c>
      <c r="AL150" s="12" t="s">
        <v>89</v>
      </c>
      <c r="AM150" s="17">
        <v>1.15740740740741e-5</v>
      </c>
      <c r="AN150" s="13" t="s">
        <v>73</v>
      </c>
      <c r="AO150" s="13" t="s">
        <v>73</v>
      </c>
      <c r="AP150" s="14">
        <v>0</v>
      </c>
      <c r="AQ150" s="13" t="s">
        <v>14</v>
      </c>
      <c r="AR150" s="21">
        <v>2</v>
      </c>
      <c r="AS150" s="19" t="s">
        <v>110</v>
      </c>
      <c r="AT150" s="13" t="s">
        <v>90</v>
      </c>
      <c r="AU150" s="13" t="s">
        <v>71</v>
      </c>
      <c r="AV150" s="18">
        <v>45316.66864625</v>
      </c>
      <c r="AW150" s="18">
        <v>45303.5436811111</v>
      </c>
    </row>
    <row r="151" spans="1:49">
      <c r="A151" s="12">
        <v>45302</v>
      </c>
      <c r="B151" s="13" t="s">
        <v>13</v>
      </c>
      <c r="C151" s="13" t="s">
        <v>71</v>
      </c>
      <c r="D151" s="14">
        <v>0</v>
      </c>
      <c r="E151" s="13" t="s">
        <v>16</v>
      </c>
      <c r="F151" s="13" t="s">
        <v>107</v>
      </c>
      <c r="G151" s="13" t="s">
        <v>88</v>
      </c>
      <c r="H151" s="13" t="s">
        <v>74</v>
      </c>
      <c r="I151" s="19" t="s">
        <v>75</v>
      </c>
      <c r="J151" s="12">
        <v>45302</v>
      </c>
      <c r="K151" s="13" t="s">
        <v>76</v>
      </c>
      <c r="L151" s="13" t="s">
        <v>71</v>
      </c>
      <c r="M151" s="13" t="s">
        <v>77</v>
      </c>
      <c r="N151" s="13" t="s">
        <v>78</v>
      </c>
      <c r="O151" s="13" t="s">
        <v>108</v>
      </c>
      <c r="P151" s="13" t="s">
        <v>107</v>
      </c>
      <c r="Q151" s="13" t="s">
        <v>80</v>
      </c>
      <c r="R151" s="13" t="s">
        <v>81</v>
      </c>
      <c r="S151" s="13" t="s">
        <v>88</v>
      </c>
      <c r="T151" s="13" t="s">
        <v>82</v>
      </c>
      <c r="U151" s="13" t="s">
        <v>73</v>
      </c>
      <c r="V151" s="13" t="s">
        <v>73</v>
      </c>
      <c r="W151" s="13" t="s">
        <v>83</v>
      </c>
      <c r="X151" s="13" t="s">
        <v>73</v>
      </c>
      <c r="Y151" s="13" t="s">
        <v>73</v>
      </c>
      <c r="Z151" s="13" t="s">
        <v>73</v>
      </c>
      <c r="AA151" s="13" t="s">
        <v>73</v>
      </c>
      <c r="AB151" s="13" t="s">
        <v>84</v>
      </c>
      <c r="AC151" s="13" t="s">
        <v>71</v>
      </c>
      <c r="AD151" s="13" t="s">
        <v>85</v>
      </c>
      <c r="AE151" s="13" t="s">
        <v>71</v>
      </c>
      <c r="AF151" s="13" t="s">
        <v>86</v>
      </c>
      <c r="AG151" s="13" t="s">
        <v>87</v>
      </c>
      <c r="AH151" s="13" t="s">
        <v>87</v>
      </c>
      <c r="AI151" s="13" t="s">
        <v>88</v>
      </c>
      <c r="AJ151" s="13" t="s">
        <v>73</v>
      </c>
      <c r="AK151" s="12">
        <v>45302</v>
      </c>
      <c r="AL151" s="12" t="s">
        <v>89</v>
      </c>
      <c r="AM151" s="17">
        <v>1.15740740740741e-5</v>
      </c>
      <c r="AN151" s="13" t="s">
        <v>73</v>
      </c>
      <c r="AO151" s="13" t="s">
        <v>73</v>
      </c>
      <c r="AP151" s="14">
        <v>0</v>
      </c>
      <c r="AQ151" s="13" t="s">
        <v>14</v>
      </c>
      <c r="AR151" s="21">
        <v>3</v>
      </c>
      <c r="AS151" s="19" t="s">
        <v>110</v>
      </c>
      <c r="AT151" s="13" t="s">
        <v>90</v>
      </c>
      <c r="AU151" s="13" t="s">
        <v>71</v>
      </c>
      <c r="AV151" s="18">
        <v>45316.668705463</v>
      </c>
      <c r="AW151" s="18">
        <v>45303.5436811227</v>
      </c>
    </row>
    <row r="154" spans="1:1">
      <c r="A154" t="s">
        <v>409</v>
      </c>
    </row>
    <row r="155" ht="27" spans="1:120">
      <c r="A155" s="11" t="s">
        <v>113</v>
      </c>
      <c r="B155" s="11" t="s">
        <v>3</v>
      </c>
      <c r="C155" s="11" t="s">
        <v>33</v>
      </c>
      <c r="D155" s="11" t="s">
        <v>34</v>
      </c>
      <c r="E155" s="11" t="s">
        <v>9</v>
      </c>
      <c r="F155" s="11" t="s">
        <v>29</v>
      </c>
      <c r="G155" s="11" t="s">
        <v>5</v>
      </c>
      <c r="H155" s="11" t="s">
        <v>114</v>
      </c>
      <c r="I155" s="11" t="s">
        <v>30</v>
      </c>
      <c r="J155" s="11" t="s">
        <v>31</v>
      </c>
      <c r="K155" s="11" t="s">
        <v>32</v>
      </c>
      <c r="L155" s="11" t="s">
        <v>26</v>
      </c>
      <c r="M155" s="11" t="s">
        <v>4</v>
      </c>
      <c r="N155" s="11" t="s">
        <v>27</v>
      </c>
      <c r="O155" s="11" t="s">
        <v>28</v>
      </c>
      <c r="P155" s="11" t="s">
        <v>115</v>
      </c>
      <c r="Q155" s="11" t="s">
        <v>116</v>
      </c>
      <c r="R155" s="11" t="s">
        <v>117</v>
      </c>
      <c r="S155" s="11" t="s">
        <v>118</v>
      </c>
      <c r="T155" s="11" t="s">
        <v>119</v>
      </c>
      <c r="U155" s="11" t="s">
        <v>38</v>
      </c>
      <c r="V155" s="11" t="s">
        <v>42</v>
      </c>
      <c r="W155" s="11" t="s">
        <v>44</v>
      </c>
      <c r="X155" s="11" t="s">
        <v>39</v>
      </c>
      <c r="Y155" s="11" t="s">
        <v>6</v>
      </c>
      <c r="Z155" s="11" t="s">
        <v>7</v>
      </c>
      <c r="AA155" s="11" t="s">
        <v>8</v>
      </c>
      <c r="AB155" s="11" t="s">
        <v>11</v>
      </c>
      <c r="AC155" s="11" t="s">
        <v>120</v>
      </c>
      <c r="AD155" s="11" t="s">
        <v>121</v>
      </c>
      <c r="AE155" s="11" t="s">
        <v>122</v>
      </c>
      <c r="AF155" s="11" t="s">
        <v>123</v>
      </c>
      <c r="AG155" s="11" t="s">
        <v>124</v>
      </c>
      <c r="AH155" s="11" t="s">
        <v>45</v>
      </c>
      <c r="AI155" s="11" t="s">
        <v>50</v>
      </c>
      <c r="AJ155" s="11" t="s">
        <v>51</v>
      </c>
      <c r="AK155" s="11" t="s">
        <v>52</v>
      </c>
      <c r="AL155" s="11" t="s">
        <v>53</v>
      </c>
      <c r="AM155" s="11" t="s">
        <v>54</v>
      </c>
      <c r="AN155" s="11" t="s">
        <v>46</v>
      </c>
      <c r="AO155" s="11" t="s">
        <v>55</v>
      </c>
      <c r="AP155" s="11" t="s">
        <v>56</v>
      </c>
      <c r="AQ155" s="11" t="s">
        <v>125</v>
      </c>
      <c r="AR155" s="11" t="s">
        <v>126</v>
      </c>
      <c r="AS155" s="11" t="s">
        <v>63</v>
      </c>
      <c r="AT155" s="11" t="s">
        <v>64</v>
      </c>
      <c r="AU155" s="11" t="s">
        <v>127</v>
      </c>
      <c r="AV155" s="11" t="s">
        <v>128</v>
      </c>
      <c r="AW155" s="11" t="s">
        <v>129</v>
      </c>
      <c r="AX155" s="11" t="s">
        <v>130</v>
      </c>
      <c r="AY155" s="11" t="s">
        <v>131</v>
      </c>
      <c r="AZ155" s="11" t="s">
        <v>132</v>
      </c>
      <c r="BA155" s="11" t="s">
        <v>133</v>
      </c>
      <c r="BB155" s="11" t="s">
        <v>134</v>
      </c>
      <c r="BC155" s="11" t="s">
        <v>135</v>
      </c>
      <c r="BD155" s="11" t="s">
        <v>136</v>
      </c>
      <c r="BE155" s="11" t="s">
        <v>137</v>
      </c>
      <c r="BF155" s="11" t="s">
        <v>138</v>
      </c>
      <c r="BG155" s="11" t="s">
        <v>139</v>
      </c>
      <c r="BH155" s="11" t="s">
        <v>140</v>
      </c>
      <c r="BI155" s="11" t="s">
        <v>141</v>
      </c>
      <c r="BJ155" s="11" t="s">
        <v>142</v>
      </c>
      <c r="BK155" s="11" t="s">
        <v>143</v>
      </c>
      <c r="BL155" s="11" t="s">
        <v>144</v>
      </c>
      <c r="BM155" s="11" t="s">
        <v>145</v>
      </c>
      <c r="BN155" s="11" t="s">
        <v>146</v>
      </c>
      <c r="BO155" s="11" t="s">
        <v>147</v>
      </c>
      <c r="BP155" s="11" t="s">
        <v>148</v>
      </c>
      <c r="BQ155" s="11" t="s">
        <v>149</v>
      </c>
      <c r="BR155" s="11" t="s">
        <v>150</v>
      </c>
      <c r="BS155" s="11" t="s">
        <v>151</v>
      </c>
      <c r="BT155" s="11" t="s">
        <v>152</v>
      </c>
      <c r="BU155" s="11" t="s">
        <v>153</v>
      </c>
      <c r="BV155" s="11" t="s">
        <v>154</v>
      </c>
      <c r="BW155" s="11" t="s">
        <v>155</v>
      </c>
      <c r="BX155" s="11" t="s">
        <v>10</v>
      </c>
      <c r="BY155" s="11" t="s">
        <v>12</v>
      </c>
      <c r="BZ155" s="11" t="s">
        <v>156</v>
      </c>
      <c r="CA155" s="11" t="s">
        <v>157</v>
      </c>
      <c r="CB155" s="11" t="s">
        <v>158</v>
      </c>
      <c r="CC155" s="11" t="s">
        <v>159</v>
      </c>
      <c r="CD155" s="11" t="s">
        <v>160</v>
      </c>
      <c r="CE155" s="11" t="s">
        <v>161</v>
      </c>
      <c r="CF155" s="11" t="s">
        <v>162</v>
      </c>
      <c r="CG155" s="11" t="s">
        <v>163</v>
      </c>
      <c r="CH155" s="11" t="s">
        <v>164</v>
      </c>
      <c r="CI155" s="11" t="s">
        <v>165</v>
      </c>
      <c r="CJ155" s="11" t="s">
        <v>166</v>
      </c>
      <c r="CK155" s="11" t="s">
        <v>167</v>
      </c>
      <c r="CL155" s="11" t="s">
        <v>168</v>
      </c>
      <c r="CM155" s="11" t="s">
        <v>169</v>
      </c>
      <c r="CN155" s="11" t="s">
        <v>170</v>
      </c>
      <c r="CO155" s="11" t="s">
        <v>171</v>
      </c>
      <c r="CP155" s="11" t="s">
        <v>172</v>
      </c>
      <c r="CQ155" s="11" t="s">
        <v>173</v>
      </c>
      <c r="CR155" s="11" t="s">
        <v>174</v>
      </c>
      <c r="CS155" s="11" t="s">
        <v>175</v>
      </c>
      <c r="CT155" s="11" t="s">
        <v>176</v>
      </c>
      <c r="CU155" s="11" t="s">
        <v>177</v>
      </c>
      <c r="CV155" s="11" t="s">
        <v>178</v>
      </c>
      <c r="CW155" s="11" t="s">
        <v>179</v>
      </c>
      <c r="CX155" s="11" t="s">
        <v>180</v>
      </c>
      <c r="CY155" s="11" t="s">
        <v>181</v>
      </c>
      <c r="CZ155" s="11" t="s">
        <v>182</v>
      </c>
      <c r="DA155" s="11" t="s">
        <v>183</v>
      </c>
      <c r="DB155" s="11" t="s">
        <v>184</v>
      </c>
      <c r="DC155" s="11" t="s">
        <v>185</v>
      </c>
      <c r="DD155" s="11" t="s">
        <v>186</v>
      </c>
      <c r="DE155" s="11" t="s">
        <v>187</v>
      </c>
      <c r="DF155" s="11" t="s">
        <v>188</v>
      </c>
      <c r="DG155" s="11" t="s">
        <v>189</v>
      </c>
      <c r="DH155" s="11" t="s">
        <v>190</v>
      </c>
      <c r="DI155" s="11" t="s">
        <v>191</v>
      </c>
      <c r="DJ155" s="11" t="s">
        <v>192</v>
      </c>
      <c r="DK155" s="11" t="s">
        <v>193</v>
      </c>
      <c r="DL155" s="11" t="s">
        <v>194</v>
      </c>
      <c r="DM155" s="11" t="s">
        <v>195</v>
      </c>
      <c r="DN155" s="11" t="s">
        <v>69</v>
      </c>
      <c r="DO155" s="11" t="s">
        <v>70</v>
      </c>
      <c r="DP155" s="11" t="s">
        <v>196</v>
      </c>
    </row>
    <row r="156" spans="1:120">
      <c r="A156" s="12">
        <v>45302</v>
      </c>
      <c r="B156" s="12">
        <v>45302</v>
      </c>
      <c r="C156" s="13" t="s">
        <v>76</v>
      </c>
      <c r="D156" s="13" t="s">
        <v>71</v>
      </c>
      <c r="E156" s="13" t="s">
        <v>16</v>
      </c>
      <c r="F156" s="13" t="s">
        <v>72</v>
      </c>
      <c r="G156" s="14">
        <v>1</v>
      </c>
      <c r="H156" s="14">
        <v>0</v>
      </c>
      <c r="I156" s="13" t="s">
        <v>73</v>
      </c>
      <c r="J156" s="13" t="s">
        <v>74</v>
      </c>
      <c r="K156" s="13" t="s">
        <v>74</v>
      </c>
      <c r="L156" s="12">
        <v>45302</v>
      </c>
      <c r="M156" s="13" t="s">
        <v>13</v>
      </c>
      <c r="N156" s="13" t="s">
        <v>71</v>
      </c>
      <c r="O156" s="14">
        <v>0</v>
      </c>
      <c r="P156" s="13" t="s">
        <v>197</v>
      </c>
      <c r="Q156" s="13" t="s">
        <v>198</v>
      </c>
      <c r="R156" s="14">
        <v>5</v>
      </c>
      <c r="S156" s="13" t="s">
        <v>199</v>
      </c>
      <c r="T156" s="14">
        <v>5</v>
      </c>
      <c r="U156" s="13" t="s">
        <v>72</v>
      </c>
      <c r="V156" s="13" t="s">
        <v>82</v>
      </c>
      <c r="W156" s="13" t="s">
        <v>73</v>
      </c>
      <c r="X156" s="13" t="s">
        <v>80</v>
      </c>
      <c r="Y156" s="13" t="s">
        <v>17</v>
      </c>
      <c r="Z156" s="13" t="s">
        <v>350</v>
      </c>
      <c r="AA156" s="13" t="s">
        <v>351</v>
      </c>
      <c r="AB156" s="14">
        <v>7005</v>
      </c>
      <c r="AC156" s="13" t="s">
        <v>87</v>
      </c>
      <c r="AD156" s="20">
        <v>45303.6278703704</v>
      </c>
      <c r="AE156" s="13" t="s">
        <v>213</v>
      </c>
      <c r="AF156" s="13" t="s">
        <v>201</v>
      </c>
      <c r="AG156" s="13" t="s">
        <v>78</v>
      </c>
      <c r="AH156" s="13" t="s">
        <v>83</v>
      </c>
      <c r="AI156" s="13" t="s">
        <v>84</v>
      </c>
      <c r="AJ156" s="13" t="s">
        <v>71</v>
      </c>
      <c r="AK156" s="13" t="s">
        <v>85</v>
      </c>
      <c r="AL156" s="13" t="s">
        <v>71</v>
      </c>
      <c r="AM156" s="13" t="s">
        <v>86</v>
      </c>
      <c r="AN156" s="13" t="s">
        <v>73</v>
      </c>
      <c r="AO156" s="13" t="s">
        <v>87</v>
      </c>
      <c r="AP156" s="13" t="s">
        <v>87</v>
      </c>
      <c r="AQ156" s="13" t="s">
        <v>90</v>
      </c>
      <c r="AR156" s="13" t="s">
        <v>73</v>
      </c>
      <c r="AS156" s="13" t="s">
        <v>73</v>
      </c>
      <c r="AT156" s="14">
        <v>0</v>
      </c>
      <c r="AU156" s="13" t="s">
        <v>71</v>
      </c>
      <c r="AV156" s="13" t="s">
        <v>71</v>
      </c>
      <c r="AW156" s="13" t="s">
        <v>71</v>
      </c>
      <c r="AX156" s="13" t="s">
        <v>214</v>
      </c>
      <c r="AY156" s="13" t="s">
        <v>215</v>
      </c>
      <c r="AZ156" s="13" t="s">
        <v>205</v>
      </c>
      <c r="BA156" s="13" t="s">
        <v>87</v>
      </c>
      <c r="BB156" s="13" t="s">
        <v>85</v>
      </c>
      <c r="BC156" s="13" t="s">
        <v>216</v>
      </c>
      <c r="BD156" s="13" t="s">
        <v>85</v>
      </c>
      <c r="BE156" s="13" t="s">
        <v>207</v>
      </c>
      <c r="BF156" s="13" t="s">
        <v>207</v>
      </c>
      <c r="BG156" s="13" t="s">
        <v>208</v>
      </c>
      <c r="BH156" s="13" t="s">
        <v>110</v>
      </c>
      <c r="BI156" s="13" t="s">
        <v>73</v>
      </c>
      <c r="BJ156" s="13" t="s">
        <v>73</v>
      </c>
      <c r="BK156" s="13" t="s">
        <v>73</v>
      </c>
      <c r="BL156" s="13" t="s">
        <v>208</v>
      </c>
      <c r="BM156" s="13" t="s">
        <v>208</v>
      </c>
      <c r="BN156" s="13" t="s">
        <v>208</v>
      </c>
      <c r="BO156" s="13" t="s">
        <v>71</v>
      </c>
      <c r="BP156" s="13" t="s">
        <v>71</v>
      </c>
      <c r="BQ156" s="13" t="s">
        <v>71</v>
      </c>
      <c r="BR156" s="13" t="s">
        <v>218</v>
      </c>
      <c r="BS156" s="13" t="s">
        <v>85</v>
      </c>
      <c r="BT156" s="13" t="s">
        <v>218</v>
      </c>
      <c r="BU156" s="13" t="s">
        <v>85</v>
      </c>
      <c r="BV156" s="13" t="s">
        <v>218</v>
      </c>
      <c r="BW156" s="13" t="s">
        <v>85</v>
      </c>
      <c r="BX156" s="14">
        <v>1</v>
      </c>
      <c r="BY156" s="14">
        <v>500005</v>
      </c>
      <c r="BZ156" s="14">
        <v>0</v>
      </c>
      <c r="CA156" s="14">
        <v>5</v>
      </c>
      <c r="CB156" s="14">
        <v>9</v>
      </c>
      <c r="CC156" s="13" t="s">
        <v>261</v>
      </c>
      <c r="CD156" s="20">
        <v>45316.668900463</v>
      </c>
      <c r="CE156" s="12" t="s">
        <v>89</v>
      </c>
      <c r="CF156" s="18">
        <v>45316.6686449884</v>
      </c>
      <c r="CG156" s="17">
        <v>0.668634259259259</v>
      </c>
      <c r="CH156" s="12" t="s">
        <v>89</v>
      </c>
      <c r="CI156" s="13" t="s">
        <v>14</v>
      </c>
      <c r="CJ156" s="13" t="s">
        <v>73</v>
      </c>
      <c r="CK156" s="13" t="s">
        <v>73</v>
      </c>
      <c r="CL156" s="13" t="s">
        <v>110</v>
      </c>
      <c r="CM156" s="13" t="s">
        <v>110</v>
      </c>
      <c r="CN156" s="13" t="s">
        <v>71</v>
      </c>
      <c r="CO156" s="13" t="s">
        <v>110</v>
      </c>
      <c r="CP156" s="19" t="s">
        <v>201</v>
      </c>
      <c r="CQ156" s="13" t="s">
        <v>220</v>
      </c>
      <c r="CR156" s="13" t="s">
        <v>110</v>
      </c>
      <c r="CS156" s="13" t="s">
        <v>88</v>
      </c>
      <c r="CT156" s="13" t="s">
        <v>73</v>
      </c>
      <c r="CU156" s="13" t="s">
        <v>110</v>
      </c>
      <c r="CV156" s="13" t="s">
        <v>73</v>
      </c>
      <c r="CW156" s="13" t="s">
        <v>88</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3" t="s">
        <v>667</v>
      </c>
      <c r="DL156" s="13" t="s">
        <v>85</v>
      </c>
      <c r="DM156" s="13" t="s">
        <v>85</v>
      </c>
      <c r="DN156" s="18">
        <v>45316.6687054051</v>
      </c>
      <c r="DO156" s="18">
        <v>45316.6686449884</v>
      </c>
      <c r="DP156" s="13" t="s">
        <v>221</v>
      </c>
    </row>
    <row r="157" spans="1:120">
      <c r="A157" s="12">
        <v>45302</v>
      </c>
      <c r="B157" s="12">
        <v>45302</v>
      </c>
      <c r="C157" s="13" t="s">
        <v>76</v>
      </c>
      <c r="D157" s="13" t="s">
        <v>71</v>
      </c>
      <c r="E157" s="13" t="s">
        <v>16</v>
      </c>
      <c r="F157" s="13" t="s">
        <v>91</v>
      </c>
      <c r="G157" s="14">
        <v>1</v>
      </c>
      <c r="H157" s="14">
        <v>0</v>
      </c>
      <c r="I157" s="13" t="s">
        <v>88</v>
      </c>
      <c r="J157" s="13" t="s">
        <v>74</v>
      </c>
      <c r="K157" s="13" t="s">
        <v>74</v>
      </c>
      <c r="L157" s="12">
        <v>45302</v>
      </c>
      <c r="M157" s="13" t="s">
        <v>13</v>
      </c>
      <c r="N157" s="13" t="s">
        <v>71</v>
      </c>
      <c r="O157" s="14">
        <v>0</v>
      </c>
      <c r="P157" s="13" t="s">
        <v>197</v>
      </c>
      <c r="Q157" s="13" t="s">
        <v>198</v>
      </c>
      <c r="R157" s="14">
        <v>5</v>
      </c>
      <c r="S157" s="13" t="s">
        <v>199</v>
      </c>
      <c r="T157" s="14">
        <v>5</v>
      </c>
      <c r="U157" s="13" t="s">
        <v>91</v>
      </c>
      <c r="V157" s="13" t="s">
        <v>82</v>
      </c>
      <c r="W157" s="13" t="s">
        <v>73</v>
      </c>
      <c r="X157" s="13" t="s">
        <v>80</v>
      </c>
      <c r="Y157" s="13" t="s">
        <v>17</v>
      </c>
      <c r="Z157" s="13" t="s">
        <v>350</v>
      </c>
      <c r="AA157" s="13" t="s">
        <v>351</v>
      </c>
      <c r="AB157" s="14">
        <v>7005</v>
      </c>
      <c r="AC157" s="13" t="s">
        <v>87</v>
      </c>
      <c r="AD157" s="20">
        <v>45303.6278703704</v>
      </c>
      <c r="AE157" s="13" t="s">
        <v>222</v>
      </c>
      <c r="AF157" s="13" t="s">
        <v>201</v>
      </c>
      <c r="AG157" s="13" t="s">
        <v>78</v>
      </c>
      <c r="AH157" s="13" t="s">
        <v>83</v>
      </c>
      <c r="AI157" s="13" t="s">
        <v>93</v>
      </c>
      <c r="AJ157" s="13" t="s">
        <v>71</v>
      </c>
      <c r="AK157" s="13" t="s">
        <v>85</v>
      </c>
      <c r="AL157" s="13" t="s">
        <v>71</v>
      </c>
      <c r="AM157" s="13" t="s">
        <v>86</v>
      </c>
      <c r="AN157" s="13" t="s">
        <v>73</v>
      </c>
      <c r="AO157" s="13" t="s">
        <v>87</v>
      </c>
      <c r="AP157" s="13" t="s">
        <v>87</v>
      </c>
      <c r="AQ157" s="13" t="s">
        <v>90</v>
      </c>
      <c r="AR157" s="13" t="s">
        <v>73</v>
      </c>
      <c r="AS157" s="13" t="s">
        <v>73</v>
      </c>
      <c r="AT157" s="14">
        <v>0</v>
      </c>
      <c r="AU157" s="13" t="s">
        <v>71</v>
      </c>
      <c r="AV157" s="13" t="s">
        <v>71</v>
      </c>
      <c r="AW157" s="13" t="s">
        <v>71</v>
      </c>
      <c r="AX157" s="13" t="s">
        <v>223</v>
      </c>
      <c r="AY157" s="13" t="s">
        <v>224</v>
      </c>
      <c r="AZ157" s="13" t="s">
        <v>205</v>
      </c>
      <c r="BA157" s="13" t="s">
        <v>87</v>
      </c>
      <c r="BB157" s="13" t="s">
        <v>85</v>
      </c>
      <c r="BC157" s="13" t="s">
        <v>225</v>
      </c>
      <c r="BD157" s="13" t="s">
        <v>85</v>
      </c>
      <c r="BE157" s="13" t="s">
        <v>207</v>
      </c>
      <c r="BF157" s="13" t="s">
        <v>207</v>
      </c>
      <c r="BG157" s="13" t="s">
        <v>208</v>
      </c>
      <c r="BH157" s="13" t="s">
        <v>73</v>
      </c>
      <c r="BI157" s="13" t="s">
        <v>73</v>
      </c>
      <c r="BJ157" s="13" t="s">
        <v>73</v>
      </c>
      <c r="BK157" s="13" t="s">
        <v>73</v>
      </c>
      <c r="BL157" s="13" t="s">
        <v>208</v>
      </c>
      <c r="BM157" s="13" t="s">
        <v>208</v>
      </c>
      <c r="BN157" s="13" t="s">
        <v>208</v>
      </c>
      <c r="BO157" s="13" t="s">
        <v>71</v>
      </c>
      <c r="BP157" s="13" t="s">
        <v>71</v>
      </c>
      <c r="BQ157" s="13" t="s">
        <v>71</v>
      </c>
      <c r="BR157" s="13" t="s">
        <v>218</v>
      </c>
      <c r="BS157" s="13" t="s">
        <v>85</v>
      </c>
      <c r="BT157" s="13" t="s">
        <v>218</v>
      </c>
      <c r="BU157" s="13" t="s">
        <v>85</v>
      </c>
      <c r="BV157" s="13" t="s">
        <v>218</v>
      </c>
      <c r="BW157" s="13" t="s">
        <v>85</v>
      </c>
      <c r="BX157" s="14">
        <v>1</v>
      </c>
      <c r="BY157" s="14">
        <v>500005</v>
      </c>
      <c r="BZ157" s="14">
        <v>0</v>
      </c>
      <c r="CA157" s="14">
        <v>3</v>
      </c>
      <c r="CB157" s="14">
        <v>9</v>
      </c>
      <c r="CC157" s="13" t="s">
        <v>261</v>
      </c>
      <c r="CD157" s="20">
        <v>45316.668900463</v>
      </c>
      <c r="CE157" s="12" t="s">
        <v>89</v>
      </c>
      <c r="CF157" s="18">
        <v>45316.6686449421</v>
      </c>
      <c r="CG157" s="17">
        <v>0.668634259259259</v>
      </c>
      <c r="CH157" s="12" t="s">
        <v>89</v>
      </c>
      <c r="CI157" s="13" t="s">
        <v>14</v>
      </c>
      <c r="CJ157" s="13" t="s">
        <v>73</v>
      </c>
      <c r="CK157" s="13" t="s">
        <v>73</v>
      </c>
      <c r="CL157" s="13" t="s">
        <v>110</v>
      </c>
      <c r="CM157" s="13" t="s">
        <v>110</v>
      </c>
      <c r="CN157" s="13" t="s">
        <v>71</v>
      </c>
      <c r="CO157" s="13" t="s">
        <v>110</v>
      </c>
      <c r="CP157" s="19" t="s">
        <v>201</v>
      </c>
      <c r="CQ157" s="13" t="s">
        <v>110</v>
      </c>
      <c r="CR157" s="13" t="s">
        <v>73</v>
      </c>
      <c r="CS157" s="13" t="s">
        <v>88</v>
      </c>
      <c r="CT157" s="13" t="s">
        <v>73</v>
      </c>
      <c r="CU157" s="13" t="s">
        <v>110</v>
      </c>
      <c r="CV157" s="13" t="s">
        <v>73</v>
      </c>
      <c r="CW157" s="13" t="s">
        <v>88</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3" t="s">
        <v>667</v>
      </c>
      <c r="DL157" s="13" t="s">
        <v>85</v>
      </c>
      <c r="DM157" s="13" t="s">
        <v>85</v>
      </c>
      <c r="DN157" s="18">
        <v>45316.6687053819</v>
      </c>
      <c r="DO157" s="18">
        <v>45316.6686449421</v>
      </c>
      <c r="DP157" s="13" t="s">
        <v>226</v>
      </c>
    </row>
    <row r="158" spans="1:120">
      <c r="A158" s="12">
        <v>45302</v>
      </c>
      <c r="B158" s="12">
        <v>45302</v>
      </c>
      <c r="C158" s="13" t="s">
        <v>76</v>
      </c>
      <c r="D158" s="13" t="s">
        <v>71</v>
      </c>
      <c r="E158" s="13" t="s">
        <v>16</v>
      </c>
      <c r="F158" s="13" t="s">
        <v>94</v>
      </c>
      <c r="G158" s="14">
        <v>1</v>
      </c>
      <c r="H158" s="14">
        <v>0</v>
      </c>
      <c r="I158" s="13" t="s">
        <v>73</v>
      </c>
      <c r="J158" s="13" t="s">
        <v>74</v>
      </c>
      <c r="K158" s="13" t="s">
        <v>74</v>
      </c>
      <c r="L158" s="12">
        <v>45302</v>
      </c>
      <c r="M158" s="13" t="s">
        <v>13</v>
      </c>
      <c r="N158" s="13" t="s">
        <v>71</v>
      </c>
      <c r="O158" s="14">
        <v>0</v>
      </c>
      <c r="P158" s="13" t="s">
        <v>197</v>
      </c>
      <c r="Q158" s="13" t="s">
        <v>198</v>
      </c>
      <c r="R158" s="14">
        <v>5</v>
      </c>
      <c r="S158" s="13" t="s">
        <v>199</v>
      </c>
      <c r="T158" s="14">
        <v>5</v>
      </c>
      <c r="U158" s="13" t="s">
        <v>94</v>
      </c>
      <c r="V158" s="13" t="s">
        <v>82</v>
      </c>
      <c r="W158" s="13" t="s">
        <v>73</v>
      </c>
      <c r="X158" s="13" t="s">
        <v>80</v>
      </c>
      <c r="Y158" s="13" t="s">
        <v>17</v>
      </c>
      <c r="Z158" s="13" t="s">
        <v>350</v>
      </c>
      <c r="AA158" s="13" t="s">
        <v>351</v>
      </c>
      <c r="AB158" s="14">
        <v>7005</v>
      </c>
      <c r="AC158" s="13" t="s">
        <v>87</v>
      </c>
      <c r="AD158" s="20">
        <v>45303.6278703704</v>
      </c>
      <c r="AE158" s="13" t="s">
        <v>227</v>
      </c>
      <c r="AF158" s="13" t="s">
        <v>201</v>
      </c>
      <c r="AG158" s="13" t="s">
        <v>78</v>
      </c>
      <c r="AH158" s="13" t="s">
        <v>83</v>
      </c>
      <c r="AI158" s="13" t="s">
        <v>96</v>
      </c>
      <c r="AJ158" s="13" t="s">
        <v>71</v>
      </c>
      <c r="AK158" s="13" t="s">
        <v>85</v>
      </c>
      <c r="AL158" s="13" t="s">
        <v>71</v>
      </c>
      <c r="AM158" s="13" t="s">
        <v>86</v>
      </c>
      <c r="AN158" s="13" t="s">
        <v>73</v>
      </c>
      <c r="AO158" s="13" t="s">
        <v>87</v>
      </c>
      <c r="AP158" s="13" t="s">
        <v>87</v>
      </c>
      <c r="AQ158" s="13" t="s">
        <v>90</v>
      </c>
      <c r="AR158" s="13" t="s">
        <v>73</v>
      </c>
      <c r="AS158" s="13" t="s">
        <v>73</v>
      </c>
      <c r="AT158" s="14">
        <v>0</v>
      </c>
      <c r="AU158" s="13" t="s">
        <v>71</v>
      </c>
      <c r="AV158" s="13" t="s">
        <v>71</v>
      </c>
      <c r="AW158" s="13" t="s">
        <v>71</v>
      </c>
      <c r="AX158" s="13" t="s">
        <v>228</v>
      </c>
      <c r="AY158" s="13" t="s">
        <v>229</v>
      </c>
      <c r="AZ158" s="13" t="s">
        <v>205</v>
      </c>
      <c r="BA158" s="13" t="s">
        <v>87</v>
      </c>
      <c r="BB158" s="13" t="s">
        <v>85</v>
      </c>
      <c r="BC158" s="13" t="s">
        <v>230</v>
      </c>
      <c r="BD158" s="13" t="s">
        <v>85</v>
      </c>
      <c r="BE158" s="13" t="s">
        <v>207</v>
      </c>
      <c r="BF158" s="13" t="s">
        <v>207</v>
      </c>
      <c r="BG158" s="13" t="s">
        <v>208</v>
      </c>
      <c r="BH158" s="13" t="s">
        <v>73</v>
      </c>
      <c r="BI158" s="13" t="s">
        <v>73</v>
      </c>
      <c r="BJ158" s="13" t="s">
        <v>73</v>
      </c>
      <c r="BK158" s="13" t="s">
        <v>73</v>
      </c>
      <c r="BL158" s="13" t="s">
        <v>208</v>
      </c>
      <c r="BM158" s="13" t="s">
        <v>208</v>
      </c>
      <c r="BN158" s="13" t="s">
        <v>208</v>
      </c>
      <c r="BO158" s="13" t="s">
        <v>71</v>
      </c>
      <c r="BP158" s="13" t="s">
        <v>71</v>
      </c>
      <c r="BQ158" s="13" t="s">
        <v>71</v>
      </c>
      <c r="BR158" s="13" t="s">
        <v>218</v>
      </c>
      <c r="BS158" s="13" t="s">
        <v>85</v>
      </c>
      <c r="BT158" s="13" t="s">
        <v>218</v>
      </c>
      <c r="BU158" s="13" t="s">
        <v>85</v>
      </c>
      <c r="BV158" s="13" t="s">
        <v>218</v>
      </c>
      <c r="BW158" s="13" t="s">
        <v>85</v>
      </c>
      <c r="BX158" s="14">
        <v>1</v>
      </c>
      <c r="BY158" s="14">
        <v>500005</v>
      </c>
      <c r="BZ158" s="14">
        <v>0</v>
      </c>
      <c r="CA158" s="14">
        <v>3</v>
      </c>
      <c r="CB158" s="14">
        <v>20</v>
      </c>
      <c r="CC158" s="13" t="s">
        <v>261</v>
      </c>
      <c r="CD158" s="20">
        <v>45316.668900463</v>
      </c>
      <c r="CE158" s="12" t="s">
        <v>89</v>
      </c>
      <c r="CF158" s="18">
        <v>45316.6686449884</v>
      </c>
      <c r="CG158" s="17">
        <v>0.668634259259259</v>
      </c>
      <c r="CH158" s="12" t="s">
        <v>89</v>
      </c>
      <c r="CI158" s="13" t="s">
        <v>14</v>
      </c>
      <c r="CJ158" s="13" t="s">
        <v>73</v>
      </c>
      <c r="CK158" s="13" t="s">
        <v>73</v>
      </c>
      <c r="CL158" s="13" t="s">
        <v>110</v>
      </c>
      <c r="CM158" s="13" t="s">
        <v>110</v>
      </c>
      <c r="CN158" s="13" t="s">
        <v>71</v>
      </c>
      <c r="CO158" s="13" t="s">
        <v>110</v>
      </c>
      <c r="CP158" s="19" t="s">
        <v>201</v>
      </c>
      <c r="CQ158" s="13" t="s">
        <v>220</v>
      </c>
      <c r="CR158" s="13" t="s">
        <v>73</v>
      </c>
      <c r="CS158" s="13" t="s">
        <v>88</v>
      </c>
      <c r="CT158" s="13" t="s">
        <v>73</v>
      </c>
      <c r="CU158" s="13" t="s">
        <v>110</v>
      </c>
      <c r="CV158" s="13" t="s">
        <v>73</v>
      </c>
      <c r="CW158" s="13" t="s">
        <v>88</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3" t="s">
        <v>667</v>
      </c>
      <c r="DL158" s="13" t="s">
        <v>85</v>
      </c>
      <c r="DM158" s="13" t="s">
        <v>85</v>
      </c>
      <c r="DN158" s="18">
        <v>45316.6687054051</v>
      </c>
      <c r="DO158" s="18">
        <v>45316.6686449884</v>
      </c>
      <c r="DP158" s="13" t="s">
        <v>231</v>
      </c>
    </row>
    <row r="159" spans="1:120">
      <c r="A159" s="12">
        <v>45302</v>
      </c>
      <c r="B159" s="12">
        <v>45302</v>
      </c>
      <c r="C159" s="13" t="s">
        <v>76</v>
      </c>
      <c r="D159" s="13" t="s">
        <v>71</v>
      </c>
      <c r="E159" s="13" t="s">
        <v>16</v>
      </c>
      <c r="F159" s="13" t="s">
        <v>97</v>
      </c>
      <c r="G159" s="14">
        <v>1</v>
      </c>
      <c r="H159" s="14">
        <v>0</v>
      </c>
      <c r="I159" s="13" t="s">
        <v>73</v>
      </c>
      <c r="J159" s="13" t="s">
        <v>74</v>
      </c>
      <c r="K159" s="13" t="s">
        <v>74</v>
      </c>
      <c r="L159" s="12">
        <v>45302</v>
      </c>
      <c r="M159" s="13" t="s">
        <v>13</v>
      </c>
      <c r="N159" s="13" t="s">
        <v>71</v>
      </c>
      <c r="O159" s="14">
        <v>0</v>
      </c>
      <c r="P159" s="13" t="s">
        <v>197</v>
      </c>
      <c r="Q159" s="13" t="s">
        <v>198</v>
      </c>
      <c r="R159" s="14">
        <v>5</v>
      </c>
      <c r="S159" s="13" t="s">
        <v>199</v>
      </c>
      <c r="T159" s="14">
        <v>5</v>
      </c>
      <c r="U159" s="13" t="s">
        <v>97</v>
      </c>
      <c r="V159" s="13" t="s">
        <v>82</v>
      </c>
      <c r="W159" s="13" t="s">
        <v>73</v>
      </c>
      <c r="X159" s="13" t="s">
        <v>80</v>
      </c>
      <c r="Y159" s="13" t="s">
        <v>17</v>
      </c>
      <c r="Z159" s="13" t="s">
        <v>350</v>
      </c>
      <c r="AA159" s="13" t="s">
        <v>351</v>
      </c>
      <c r="AB159" s="14">
        <v>7005</v>
      </c>
      <c r="AC159" s="13" t="s">
        <v>87</v>
      </c>
      <c r="AD159" s="20">
        <v>45303.6278703704</v>
      </c>
      <c r="AE159" s="13" t="s">
        <v>232</v>
      </c>
      <c r="AF159" s="13" t="s">
        <v>201</v>
      </c>
      <c r="AG159" s="13" t="s">
        <v>78</v>
      </c>
      <c r="AH159" s="13" t="s">
        <v>83</v>
      </c>
      <c r="AI159" s="13" t="s">
        <v>84</v>
      </c>
      <c r="AJ159" s="13" t="s">
        <v>71</v>
      </c>
      <c r="AK159" s="13" t="s">
        <v>85</v>
      </c>
      <c r="AL159" s="13" t="s">
        <v>71</v>
      </c>
      <c r="AM159" s="13" t="s">
        <v>86</v>
      </c>
      <c r="AN159" s="13" t="s">
        <v>73</v>
      </c>
      <c r="AO159" s="13" t="s">
        <v>87</v>
      </c>
      <c r="AP159" s="13" t="s">
        <v>87</v>
      </c>
      <c r="AQ159" s="13" t="s">
        <v>90</v>
      </c>
      <c r="AR159" s="13" t="s">
        <v>73</v>
      </c>
      <c r="AS159" s="13" t="s">
        <v>73</v>
      </c>
      <c r="AT159" s="14">
        <v>0</v>
      </c>
      <c r="AU159" s="13" t="s">
        <v>71</v>
      </c>
      <c r="AV159" s="13" t="s">
        <v>71</v>
      </c>
      <c r="AW159" s="13" t="s">
        <v>71</v>
      </c>
      <c r="AX159" s="13" t="s">
        <v>233</v>
      </c>
      <c r="AY159" s="13" t="s">
        <v>234</v>
      </c>
      <c r="AZ159" s="13" t="s">
        <v>205</v>
      </c>
      <c r="BA159" s="13" t="s">
        <v>87</v>
      </c>
      <c r="BB159" s="13" t="s">
        <v>85</v>
      </c>
      <c r="BC159" s="13" t="s">
        <v>235</v>
      </c>
      <c r="BD159" s="13" t="s">
        <v>85</v>
      </c>
      <c r="BE159" s="13" t="s">
        <v>207</v>
      </c>
      <c r="BF159" s="13" t="s">
        <v>207</v>
      </c>
      <c r="BG159" s="13" t="s">
        <v>208</v>
      </c>
      <c r="BH159" s="13" t="s">
        <v>73</v>
      </c>
      <c r="BI159" s="13" t="s">
        <v>73</v>
      </c>
      <c r="BJ159" s="13" t="s">
        <v>73</v>
      </c>
      <c r="BK159" s="13" t="s">
        <v>73</v>
      </c>
      <c r="BL159" s="13" t="s">
        <v>208</v>
      </c>
      <c r="BM159" s="13" t="s">
        <v>208</v>
      </c>
      <c r="BN159" s="13" t="s">
        <v>208</v>
      </c>
      <c r="BO159" s="13" t="s">
        <v>71</v>
      </c>
      <c r="BP159" s="13" t="s">
        <v>71</v>
      </c>
      <c r="BQ159" s="13" t="s">
        <v>71</v>
      </c>
      <c r="BR159" s="13" t="s">
        <v>218</v>
      </c>
      <c r="BS159" s="13" t="s">
        <v>85</v>
      </c>
      <c r="BT159" s="13" t="s">
        <v>218</v>
      </c>
      <c r="BU159" s="13" t="s">
        <v>85</v>
      </c>
      <c r="BV159" s="13" t="s">
        <v>218</v>
      </c>
      <c r="BW159" s="13" t="s">
        <v>85</v>
      </c>
      <c r="BX159" s="14">
        <v>1</v>
      </c>
      <c r="BY159" s="14">
        <v>500005</v>
      </c>
      <c r="BZ159" s="14">
        <v>0</v>
      </c>
      <c r="CA159" s="14">
        <v>5</v>
      </c>
      <c r="CB159" s="14">
        <v>9</v>
      </c>
      <c r="CC159" s="13" t="s">
        <v>261</v>
      </c>
      <c r="CD159" s="20">
        <v>45316.668900463</v>
      </c>
      <c r="CE159" s="12" t="s">
        <v>89</v>
      </c>
      <c r="CF159" s="18">
        <v>45316.668645</v>
      </c>
      <c r="CG159" s="17">
        <v>0.668634259259259</v>
      </c>
      <c r="CH159" s="12" t="s">
        <v>89</v>
      </c>
      <c r="CI159" s="13" t="s">
        <v>14</v>
      </c>
      <c r="CJ159" s="13" t="s">
        <v>73</v>
      </c>
      <c r="CK159" s="13" t="s">
        <v>73</v>
      </c>
      <c r="CL159" s="13" t="s">
        <v>110</v>
      </c>
      <c r="CM159" s="13" t="s">
        <v>110</v>
      </c>
      <c r="CN159" s="13" t="s">
        <v>71</v>
      </c>
      <c r="CO159" s="13" t="s">
        <v>110</v>
      </c>
      <c r="CP159" s="19" t="s">
        <v>201</v>
      </c>
      <c r="CQ159" s="13" t="s">
        <v>220</v>
      </c>
      <c r="CR159" s="13" t="s">
        <v>110</v>
      </c>
      <c r="CS159" s="13" t="s">
        <v>88</v>
      </c>
      <c r="CT159" s="13" t="s">
        <v>73</v>
      </c>
      <c r="CU159" s="13" t="s">
        <v>110</v>
      </c>
      <c r="CV159" s="13" t="s">
        <v>73</v>
      </c>
      <c r="CW159" s="13" t="s">
        <v>88</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3" t="s">
        <v>667</v>
      </c>
      <c r="DL159" s="13" t="s">
        <v>85</v>
      </c>
      <c r="DM159" s="13" t="s">
        <v>85</v>
      </c>
      <c r="DN159" s="18">
        <v>45316.6687053935</v>
      </c>
      <c r="DO159" s="18">
        <v>45316.668645</v>
      </c>
      <c r="DP159" s="13" t="s">
        <v>236</v>
      </c>
    </row>
    <row r="160" spans="1:120">
      <c r="A160" s="12">
        <v>45302</v>
      </c>
      <c r="B160" s="12">
        <v>45302</v>
      </c>
      <c r="C160" s="13" t="s">
        <v>76</v>
      </c>
      <c r="D160" s="13" t="s">
        <v>71</v>
      </c>
      <c r="E160" s="13" t="s">
        <v>16</v>
      </c>
      <c r="F160" s="13" t="s">
        <v>99</v>
      </c>
      <c r="G160" s="14">
        <v>1</v>
      </c>
      <c r="H160" s="14">
        <v>0</v>
      </c>
      <c r="I160" s="13" t="s">
        <v>73</v>
      </c>
      <c r="J160" s="13" t="s">
        <v>74</v>
      </c>
      <c r="K160" s="13" t="s">
        <v>74</v>
      </c>
      <c r="L160" s="12">
        <v>45302</v>
      </c>
      <c r="M160" s="13" t="s">
        <v>13</v>
      </c>
      <c r="N160" s="13" t="s">
        <v>71</v>
      </c>
      <c r="O160" s="14">
        <v>0</v>
      </c>
      <c r="P160" s="13" t="s">
        <v>197</v>
      </c>
      <c r="Q160" s="13" t="s">
        <v>198</v>
      </c>
      <c r="R160" s="14">
        <v>5</v>
      </c>
      <c r="S160" s="13" t="s">
        <v>199</v>
      </c>
      <c r="T160" s="14">
        <v>5</v>
      </c>
      <c r="U160" s="13" t="s">
        <v>99</v>
      </c>
      <c r="V160" s="13" t="s">
        <v>82</v>
      </c>
      <c r="W160" s="13" t="s">
        <v>73</v>
      </c>
      <c r="X160" s="13" t="s">
        <v>80</v>
      </c>
      <c r="Y160" s="13" t="s">
        <v>17</v>
      </c>
      <c r="Z160" s="13" t="s">
        <v>350</v>
      </c>
      <c r="AA160" s="13" t="s">
        <v>352</v>
      </c>
      <c r="AB160" s="14">
        <v>7005</v>
      </c>
      <c r="AC160" s="13" t="s">
        <v>237</v>
      </c>
      <c r="AD160" s="20">
        <v>45303.6259375</v>
      </c>
      <c r="AE160" s="13" t="s">
        <v>238</v>
      </c>
      <c r="AF160" s="13" t="s">
        <v>201</v>
      </c>
      <c r="AG160" s="13" t="s">
        <v>78</v>
      </c>
      <c r="AH160" s="13" t="s">
        <v>83</v>
      </c>
      <c r="AI160" s="13" t="s">
        <v>84</v>
      </c>
      <c r="AJ160" s="13" t="s">
        <v>71</v>
      </c>
      <c r="AK160" s="13" t="s">
        <v>85</v>
      </c>
      <c r="AL160" s="13" t="s">
        <v>71</v>
      </c>
      <c r="AM160" s="13" t="s">
        <v>86</v>
      </c>
      <c r="AN160" s="13" t="s">
        <v>73</v>
      </c>
      <c r="AO160" s="13" t="s">
        <v>87</v>
      </c>
      <c r="AP160" s="13" t="s">
        <v>87</v>
      </c>
      <c r="AQ160" s="13" t="s">
        <v>90</v>
      </c>
      <c r="AR160" s="13" t="s">
        <v>73</v>
      </c>
      <c r="AS160" s="13" t="s">
        <v>73</v>
      </c>
      <c r="AT160" s="14">
        <v>0</v>
      </c>
      <c r="AU160" s="13" t="s">
        <v>71</v>
      </c>
      <c r="AV160" s="13" t="s">
        <v>71</v>
      </c>
      <c r="AW160" s="13" t="s">
        <v>71</v>
      </c>
      <c r="AX160" s="13" t="s">
        <v>239</v>
      </c>
      <c r="AY160" s="13" t="s">
        <v>240</v>
      </c>
      <c r="AZ160" s="13" t="s">
        <v>205</v>
      </c>
      <c r="BA160" s="13" t="s">
        <v>87</v>
      </c>
      <c r="BB160" s="13" t="s">
        <v>85</v>
      </c>
      <c r="BC160" s="13" t="s">
        <v>241</v>
      </c>
      <c r="BD160" s="13" t="s">
        <v>85</v>
      </c>
      <c r="BE160" s="13" t="s">
        <v>207</v>
      </c>
      <c r="BF160" s="13" t="s">
        <v>207</v>
      </c>
      <c r="BG160" s="13" t="s">
        <v>208</v>
      </c>
      <c r="BH160" s="13" t="s">
        <v>110</v>
      </c>
      <c r="BI160" s="13" t="s">
        <v>73</v>
      </c>
      <c r="BJ160" s="13" t="s">
        <v>73</v>
      </c>
      <c r="BK160" s="13" t="s">
        <v>73</v>
      </c>
      <c r="BL160" s="13" t="s">
        <v>208</v>
      </c>
      <c r="BM160" s="13" t="s">
        <v>208</v>
      </c>
      <c r="BN160" s="13" t="s">
        <v>208</v>
      </c>
      <c r="BO160" s="13" t="s">
        <v>71</v>
      </c>
      <c r="BP160" s="13" t="s">
        <v>71</v>
      </c>
      <c r="BQ160" s="13" t="s">
        <v>71</v>
      </c>
      <c r="BR160" s="13" t="s">
        <v>218</v>
      </c>
      <c r="BS160" s="13" t="s">
        <v>85</v>
      </c>
      <c r="BT160" s="13" t="s">
        <v>218</v>
      </c>
      <c r="BU160" s="13" t="s">
        <v>85</v>
      </c>
      <c r="BV160" s="13" t="s">
        <v>218</v>
      </c>
      <c r="BW160" s="13" t="s">
        <v>85</v>
      </c>
      <c r="BX160" s="14">
        <v>1</v>
      </c>
      <c r="BY160" s="14">
        <v>500005</v>
      </c>
      <c r="BZ160" s="14">
        <v>0</v>
      </c>
      <c r="CA160" s="14">
        <v>2</v>
      </c>
      <c r="CB160" s="14">
        <v>2</v>
      </c>
      <c r="CC160" s="13" t="s">
        <v>261</v>
      </c>
      <c r="CD160" s="20">
        <v>45316.6688425926</v>
      </c>
      <c r="CE160" s="12" t="s">
        <v>89</v>
      </c>
      <c r="CF160" s="18">
        <v>45316.668585625</v>
      </c>
      <c r="CG160" s="17">
        <v>0.668576388888889</v>
      </c>
      <c r="CH160" s="12" t="s">
        <v>89</v>
      </c>
      <c r="CI160" s="13" t="s">
        <v>14</v>
      </c>
      <c r="CJ160" s="13" t="s">
        <v>73</v>
      </c>
      <c r="CK160" s="13" t="s">
        <v>73</v>
      </c>
      <c r="CL160" s="13" t="s">
        <v>110</v>
      </c>
      <c r="CM160" s="13" t="s">
        <v>110</v>
      </c>
      <c r="CN160" s="13" t="s">
        <v>71</v>
      </c>
      <c r="CO160" s="13" t="s">
        <v>110</v>
      </c>
      <c r="CP160" s="19" t="s">
        <v>201</v>
      </c>
      <c r="CQ160" s="13" t="s">
        <v>220</v>
      </c>
      <c r="CR160" s="13" t="s">
        <v>73</v>
      </c>
      <c r="CS160" s="13" t="s">
        <v>88</v>
      </c>
      <c r="CT160" s="13" t="s">
        <v>73</v>
      </c>
      <c r="CU160" s="13" t="s">
        <v>110</v>
      </c>
      <c r="CV160" s="13" t="s">
        <v>73</v>
      </c>
      <c r="CW160" s="13" t="s">
        <v>73</v>
      </c>
      <c r="CX160" s="13" t="s">
        <v>110</v>
      </c>
      <c r="CY160" s="13" t="s">
        <v>73</v>
      </c>
      <c r="CZ160" s="13" t="s">
        <v>73</v>
      </c>
      <c r="DA160" s="13" t="s">
        <v>88</v>
      </c>
      <c r="DB160" s="13" t="s">
        <v>73</v>
      </c>
      <c r="DC160" s="13" t="s">
        <v>73</v>
      </c>
      <c r="DD160" s="13" t="s">
        <v>73</v>
      </c>
      <c r="DE160" s="13" t="s">
        <v>73</v>
      </c>
      <c r="DF160" s="13" t="s">
        <v>110</v>
      </c>
      <c r="DG160" s="13" t="s">
        <v>73</v>
      </c>
      <c r="DH160" s="13" t="s">
        <v>110</v>
      </c>
      <c r="DI160" s="13" t="s">
        <v>110</v>
      </c>
      <c r="DJ160" s="13" t="s">
        <v>110</v>
      </c>
      <c r="DK160" s="13" t="s">
        <v>242</v>
      </c>
      <c r="DL160" s="13" t="s">
        <v>85</v>
      </c>
      <c r="DM160" s="13" t="s">
        <v>85</v>
      </c>
      <c r="DN160" s="18">
        <v>45316.668585625</v>
      </c>
      <c r="DO160" s="18">
        <v>45316.668585625</v>
      </c>
      <c r="DP160" s="13" t="s">
        <v>243</v>
      </c>
    </row>
    <row r="161" spans="1:120">
      <c r="A161" s="12">
        <v>45302</v>
      </c>
      <c r="B161" s="12">
        <v>45302</v>
      </c>
      <c r="C161" s="13" t="s">
        <v>76</v>
      </c>
      <c r="D161" s="13" t="s">
        <v>71</v>
      </c>
      <c r="E161" s="13" t="s">
        <v>16</v>
      </c>
      <c r="F161" s="13" t="s">
        <v>101</v>
      </c>
      <c r="G161" s="14">
        <v>1</v>
      </c>
      <c r="H161" s="14">
        <v>0</v>
      </c>
      <c r="I161" s="13" t="s">
        <v>73</v>
      </c>
      <c r="J161" s="13" t="s">
        <v>74</v>
      </c>
      <c r="K161" s="13" t="s">
        <v>74</v>
      </c>
      <c r="L161" s="12">
        <v>45302</v>
      </c>
      <c r="M161" s="13" t="s">
        <v>13</v>
      </c>
      <c r="N161" s="13" t="s">
        <v>71</v>
      </c>
      <c r="O161" s="14">
        <v>0</v>
      </c>
      <c r="P161" s="13" t="s">
        <v>197</v>
      </c>
      <c r="Q161" s="13" t="s">
        <v>198</v>
      </c>
      <c r="R161" s="14">
        <v>5</v>
      </c>
      <c r="S161" s="13" t="s">
        <v>199</v>
      </c>
      <c r="T161" s="14">
        <v>5</v>
      </c>
      <c r="U161" s="13" t="s">
        <v>101</v>
      </c>
      <c r="V161" s="13" t="s">
        <v>82</v>
      </c>
      <c r="W161" s="13" t="s">
        <v>73</v>
      </c>
      <c r="X161" s="13" t="s">
        <v>80</v>
      </c>
      <c r="Y161" s="13" t="s">
        <v>17</v>
      </c>
      <c r="Z161" s="13" t="s">
        <v>350</v>
      </c>
      <c r="AA161" s="13" t="s">
        <v>352</v>
      </c>
      <c r="AB161" s="14">
        <v>7005</v>
      </c>
      <c r="AC161" s="13" t="s">
        <v>244</v>
      </c>
      <c r="AD161" s="20">
        <v>45303.6259375</v>
      </c>
      <c r="AE161" s="13" t="s">
        <v>245</v>
      </c>
      <c r="AF161" s="13" t="s">
        <v>201</v>
      </c>
      <c r="AG161" s="13" t="s">
        <v>78</v>
      </c>
      <c r="AH161" s="13" t="s">
        <v>83</v>
      </c>
      <c r="AI161" s="13" t="s">
        <v>84</v>
      </c>
      <c r="AJ161" s="13" t="s">
        <v>71</v>
      </c>
      <c r="AK161" s="13" t="s">
        <v>85</v>
      </c>
      <c r="AL161" s="13" t="s">
        <v>71</v>
      </c>
      <c r="AM161" s="13" t="s">
        <v>86</v>
      </c>
      <c r="AN161" s="13" t="s">
        <v>73</v>
      </c>
      <c r="AO161" s="13" t="s">
        <v>87</v>
      </c>
      <c r="AP161" s="13" t="s">
        <v>87</v>
      </c>
      <c r="AQ161" s="13" t="s">
        <v>90</v>
      </c>
      <c r="AR161" s="13" t="s">
        <v>73</v>
      </c>
      <c r="AS161" s="13" t="s">
        <v>73</v>
      </c>
      <c r="AT161" s="14">
        <v>0</v>
      </c>
      <c r="AU161" s="13" t="s">
        <v>71</v>
      </c>
      <c r="AV161" s="13" t="s">
        <v>71</v>
      </c>
      <c r="AW161" s="13" t="s">
        <v>71</v>
      </c>
      <c r="AX161" s="13" t="s">
        <v>246</v>
      </c>
      <c r="AY161" s="13" t="s">
        <v>247</v>
      </c>
      <c r="AZ161" s="13" t="s">
        <v>205</v>
      </c>
      <c r="BA161" s="13" t="s">
        <v>87</v>
      </c>
      <c r="BB161" s="13" t="s">
        <v>85</v>
      </c>
      <c r="BC161" s="13" t="s">
        <v>248</v>
      </c>
      <c r="BD161" s="13" t="s">
        <v>85</v>
      </c>
      <c r="BE161" s="13" t="s">
        <v>207</v>
      </c>
      <c r="BF161" s="13" t="s">
        <v>207</v>
      </c>
      <c r="BG161" s="13" t="s">
        <v>208</v>
      </c>
      <c r="BH161" s="13" t="s">
        <v>110</v>
      </c>
      <c r="BI161" s="13" t="s">
        <v>73</v>
      </c>
      <c r="BJ161" s="13" t="s">
        <v>73</v>
      </c>
      <c r="BK161" s="13" t="s">
        <v>73</v>
      </c>
      <c r="BL161" s="13" t="s">
        <v>208</v>
      </c>
      <c r="BM161" s="13" t="s">
        <v>208</v>
      </c>
      <c r="BN161" s="13" t="s">
        <v>208</v>
      </c>
      <c r="BO161" s="13" t="s">
        <v>71</v>
      </c>
      <c r="BP161" s="13" t="s">
        <v>71</v>
      </c>
      <c r="BQ161" s="13" t="s">
        <v>71</v>
      </c>
      <c r="BR161" s="13" t="s">
        <v>218</v>
      </c>
      <c r="BS161" s="13" t="s">
        <v>85</v>
      </c>
      <c r="BT161" s="13" t="s">
        <v>218</v>
      </c>
      <c r="BU161" s="13" t="s">
        <v>85</v>
      </c>
      <c r="BV161" s="13" t="s">
        <v>218</v>
      </c>
      <c r="BW161" s="13" t="s">
        <v>85</v>
      </c>
      <c r="BX161" s="14">
        <v>1</v>
      </c>
      <c r="BY161" s="14">
        <v>500005</v>
      </c>
      <c r="BZ161" s="14">
        <v>0</v>
      </c>
      <c r="CA161" s="14">
        <v>2</v>
      </c>
      <c r="CB161" s="14">
        <v>2</v>
      </c>
      <c r="CC161" s="13" t="s">
        <v>261</v>
      </c>
      <c r="CD161" s="20">
        <v>45316.6688425926</v>
      </c>
      <c r="CE161" s="12" t="s">
        <v>89</v>
      </c>
      <c r="CF161" s="18">
        <v>45316.6685865509</v>
      </c>
      <c r="CG161" s="17">
        <v>0.668576388888889</v>
      </c>
      <c r="CH161" s="12" t="s">
        <v>89</v>
      </c>
      <c r="CI161" s="13" t="s">
        <v>14</v>
      </c>
      <c r="CJ161" s="13" t="s">
        <v>73</v>
      </c>
      <c r="CK161" s="13" t="s">
        <v>73</v>
      </c>
      <c r="CL161" s="13" t="s">
        <v>110</v>
      </c>
      <c r="CM161" s="13" t="s">
        <v>110</v>
      </c>
      <c r="CN161" s="13" t="s">
        <v>71</v>
      </c>
      <c r="CO161" s="13" t="s">
        <v>110</v>
      </c>
      <c r="CP161" s="19" t="s">
        <v>201</v>
      </c>
      <c r="CQ161" s="13" t="s">
        <v>220</v>
      </c>
      <c r="CR161" s="13" t="s">
        <v>73</v>
      </c>
      <c r="CS161" s="13" t="s">
        <v>88</v>
      </c>
      <c r="CT161" s="13" t="s">
        <v>73</v>
      </c>
      <c r="CU161" s="13" t="s">
        <v>110</v>
      </c>
      <c r="CV161" s="13" t="s">
        <v>73</v>
      </c>
      <c r="CW161" s="13" t="s">
        <v>73</v>
      </c>
      <c r="CX161" s="13" t="s">
        <v>110</v>
      </c>
      <c r="CY161" s="13" t="s">
        <v>73</v>
      </c>
      <c r="CZ161" s="13" t="s">
        <v>73</v>
      </c>
      <c r="DA161" s="13" t="s">
        <v>88</v>
      </c>
      <c r="DB161" s="13" t="s">
        <v>73</v>
      </c>
      <c r="DC161" s="13" t="s">
        <v>73</v>
      </c>
      <c r="DD161" s="13" t="s">
        <v>73</v>
      </c>
      <c r="DE161" s="13" t="s">
        <v>73</v>
      </c>
      <c r="DF161" s="13" t="s">
        <v>110</v>
      </c>
      <c r="DG161" s="13" t="s">
        <v>73</v>
      </c>
      <c r="DH161" s="13" t="s">
        <v>110</v>
      </c>
      <c r="DI161" s="13" t="s">
        <v>110</v>
      </c>
      <c r="DJ161" s="13" t="s">
        <v>110</v>
      </c>
      <c r="DK161" s="13" t="s">
        <v>242</v>
      </c>
      <c r="DL161" s="13" t="s">
        <v>85</v>
      </c>
      <c r="DM161" s="13" t="s">
        <v>85</v>
      </c>
      <c r="DN161" s="18">
        <v>45316.6685865509</v>
      </c>
      <c r="DO161" s="18">
        <v>45316.6685865509</v>
      </c>
      <c r="DP161" s="13" t="s">
        <v>249</v>
      </c>
    </row>
    <row r="162" spans="1:120">
      <c r="A162" s="12">
        <v>45302</v>
      </c>
      <c r="B162" s="12">
        <v>45302</v>
      </c>
      <c r="C162" s="13" t="s">
        <v>76</v>
      </c>
      <c r="D162" s="13" t="s">
        <v>71</v>
      </c>
      <c r="E162" s="13" t="s">
        <v>16</v>
      </c>
      <c r="F162" s="13" t="s">
        <v>103</v>
      </c>
      <c r="G162" s="14">
        <v>1</v>
      </c>
      <c r="H162" s="14">
        <v>0</v>
      </c>
      <c r="I162" s="13" t="s">
        <v>73</v>
      </c>
      <c r="J162" s="13" t="s">
        <v>74</v>
      </c>
      <c r="K162" s="13" t="s">
        <v>74</v>
      </c>
      <c r="L162" s="12">
        <v>45302</v>
      </c>
      <c r="M162" s="13" t="s">
        <v>13</v>
      </c>
      <c r="N162" s="13" t="s">
        <v>71</v>
      </c>
      <c r="O162" s="14">
        <v>0</v>
      </c>
      <c r="P162" s="13" t="s">
        <v>197</v>
      </c>
      <c r="Q162" s="13" t="s">
        <v>198</v>
      </c>
      <c r="R162" s="14">
        <v>5</v>
      </c>
      <c r="S162" s="13" t="s">
        <v>199</v>
      </c>
      <c r="T162" s="14">
        <v>5</v>
      </c>
      <c r="U162" s="13" t="s">
        <v>103</v>
      </c>
      <c r="V162" s="13" t="s">
        <v>82</v>
      </c>
      <c r="W162" s="13" t="s">
        <v>73</v>
      </c>
      <c r="X162" s="13" t="s">
        <v>80</v>
      </c>
      <c r="Y162" s="13" t="s">
        <v>17</v>
      </c>
      <c r="Z162" s="13" t="s">
        <v>350</v>
      </c>
      <c r="AA162" s="13" t="s">
        <v>352</v>
      </c>
      <c r="AB162" s="14">
        <v>7005</v>
      </c>
      <c r="AC162" s="13" t="s">
        <v>237</v>
      </c>
      <c r="AD162" s="20">
        <v>45303.6259375</v>
      </c>
      <c r="AE162" s="13" t="s">
        <v>250</v>
      </c>
      <c r="AF162" s="13" t="s">
        <v>201</v>
      </c>
      <c r="AG162" s="13" t="s">
        <v>78</v>
      </c>
      <c r="AH162" s="13" t="s">
        <v>83</v>
      </c>
      <c r="AI162" s="13" t="s">
        <v>84</v>
      </c>
      <c r="AJ162" s="13" t="s">
        <v>71</v>
      </c>
      <c r="AK162" s="13" t="s">
        <v>85</v>
      </c>
      <c r="AL162" s="13" t="s">
        <v>71</v>
      </c>
      <c r="AM162" s="13" t="s">
        <v>86</v>
      </c>
      <c r="AN162" s="13" t="s">
        <v>73</v>
      </c>
      <c r="AO162" s="13" t="s">
        <v>87</v>
      </c>
      <c r="AP162" s="13" t="s">
        <v>87</v>
      </c>
      <c r="AQ162" s="13" t="s">
        <v>90</v>
      </c>
      <c r="AR162" s="13" t="s">
        <v>73</v>
      </c>
      <c r="AS162" s="13" t="s">
        <v>73</v>
      </c>
      <c r="AT162" s="14">
        <v>0</v>
      </c>
      <c r="AU162" s="13" t="s">
        <v>71</v>
      </c>
      <c r="AV162" s="13" t="s">
        <v>71</v>
      </c>
      <c r="AW162" s="13" t="s">
        <v>71</v>
      </c>
      <c r="AX162" s="13" t="s">
        <v>251</v>
      </c>
      <c r="AY162" s="13" t="s">
        <v>252</v>
      </c>
      <c r="AZ162" s="13" t="s">
        <v>205</v>
      </c>
      <c r="BA162" s="13" t="s">
        <v>87</v>
      </c>
      <c r="BB162" s="13" t="s">
        <v>85</v>
      </c>
      <c r="BC162" s="13" t="s">
        <v>253</v>
      </c>
      <c r="BD162" s="13" t="s">
        <v>85</v>
      </c>
      <c r="BE162" s="13" t="s">
        <v>207</v>
      </c>
      <c r="BF162" s="13" t="s">
        <v>207</v>
      </c>
      <c r="BG162" s="13" t="s">
        <v>208</v>
      </c>
      <c r="BH162" s="13" t="s">
        <v>73</v>
      </c>
      <c r="BI162" s="13" t="s">
        <v>73</v>
      </c>
      <c r="BJ162" s="13" t="s">
        <v>73</v>
      </c>
      <c r="BK162" s="13" t="s">
        <v>73</v>
      </c>
      <c r="BL162" s="13" t="s">
        <v>208</v>
      </c>
      <c r="BM162" s="13" t="s">
        <v>208</v>
      </c>
      <c r="BN162" s="13" t="s">
        <v>208</v>
      </c>
      <c r="BO162" s="13" t="s">
        <v>71</v>
      </c>
      <c r="BP162" s="13" t="s">
        <v>71</v>
      </c>
      <c r="BQ162" s="13" t="s">
        <v>71</v>
      </c>
      <c r="BR162" s="13" t="s">
        <v>218</v>
      </c>
      <c r="BS162" s="13" t="s">
        <v>85</v>
      </c>
      <c r="BT162" s="13" t="s">
        <v>218</v>
      </c>
      <c r="BU162" s="13" t="s">
        <v>85</v>
      </c>
      <c r="BV162" s="13" t="s">
        <v>218</v>
      </c>
      <c r="BW162" s="13" t="s">
        <v>85</v>
      </c>
      <c r="BX162" s="14">
        <v>1</v>
      </c>
      <c r="BY162" s="14">
        <v>500005</v>
      </c>
      <c r="BZ162" s="14">
        <v>0</v>
      </c>
      <c r="CA162" s="14">
        <v>2</v>
      </c>
      <c r="CB162" s="14">
        <v>2</v>
      </c>
      <c r="CC162" s="13" t="s">
        <v>261</v>
      </c>
      <c r="CD162" s="20">
        <v>45316.6688425926</v>
      </c>
      <c r="CE162" s="12" t="s">
        <v>89</v>
      </c>
      <c r="CF162" s="18">
        <v>45316.6685865625</v>
      </c>
      <c r="CG162" s="17">
        <v>0.668576388888889</v>
      </c>
      <c r="CH162" s="12" t="s">
        <v>89</v>
      </c>
      <c r="CI162" s="13" t="s">
        <v>14</v>
      </c>
      <c r="CJ162" s="13" t="s">
        <v>73</v>
      </c>
      <c r="CK162" s="13" t="s">
        <v>73</v>
      </c>
      <c r="CL162" s="13" t="s">
        <v>110</v>
      </c>
      <c r="CM162" s="13" t="s">
        <v>110</v>
      </c>
      <c r="CN162" s="13" t="s">
        <v>71</v>
      </c>
      <c r="CO162" s="13" t="s">
        <v>110</v>
      </c>
      <c r="CP162" s="19" t="s">
        <v>201</v>
      </c>
      <c r="CQ162" s="13" t="s">
        <v>220</v>
      </c>
      <c r="CR162" s="13" t="s">
        <v>73</v>
      </c>
      <c r="CS162" s="13" t="s">
        <v>88</v>
      </c>
      <c r="CT162" s="13" t="s">
        <v>73</v>
      </c>
      <c r="CU162" s="13" t="s">
        <v>110</v>
      </c>
      <c r="CV162" s="13" t="s">
        <v>73</v>
      </c>
      <c r="CW162" s="13" t="s">
        <v>73</v>
      </c>
      <c r="CX162" s="13" t="s">
        <v>110</v>
      </c>
      <c r="CY162" s="13" t="s">
        <v>73</v>
      </c>
      <c r="CZ162" s="13" t="s">
        <v>73</v>
      </c>
      <c r="DA162" s="13" t="s">
        <v>110</v>
      </c>
      <c r="DB162" s="13" t="s">
        <v>73</v>
      </c>
      <c r="DC162" s="13" t="s">
        <v>73</v>
      </c>
      <c r="DD162" s="13" t="s">
        <v>73</v>
      </c>
      <c r="DE162" s="13" t="s">
        <v>73</v>
      </c>
      <c r="DF162" s="13" t="s">
        <v>110</v>
      </c>
      <c r="DG162" s="13" t="s">
        <v>73</v>
      </c>
      <c r="DH162" s="13" t="s">
        <v>110</v>
      </c>
      <c r="DI162" s="13" t="s">
        <v>110</v>
      </c>
      <c r="DJ162" s="13" t="s">
        <v>110</v>
      </c>
      <c r="DK162" s="13" t="s">
        <v>242</v>
      </c>
      <c r="DL162" s="13" t="s">
        <v>85</v>
      </c>
      <c r="DM162" s="13" t="s">
        <v>85</v>
      </c>
      <c r="DN162" s="18">
        <v>45316.6685865625</v>
      </c>
      <c r="DO162" s="18">
        <v>45316.6685865625</v>
      </c>
      <c r="DP162" s="13" t="s">
        <v>254</v>
      </c>
    </row>
    <row r="163" spans="1:120">
      <c r="A163" s="12">
        <v>45302</v>
      </c>
      <c r="B163" s="12">
        <v>45302</v>
      </c>
      <c r="C163" s="13" t="s">
        <v>76</v>
      </c>
      <c r="D163" s="13" t="s">
        <v>71</v>
      </c>
      <c r="E163" s="13" t="s">
        <v>16</v>
      </c>
      <c r="F163" s="13" t="s">
        <v>105</v>
      </c>
      <c r="G163" s="14">
        <v>1</v>
      </c>
      <c r="H163" s="14">
        <v>0</v>
      </c>
      <c r="I163" s="13" t="s">
        <v>73</v>
      </c>
      <c r="J163" s="13" t="s">
        <v>74</v>
      </c>
      <c r="K163" s="13" t="s">
        <v>74</v>
      </c>
      <c r="L163" s="12">
        <v>45302</v>
      </c>
      <c r="M163" s="13" t="s">
        <v>13</v>
      </c>
      <c r="N163" s="13" t="s">
        <v>71</v>
      </c>
      <c r="O163" s="14">
        <v>0</v>
      </c>
      <c r="P163" s="13" t="s">
        <v>197</v>
      </c>
      <c r="Q163" s="13" t="s">
        <v>198</v>
      </c>
      <c r="R163" s="14">
        <v>5</v>
      </c>
      <c r="S163" s="13" t="s">
        <v>199</v>
      </c>
      <c r="T163" s="14">
        <v>5</v>
      </c>
      <c r="U163" s="13" t="s">
        <v>105</v>
      </c>
      <c r="V163" s="13" t="s">
        <v>82</v>
      </c>
      <c r="W163" s="13" t="s">
        <v>73</v>
      </c>
      <c r="X163" s="13" t="s">
        <v>80</v>
      </c>
      <c r="Y163" s="13" t="s">
        <v>17</v>
      </c>
      <c r="Z163" s="13" t="s">
        <v>350</v>
      </c>
      <c r="AA163" s="13" t="s">
        <v>351</v>
      </c>
      <c r="AB163" s="14">
        <v>7005</v>
      </c>
      <c r="AC163" s="13" t="s">
        <v>87</v>
      </c>
      <c r="AD163" s="20">
        <v>45303.6278703704</v>
      </c>
      <c r="AE163" s="13" t="s">
        <v>255</v>
      </c>
      <c r="AF163" s="13" t="s">
        <v>201</v>
      </c>
      <c r="AG163" s="13" t="s">
        <v>78</v>
      </c>
      <c r="AH163" s="13" t="s">
        <v>83</v>
      </c>
      <c r="AI163" s="13" t="s">
        <v>84</v>
      </c>
      <c r="AJ163" s="13" t="s">
        <v>71</v>
      </c>
      <c r="AK163" s="13" t="s">
        <v>85</v>
      </c>
      <c r="AL163" s="13" t="s">
        <v>71</v>
      </c>
      <c r="AM163" s="13" t="s">
        <v>86</v>
      </c>
      <c r="AN163" s="13" t="s">
        <v>73</v>
      </c>
      <c r="AO163" s="13" t="s">
        <v>87</v>
      </c>
      <c r="AP163" s="13" t="s">
        <v>87</v>
      </c>
      <c r="AQ163" s="13" t="s">
        <v>90</v>
      </c>
      <c r="AR163" s="13" t="s">
        <v>73</v>
      </c>
      <c r="AS163" s="13" t="s">
        <v>73</v>
      </c>
      <c r="AT163" s="14">
        <v>0</v>
      </c>
      <c r="AU163" s="13" t="s">
        <v>71</v>
      </c>
      <c r="AV163" s="13" t="s">
        <v>71</v>
      </c>
      <c r="AW163" s="13" t="s">
        <v>71</v>
      </c>
      <c r="AX163" s="13" t="s">
        <v>256</v>
      </c>
      <c r="AY163" s="13" t="s">
        <v>257</v>
      </c>
      <c r="AZ163" s="13" t="s">
        <v>205</v>
      </c>
      <c r="BA163" s="13" t="s">
        <v>87</v>
      </c>
      <c r="BB163" s="13" t="s">
        <v>85</v>
      </c>
      <c r="BC163" s="13" t="s">
        <v>258</v>
      </c>
      <c r="BD163" s="13" t="s">
        <v>85</v>
      </c>
      <c r="BE163" s="13" t="s">
        <v>207</v>
      </c>
      <c r="BF163" s="13" t="s">
        <v>207</v>
      </c>
      <c r="BG163" s="13" t="s">
        <v>208</v>
      </c>
      <c r="BH163" s="13" t="s">
        <v>73</v>
      </c>
      <c r="BI163" s="13" t="s">
        <v>73</v>
      </c>
      <c r="BJ163" s="13" t="s">
        <v>73</v>
      </c>
      <c r="BK163" s="13" t="s">
        <v>73</v>
      </c>
      <c r="BL163" s="13" t="s">
        <v>208</v>
      </c>
      <c r="BM163" s="13" t="s">
        <v>208</v>
      </c>
      <c r="BN163" s="13" t="s">
        <v>208</v>
      </c>
      <c r="BO163" s="13" t="s">
        <v>71</v>
      </c>
      <c r="BP163" s="13" t="s">
        <v>71</v>
      </c>
      <c r="BQ163" s="13" t="s">
        <v>71</v>
      </c>
      <c r="BR163" s="13" t="s">
        <v>218</v>
      </c>
      <c r="BS163" s="13" t="s">
        <v>85</v>
      </c>
      <c r="BT163" s="13" t="s">
        <v>218</v>
      </c>
      <c r="BU163" s="13" t="s">
        <v>85</v>
      </c>
      <c r="BV163" s="13" t="s">
        <v>218</v>
      </c>
      <c r="BW163" s="13" t="s">
        <v>85</v>
      </c>
      <c r="BX163" s="14">
        <v>1</v>
      </c>
      <c r="BY163" s="14">
        <v>500005</v>
      </c>
      <c r="BZ163" s="14">
        <v>0</v>
      </c>
      <c r="CA163" s="14">
        <v>3</v>
      </c>
      <c r="CB163" s="14">
        <v>20</v>
      </c>
      <c r="CC163" s="13" t="s">
        <v>261</v>
      </c>
      <c r="CD163" s="20">
        <v>45316.668900463</v>
      </c>
      <c r="CE163" s="12" t="s">
        <v>89</v>
      </c>
      <c r="CF163" s="18">
        <v>45316.6686449884</v>
      </c>
      <c r="CG163" s="17">
        <v>0.668634259259259</v>
      </c>
      <c r="CH163" s="12" t="s">
        <v>89</v>
      </c>
      <c r="CI163" s="13" t="s">
        <v>14</v>
      </c>
      <c r="CJ163" s="13" t="s">
        <v>73</v>
      </c>
      <c r="CK163" s="13" t="s">
        <v>73</v>
      </c>
      <c r="CL163" s="13" t="s">
        <v>110</v>
      </c>
      <c r="CM163" s="13" t="s">
        <v>110</v>
      </c>
      <c r="CN163" s="13" t="s">
        <v>71</v>
      </c>
      <c r="CO163" s="13" t="s">
        <v>110</v>
      </c>
      <c r="CP163" s="19" t="s">
        <v>201</v>
      </c>
      <c r="CQ163" s="13" t="s">
        <v>110</v>
      </c>
      <c r="CR163" s="13" t="s">
        <v>73</v>
      </c>
      <c r="CS163" s="13" t="s">
        <v>73</v>
      </c>
      <c r="CT163" s="13" t="s">
        <v>73</v>
      </c>
      <c r="CU163" s="13" t="s">
        <v>110</v>
      </c>
      <c r="CV163" s="13" t="s">
        <v>73</v>
      </c>
      <c r="CW163" s="13" t="s">
        <v>73</v>
      </c>
      <c r="CX163" s="13" t="s">
        <v>110</v>
      </c>
      <c r="CY163" s="13" t="s">
        <v>73</v>
      </c>
      <c r="CZ163" s="13" t="s">
        <v>73</v>
      </c>
      <c r="DA163" s="13" t="s">
        <v>110</v>
      </c>
      <c r="DB163" s="13" t="s">
        <v>73</v>
      </c>
      <c r="DC163" s="13" t="s">
        <v>73</v>
      </c>
      <c r="DD163" s="13" t="s">
        <v>73</v>
      </c>
      <c r="DE163" s="13" t="s">
        <v>73</v>
      </c>
      <c r="DF163" s="13" t="s">
        <v>110</v>
      </c>
      <c r="DG163" s="13" t="s">
        <v>73</v>
      </c>
      <c r="DH163" s="13" t="s">
        <v>110</v>
      </c>
      <c r="DI163" s="13" t="s">
        <v>110</v>
      </c>
      <c r="DJ163" s="13" t="s">
        <v>110</v>
      </c>
      <c r="DK163" s="13" t="s">
        <v>667</v>
      </c>
      <c r="DL163" s="13" t="s">
        <v>85</v>
      </c>
      <c r="DM163" s="13" t="s">
        <v>85</v>
      </c>
      <c r="DN163" s="18">
        <v>45316.6686449884</v>
      </c>
      <c r="DO163" s="18">
        <v>45316.6686449884</v>
      </c>
      <c r="DP163" s="13" t="s">
        <v>259</v>
      </c>
    </row>
    <row r="164" spans="1:120">
      <c r="A164" s="12">
        <v>45302</v>
      </c>
      <c r="B164" s="12">
        <v>45302</v>
      </c>
      <c r="C164" s="13" t="s">
        <v>76</v>
      </c>
      <c r="D164" s="13" t="s">
        <v>71</v>
      </c>
      <c r="E164" s="13" t="s">
        <v>16</v>
      </c>
      <c r="F164" s="13" t="s">
        <v>107</v>
      </c>
      <c r="G164" s="14">
        <v>1</v>
      </c>
      <c r="H164" s="14">
        <v>0</v>
      </c>
      <c r="I164" s="13" t="s">
        <v>88</v>
      </c>
      <c r="J164" s="13" t="s">
        <v>74</v>
      </c>
      <c r="K164" s="13" t="s">
        <v>74</v>
      </c>
      <c r="L164" s="12">
        <v>45302</v>
      </c>
      <c r="M164" s="13" t="s">
        <v>13</v>
      </c>
      <c r="N164" s="13" t="s">
        <v>71</v>
      </c>
      <c r="O164" s="14">
        <v>0</v>
      </c>
      <c r="P164" s="13" t="s">
        <v>197</v>
      </c>
      <c r="Q164" s="13" t="s">
        <v>198</v>
      </c>
      <c r="R164" s="14">
        <v>5</v>
      </c>
      <c r="S164" s="13" t="s">
        <v>199</v>
      </c>
      <c r="T164" s="14">
        <v>5</v>
      </c>
      <c r="U164" s="13" t="s">
        <v>107</v>
      </c>
      <c r="V164" s="13" t="s">
        <v>82</v>
      </c>
      <c r="W164" s="13" t="s">
        <v>73</v>
      </c>
      <c r="X164" s="13" t="s">
        <v>80</v>
      </c>
      <c r="Y164" s="13" t="s">
        <v>17</v>
      </c>
      <c r="Z164" s="13" t="s">
        <v>350</v>
      </c>
      <c r="AA164" s="13" t="s">
        <v>353</v>
      </c>
      <c r="AB164" s="14">
        <v>7005</v>
      </c>
      <c r="AC164" s="13" t="s">
        <v>87</v>
      </c>
      <c r="AD164" s="20">
        <v>45303.6278703704</v>
      </c>
      <c r="AE164" s="13" t="s">
        <v>200</v>
      </c>
      <c r="AF164" s="13" t="s">
        <v>201</v>
      </c>
      <c r="AG164" s="13" t="s">
        <v>78</v>
      </c>
      <c r="AH164" s="13" t="s">
        <v>83</v>
      </c>
      <c r="AI164" s="13" t="s">
        <v>84</v>
      </c>
      <c r="AJ164" s="13" t="s">
        <v>71</v>
      </c>
      <c r="AK164" s="13" t="s">
        <v>85</v>
      </c>
      <c r="AL164" s="13" t="s">
        <v>71</v>
      </c>
      <c r="AM164" s="13" t="s">
        <v>86</v>
      </c>
      <c r="AN164" s="13" t="s">
        <v>73</v>
      </c>
      <c r="AO164" s="13" t="s">
        <v>87</v>
      </c>
      <c r="AP164" s="13" t="s">
        <v>87</v>
      </c>
      <c r="AQ164" s="13" t="s">
        <v>202</v>
      </c>
      <c r="AR164" s="13" t="s">
        <v>73</v>
      </c>
      <c r="AS164" s="13" t="s">
        <v>73</v>
      </c>
      <c r="AT164" s="14">
        <v>0</v>
      </c>
      <c r="AU164" s="13" t="s">
        <v>71</v>
      </c>
      <c r="AV164" s="13" t="s">
        <v>71</v>
      </c>
      <c r="AW164" s="13" t="s">
        <v>71</v>
      </c>
      <c r="AX164" s="13" t="s">
        <v>260</v>
      </c>
      <c r="AY164" s="13" t="s">
        <v>204</v>
      </c>
      <c r="AZ164" s="13" t="s">
        <v>205</v>
      </c>
      <c r="BA164" s="13" t="s">
        <v>87</v>
      </c>
      <c r="BB164" s="13" t="s">
        <v>85</v>
      </c>
      <c r="BC164" s="13" t="s">
        <v>206</v>
      </c>
      <c r="BD164" s="13" t="s">
        <v>85</v>
      </c>
      <c r="BE164" s="13" t="s">
        <v>207</v>
      </c>
      <c r="BF164" s="13" t="s">
        <v>207</v>
      </c>
      <c r="BG164" s="13" t="s">
        <v>208</v>
      </c>
      <c r="BH164" s="13" t="s">
        <v>73</v>
      </c>
      <c r="BI164" s="13" t="s">
        <v>73</v>
      </c>
      <c r="BJ164" s="13" t="s">
        <v>73</v>
      </c>
      <c r="BK164" s="13" t="s">
        <v>73</v>
      </c>
      <c r="BL164" s="13" t="s">
        <v>209</v>
      </c>
      <c r="BM164" s="13" t="s">
        <v>209</v>
      </c>
      <c r="BN164" s="13" t="s">
        <v>209</v>
      </c>
      <c r="BO164" s="13" t="s">
        <v>71</v>
      </c>
      <c r="BP164" s="13" t="s">
        <v>71</v>
      </c>
      <c r="BQ164" s="13" t="s">
        <v>71</v>
      </c>
      <c r="BR164" s="13" t="s">
        <v>218</v>
      </c>
      <c r="BS164" s="13" t="s">
        <v>85</v>
      </c>
      <c r="BT164" s="13" t="s">
        <v>218</v>
      </c>
      <c r="BU164" s="13" t="s">
        <v>85</v>
      </c>
      <c r="BV164" s="13" t="s">
        <v>218</v>
      </c>
      <c r="BW164" s="13" t="s">
        <v>85</v>
      </c>
      <c r="BX164" s="14">
        <v>1</v>
      </c>
      <c r="BY164" s="14">
        <v>500005</v>
      </c>
      <c r="BZ164" s="14">
        <v>0</v>
      </c>
      <c r="CA164" s="14">
        <v>5</v>
      </c>
      <c r="CB164" s="14">
        <v>9</v>
      </c>
      <c r="CC164" s="13" t="s">
        <v>261</v>
      </c>
      <c r="CD164" s="20">
        <v>45316.668900463</v>
      </c>
      <c r="CE164" s="12" t="s">
        <v>89</v>
      </c>
      <c r="CF164" s="18">
        <v>45316.668645</v>
      </c>
      <c r="CG164" s="17">
        <v>0.668634259259259</v>
      </c>
      <c r="CH164" s="12" t="s">
        <v>89</v>
      </c>
      <c r="CI164" s="13" t="s">
        <v>14</v>
      </c>
      <c r="CJ164" s="13" t="s">
        <v>73</v>
      </c>
      <c r="CK164" s="13" t="s">
        <v>73</v>
      </c>
      <c r="CL164" s="13" t="s">
        <v>110</v>
      </c>
      <c r="CM164" s="13" t="s">
        <v>110</v>
      </c>
      <c r="CN164" s="13" t="s">
        <v>71</v>
      </c>
      <c r="CO164" s="13" t="s">
        <v>110</v>
      </c>
      <c r="CP164" s="19" t="s">
        <v>201</v>
      </c>
      <c r="CQ164" s="13" t="s">
        <v>110</v>
      </c>
      <c r="CR164" s="13" t="s">
        <v>73</v>
      </c>
      <c r="CS164" s="13" t="s">
        <v>88</v>
      </c>
      <c r="CT164" s="13" t="s">
        <v>73</v>
      </c>
      <c r="CU164" s="13" t="s">
        <v>110</v>
      </c>
      <c r="CV164" s="13" t="s">
        <v>73</v>
      </c>
      <c r="CW164" s="13" t="s">
        <v>110</v>
      </c>
      <c r="CX164" s="13" t="s">
        <v>73</v>
      </c>
      <c r="CY164" s="13" t="s">
        <v>73</v>
      </c>
      <c r="CZ164" s="13" t="s">
        <v>73</v>
      </c>
      <c r="DA164" s="13" t="s">
        <v>110</v>
      </c>
      <c r="DB164" s="13" t="s">
        <v>73</v>
      </c>
      <c r="DC164" s="13" t="s">
        <v>73</v>
      </c>
      <c r="DD164" s="13" t="s">
        <v>73</v>
      </c>
      <c r="DE164" s="13" t="s">
        <v>73</v>
      </c>
      <c r="DF164" s="13" t="s">
        <v>110</v>
      </c>
      <c r="DG164" s="13" t="s">
        <v>73</v>
      </c>
      <c r="DH164" s="13" t="s">
        <v>110</v>
      </c>
      <c r="DI164" s="13" t="s">
        <v>110</v>
      </c>
      <c r="DJ164" s="13" t="s">
        <v>110</v>
      </c>
      <c r="DK164" s="13" t="s">
        <v>667</v>
      </c>
      <c r="DL164" s="13" t="s">
        <v>85</v>
      </c>
      <c r="DM164" s="13" t="s">
        <v>85</v>
      </c>
      <c r="DN164" s="18">
        <v>45316.6687054051</v>
      </c>
      <c r="DO164" s="18">
        <v>45316.668645</v>
      </c>
      <c r="DP164" s="13" t="s">
        <v>212</v>
      </c>
    </row>
    <row r="165" spans="1:120">
      <c r="A165" s="12">
        <v>45302</v>
      </c>
      <c r="B165" s="12">
        <v>45302</v>
      </c>
      <c r="C165" s="13" t="s">
        <v>76</v>
      </c>
      <c r="D165" s="13" t="s">
        <v>71</v>
      </c>
      <c r="E165" s="13" t="s">
        <v>16</v>
      </c>
      <c r="F165" s="13" t="s">
        <v>72</v>
      </c>
      <c r="G165" s="14">
        <v>2</v>
      </c>
      <c r="H165" s="14">
        <v>0</v>
      </c>
      <c r="I165" s="13" t="s">
        <v>73</v>
      </c>
      <c r="J165" s="13" t="s">
        <v>74</v>
      </c>
      <c r="K165" s="13" t="s">
        <v>75</v>
      </c>
      <c r="L165" s="12">
        <v>45302</v>
      </c>
      <c r="M165" s="13" t="s">
        <v>13</v>
      </c>
      <c r="N165" s="13" t="s">
        <v>71</v>
      </c>
      <c r="O165" s="14">
        <v>0</v>
      </c>
      <c r="P165" s="13" t="s">
        <v>197</v>
      </c>
      <c r="Q165" s="13" t="s">
        <v>198</v>
      </c>
      <c r="R165" s="14">
        <v>5</v>
      </c>
      <c r="S165" s="13" t="s">
        <v>199</v>
      </c>
      <c r="T165" s="14">
        <v>5</v>
      </c>
      <c r="U165" s="13" t="s">
        <v>72</v>
      </c>
      <c r="V165" s="13" t="s">
        <v>82</v>
      </c>
      <c r="W165" s="13" t="s">
        <v>73</v>
      </c>
      <c r="X165" s="13" t="s">
        <v>80</v>
      </c>
      <c r="Y165" s="13" t="s">
        <v>17</v>
      </c>
      <c r="Z165" s="13" t="s">
        <v>350</v>
      </c>
      <c r="AA165" s="13" t="s">
        <v>351</v>
      </c>
      <c r="AB165" s="14">
        <v>7005</v>
      </c>
      <c r="AC165" s="13" t="s">
        <v>87</v>
      </c>
      <c r="AD165" s="20">
        <v>45303.6371759259</v>
      </c>
      <c r="AE165" s="13" t="s">
        <v>213</v>
      </c>
      <c r="AF165" s="13" t="s">
        <v>201</v>
      </c>
      <c r="AG165" s="13" t="s">
        <v>78</v>
      </c>
      <c r="AH165" s="13" t="s">
        <v>83</v>
      </c>
      <c r="AI165" s="13" t="s">
        <v>84</v>
      </c>
      <c r="AJ165" s="13" t="s">
        <v>71</v>
      </c>
      <c r="AK165" s="13" t="s">
        <v>85</v>
      </c>
      <c r="AL165" s="13" t="s">
        <v>71</v>
      </c>
      <c r="AM165" s="13" t="s">
        <v>86</v>
      </c>
      <c r="AN165" s="13" t="s">
        <v>73</v>
      </c>
      <c r="AO165" s="13" t="s">
        <v>87</v>
      </c>
      <c r="AP165" s="13" t="s">
        <v>87</v>
      </c>
      <c r="AQ165" s="13" t="s">
        <v>262</v>
      </c>
      <c r="AR165" s="13" t="s">
        <v>73</v>
      </c>
      <c r="AS165" s="13" t="s">
        <v>73</v>
      </c>
      <c r="AT165" s="14">
        <v>0</v>
      </c>
      <c r="AU165" s="13" t="s">
        <v>71</v>
      </c>
      <c r="AV165" s="13" t="s">
        <v>71</v>
      </c>
      <c r="AW165" s="13" t="s">
        <v>71</v>
      </c>
      <c r="AX165" s="13" t="s">
        <v>263</v>
      </c>
      <c r="AY165" s="13" t="s">
        <v>264</v>
      </c>
      <c r="AZ165" s="13" t="s">
        <v>205</v>
      </c>
      <c r="BA165" s="13" t="s">
        <v>87</v>
      </c>
      <c r="BB165" s="13" t="s">
        <v>85</v>
      </c>
      <c r="BC165" s="13" t="s">
        <v>265</v>
      </c>
      <c r="BD165" s="13" t="s">
        <v>85</v>
      </c>
      <c r="BE165" s="13" t="s">
        <v>207</v>
      </c>
      <c r="BF165" s="13" t="s">
        <v>207</v>
      </c>
      <c r="BG165" s="13" t="s">
        <v>110</v>
      </c>
      <c r="BH165" s="13" t="s">
        <v>110</v>
      </c>
      <c r="BI165" s="13" t="s">
        <v>73</v>
      </c>
      <c r="BJ165" s="13" t="s">
        <v>73</v>
      </c>
      <c r="BK165" s="13" t="s">
        <v>73</v>
      </c>
      <c r="BL165" s="13" t="s">
        <v>208</v>
      </c>
      <c r="BM165" s="13" t="s">
        <v>208</v>
      </c>
      <c r="BN165" s="13" t="s">
        <v>208</v>
      </c>
      <c r="BO165" s="13" t="s">
        <v>71</v>
      </c>
      <c r="BP165" s="13" t="s">
        <v>71</v>
      </c>
      <c r="BQ165" s="13" t="s">
        <v>71</v>
      </c>
      <c r="BR165" s="13" t="s">
        <v>87</v>
      </c>
      <c r="BS165" s="13" t="s">
        <v>85</v>
      </c>
      <c r="BT165" s="13" t="s">
        <v>87</v>
      </c>
      <c r="BU165" s="13" t="s">
        <v>85</v>
      </c>
      <c r="BV165" s="13" t="s">
        <v>87</v>
      </c>
      <c r="BW165" s="13" t="s">
        <v>85</v>
      </c>
      <c r="BX165" s="14">
        <v>1</v>
      </c>
      <c r="BY165" s="14">
        <v>500005</v>
      </c>
      <c r="BZ165" s="14">
        <v>0</v>
      </c>
      <c r="CA165" s="14">
        <v>5</v>
      </c>
      <c r="CB165" s="14">
        <v>10</v>
      </c>
      <c r="CC165" s="13" t="s">
        <v>261</v>
      </c>
      <c r="CD165" s="20">
        <v>45316.6689699074</v>
      </c>
      <c r="CE165" s="12" t="s">
        <v>89</v>
      </c>
      <c r="CF165" s="18">
        <v>45316.6687054282</v>
      </c>
      <c r="CG165" s="17">
        <v>0.668703703703704</v>
      </c>
      <c r="CH165" s="12" t="s">
        <v>89</v>
      </c>
      <c r="CI165" s="13" t="s">
        <v>14</v>
      </c>
      <c r="CJ165" s="13" t="s">
        <v>73</v>
      </c>
      <c r="CK165" s="13" t="s">
        <v>73</v>
      </c>
      <c r="CL165" s="13" t="s">
        <v>110</v>
      </c>
      <c r="CM165" s="13" t="s">
        <v>71</v>
      </c>
      <c r="CN165" s="13" t="s">
        <v>71</v>
      </c>
      <c r="CO165" s="13" t="s">
        <v>71</v>
      </c>
      <c r="CP165" s="19" t="s">
        <v>201</v>
      </c>
      <c r="CQ165" s="13" t="s">
        <v>220</v>
      </c>
      <c r="CR165" s="13" t="s">
        <v>110</v>
      </c>
      <c r="CS165" s="13" t="s">
        <v>88</v>
      </c>
      <c r="CT165" s="13" t="s">
        <v>73</v>
      </c>
      <c r="CU165" s="13" t="s">
        <v>73</v>
      </c>
      <c r="CV165" s="13" t="s">
        <v>73</v>
      </c>
      <c r="CW165" s="13" t="s">
        <v>88</v>
      </c>
      <c r="CX165" s="13" t="s">
        <v>110</v>
      </c>
      <c r="CY165" s="13" t="s">
        <v>73</v>
      </c>
      <c r="CZ165" s="13" t="s">
        <v>73</v>
      </c>
      <c r="DA165" s="13" t="s">
        <v>110</v>
      </c>
      <c r="DB165" s="13" t="s">
        <v>73</v>
      </c>
      <c r="DC165" s="13" t="s">
        <v>73</v>
      </c>
      <c r="DD165" s="13" t="s">
        <v>73</v>
      </c>
      <c r="DE165" s="13" t="s">
        <v>73</v>
      </c>
      <c r="DF165" s="13" t="s">
        <v>110</v>
      </c>
      <c r="DG165" s="13" t="s">
        <v>73</v>
      </c>
      <c r="DH165" s="13" t="s">
        <v>110</v>
      </c>
      <c r="DI165" s="13" t="s">
        <v>110</v>
      </c>
      <c r="DJ165" s="13" t="s">
        <v>110</v>
      </c>
      <c r="DK165" s="13" t="s">
        <v>85</v>
      </c>
      <c r="DL165" s="13" t="s">
        <v>85</v>
      </c>
      <c r="DM165" s="13" t="s">
        <v>85</v>
      </c>
      <c r="DN165" s="18">
        <v>45316.6687054282</v>
      </c>
      <c r="DO165" s="18">
        <v>45316.6687054282</v>
      </c>
      <c r="DP165" s="13" t="s">
        <v>267</v>
      </c>
    </row>
    <row r="166" spans="1:120">
      <c r="A166" s="12">
        <v>45302</v>
      </c>
      <c r="B166" s="12">
        <v>45302</v>
      </c>
      <c r="C166" s="13" t="s">
        <v>76</v>
      </c>
      <c r="D166" s="13" t="s">
        <v>71</v>
      </c>
      <c r="E166" s="13" t="s">
        <v>16</v>
      </c>
      <c r="F166" s="13" t="s">
        <v>91</v>
      </c>
      <c r="G166" s="14">
        <v>2</v>
      </c>
      <c r="H166" s="14">
        <v>0</v>
      </c>
      <c r="I166" s="13" t="s">
        <v>88</v>
      </c>
      <c r="J166" s="13" t="s">
        <v>74</v>
      </c>
      <c r="K166" s="13" t="s">
        <v>75</v>
      </c>
      <c r="L166" s="12">
        <v>45302</v>
      </c>
      <c r="M166" s="13" t="s">
        <v>13</v>
      </c>
      <c r="N166" s="13" t="s">
        <v>71</v>
      </c>
      <c r="O166" s="14">
        <v>0</v>
      </c>
      <c r="P166" s="13" t="s">
        <v>197</v>
      </c>
      <c r="Q166" s="13" t="s">
        <v>198</v>
      </c>
      <c r="R166" s="14">
        <v>5</v>
      </c>
      <c r="S166" s="13" t="s">
        <v>199</v>
      </c>
      <c r="T166" s="14">
        <v>5</v>
      </c>
      <c r="U166" s="13" t="s">
        <v>91</v>
      </c>
      <c r="V166" s="13" t="s">
        <v>82</v>
      </c>
      <c r="W166" s="13" t="s">
        <v>73</v>
      </c>
      <c r="X166" s="13" t="s">
        <v>80</v>
      </c>
      <c r="Y166" s="13" t="s">
        <v>17</v>
      </c>
      <c r="Z166" s="13" t="s">
        <v>350</v>
      </c>
      <c r="AA166" s="13" t="s">
        <v>351</v>
      </c>
      <c r="AB166" s="14">
        <v>7005</v>
      </c>
      <c r="AC166" s="13" t="s">
        <v>87</v>
      </c>
      <c r="AD166" s="20">
        <v>45303.6371759259</v>
      </c>
      <c r="AE166" s="13" t="s">
        <v>222</v>
      </c>
      <c r="AF166" s="13" t="s">
        <v>201</v>
      </c>
      <c r="AG166" s="13" t="s">
        <v>78</v>
      </c>
      <c r="AH166" s="13" t="s">
        <v>83</v>
      </c>
      <c r="AI166" s="13" t="s">
        <v>93</v>
      </c>
      <c r="AJ166" s="13" t="s">
        <v>71</v>
      </c>
      <c r="AK166" s="13" t="s">
        <v>85</v>
      </c>
      <c r="AL166" s="13" t="s">
        <v>71</v>
      </c>
      <c r="AM166" s="13" t="s">
        <v>86</v>
      </c>
      <c r="AN166" s="13" t="s">
        <v>73</v>
      </c>
      <c r="AO166" s="13" t="s">
        <v>87</v>
      </c>
      <c r="AP166" s="13" t="s">
        <v>87</v>
      </c>
      <c r="AQ166" s="13" t="s">
        <v>262</v>
      </c>
      <c r="AR166" s="13" t="s">
        <v>73</v>
      </c>
      <c r="AS166" s="13" t="s">
        <v>73</v>
      </c>
      <c r="AT166" s="14">
        <v>0</v>
      </c>
      <c r="AU166" s="13" t="s">
        <v>71</v>
      </c>
      <c r="AV166" s="13" t="s">
        <v>71</v>
      </c>
      <c r="AW166" s="13" t="s">
        <v>71</v>
      </c>
      <c r="AX166" s="13" t="s">
        <v>268</v>
      </c>
      <c r="AY166" s="13" t="s">
        <v>269</v>
      </c>
      <c r="AZ166" s="13" t="s">
        <v>205</v>
      </c>
      <c r="BA166" s="13" t="s">
        <v>87</v>
      </c>
      <c r="BB166" s="13" t="s">
        <v>85</v>
      </c>
      <c r="BC166" s="13" t="s">
        <v>270</v>
      </c>
      <c r="BD166" s="13" t="s">
        <v>85</v>
      </c>
      <c r="BE166" s="13" t="s">
        <v>207</v>
      </c>
      <c r="BF166" s="13" t="s">
        <v>207</v>
      </c>
      <c r="BG166" s="13" t="s">
        <v>110</v>
      </c>
      <c r="BH166" s="13" t="s">
        <v>73</v>
      </c>
      <c r="BI166" s="13" t="s">
        <v>73</v>
      </c>
      <c r="BJ166" s="13" t="s">
        <v>73</v>
      </c>
      <c r="BK166" s="13" t="s">
        <v>73</v>
      </c>
      <c r="BL166" s="13" t="s">
        <v>208</v>
      </c>
      <c r="BM166" s="13" t="s">
        <v>208</v>
      </c>
      <c r="BN166" s="13" t="s">
        <v>208</v>
      </c>
      <c r="BO166" s="13" t="s">
        <v>71</v>
      </c>
      <c r="BP166" s="13" t="s">
        <v>71</v>
      </c>
      <c r="BQ166" s="13" t="s">
        <v>71</v>
      </c>
      <c r="BR166" s="13" t="s">
        <v>87</v>
      </c>
      <c r="BS166" s="13" t="s">
        <v>85</v>
      </c>
      <c r="BT166" s="13" t="s">
        <v>87</v>
      </c>
      <c r="BU166" s="13" t="s">
        <v>85</v>
      </c>
      <c r="BV166" s="13" t="s">
        <v>87</v>
      </c>
      <c r="BW166" s="13" t="s">
        <v>85</v>
      </c>
      <c r="BX166" s="14">
        <v>1</v>
      </c>
      <c r="BY166" s="14">
        <v>500005</v>
      </c>
      <c r="BZ166" s="14">
        <v>0</v>
      </c>
      <c r="CA166" s="14">
        <v>3</v>
      </c>
      <c r="CB166" s="14">
        <v>10</v>
      </c>
      <c r="CC166" s="13" t="s">
        <v>261</v>
      </c>
      <c r="CD166" s="20">
        <v>45316.6689699074</v>
      </c>
      <c r="CE166" s="12" t="s">
        <v>89</v>
      </c>
      <c r="CF166" s="18">
        <v>45316.6687054167</v>
      </c>
      <c r="CG166" s="17">
        <v>0.668703703703704</v>
      </c>
      <c r="CH166" s="12" t="s">
        <v>89</v>
      </c>
      <c r="CI166" s="13" t="s">
        <v>14</v>
      </c>
      <c r="CJ166" s="13" t="s">
        <v>73</v>
      </c>
      <c r="CK166" s="13" t="s">
        <v>73</v>
      </c>
      <c r="CL166" s="13" t="s">
        <v>110</v>
      </c>
      <c r="CM166" s="13" t="s">
        <v>71</v>
      </c>
      <c r="CN166" s="13" t="s">
        <v>71</v>
      </c>
      <c r="CO166" s="13" t="s">
        <v>71</v>
      </c>
      <c r="CP166" s="19" t="s">
        <v>201</v>
      </c>
      <c r="CQ166" s="13" t="s">
        <v>220</v>
      </c>
      <c r="CR166" s="13" t="s">
        <v>73</v>
      </c>
      <c r="CS166" s="13" t="s">
        <v>88</v>
      </c>
      <c r="CT166" s="13" t="s">
        <v>73</v>
      </c>
      <c r="CU166" s="13" t="s">
        <v>73</v>
      </c>
      <c r="CV166" s="13" t="s">
        <v>73</v>
      </c>
      <c r="CW166" s="13" t="s">
        <v>88</v>
      </c>
      <c r="CX166" s="13" t="s">
        <v>110</v>
      </c>
      <c r="CY166" s="13" t="s">
        <v>73</v>
      </c>
      <c r="CZ166" s="13" t="s">
        <v>73</v>
      </c>
      <c r="DA166" s="13" t="s">
        <v>110</v>
      </c>
      <c r="DB166" s="13" t="s">
        <v>73</v>
      </c>
      <c r="DC166" s="13" t="s">
        <v>73</v>
      </c>
      <c r="DD166" s="13" t="s">
        <v>73</v>
      </c>
      <c r="DE166" s="13" t="s">
        <v>73</v>
      </c>
      <c r="DF166" s="13" t="s">
        <v>110</v>
      </c>
      <c r="DG166" s="13" t="s">
        <v>73</v>
      </c>
      <c r="DH166" s="13" t="s">
        <v>110</v>
      </c>
      <c r="DI166" s="13" t="s">
        <v>110</v>
      </c>
      <c r="DJ166" s="13" t="s">
        <v>110</v>
      </c>
      <c r="DK166" s="13" t="s">
        <v>85</v>
      </c>
      <c r="DL166" s="13" t="s">
        <v>85</v>
      </c>
      <c r="DM166" s="13" t="s">
        <v>85</v>
      </c>
      <c r="DN166" s="18">
        <v>45316.6687054167</v>
      </c>
      <c r="DO166" s="18">
        <v>45316.6687054167</v>
      </c>
      <c r="DP166" s="13" t="s">
        <v>271</v>
      </c>
    </row>
    <row r="167" spans="1:120">
      <c r="A167" s="12">
        <v>45302</v>
      </c>
      <c r="B167" s="12">
        <v>45302</v>
      </c>
      <c r="C167" s="13" t="s">
        <v>76</v>
      </c>
      <c r="D167" s="13" t="s">
        <v>71</v>
      </c>
      <c r="E167" s="13" t="s">
        <v>16</v>
      </c>
      <c r="F167" s="13" t="s">
        <v>94</v>
      </c>
      <c r="G167" s="14">
        <v>2</v>
      </c>
      <c r="H167" s="14">
        <v>0</v>
      </c>
      <c r="I167" s="13" t="s">
        <v>73</v>
      </c>
      <c r="J167" s="13" t="s">
        <v>74</v>
      </c>
      <c r="K167" s="13" t="s">
        <v>75</v>
      </c>
      <c r="L167" s="12">
        <v>45302</v>
      </c>
      <c r="M167" s="13" t="s">
        <v>13</v>
      </c>
      <c r="N167" s="13" t="s">
        <v>71</v>
      </c>
      <c r="O167" s="14">
        <v>0</v>
      </c>
      <c r="P167" s="13" t="s">
        <v>197</v>
      </c>
      <c r="Q167" s="13" t="s">
        <v>198</v>
      </c>
      <c r="R167" s="14">
        <v>5</v>
      </c>
      <c r="S167" s="13" t="s">
        <v>199</v>
      </c>
      <c r="T167" s="14">
        <v>5</v>
      </c>
      <c r="U167" s="13" t="s">
        <v>94</v>
      </c>
      <c r="V167" s="13" t="s">
        <v>82</v>
      </c>
      <c r="W167" s="13" t="s">
        <v>73</v>
      </c>
      <c r="X167" s="13" t="s">
        <v>80</v>
      </c>
      <c r="Y167" s="13" t="s">
        <v>17</v>
      </c>
      <c r="Z167" s="13" t="s">
        <v>350</v>
      </c>
      <c r="AA167" s="13" t="s">
        <v>353</v>
      </c>
      <c r="AB167" s="14">
        <v>7005</v>
      </c>
      <c r="AC167" s="13" t="s">
        <v>87</v>
      </c>
      <c r="AD167" s="20">
        <v>45303.6371759259</v>
      </c>
      <c r="AE167" s="13" t="s">
        <v>227</v>
      </c>
      <c r="AF167" s="13" t="s">
        <v>201</v>
      </c>
      <c r="AG167" s="13" t="s">
        <v>78</v>
      </c>
      <c r="AH167" s="13" t="s">
        <v>83</v>
      </c>
      <c r="AI167" s="13" t="s">
        <v>96</v>
      </c>
      <c r="AJ167" s="13" t="s">
        <v>71</v>
      </c>
      <c r="AK167" s="13" t="s">
        <v>85</v>
      </c>
      <c r="AL167" s="13" t="s">
        <v>71</v>
      </c>
      <c r="AM167" s="13" t="s">
        <v>86</v>
      </c>
      <c r="AN167" s="13" t="s">
        <v>73</v>
      </c>
      <c r="AO167" s="13" t="s">
        <v>87</v>
      </c>
      <c r="AP167" s="13" t="s">
        <v>87</v>
      </c>
      <c r="AQ167" s="13" t="s">
        <v>262</v>
      </c>
      <c r="AR167" s="13" t="s">
        <v>73</v>
      </c>
      <c r="AS167" s="13" t="s">
        <v>73</v>
      </c>
      <c r="AT167" s="14">
        <v>0</v>
      </c>
      <c r="AU167" s="13" t="s">
        <v>71</v>
      </c>
      <c r="AV167" s="13" t="s">
        <v>71</v>
      </c>
      <c r="AW167" s="13" t="s">
        <v>71</v>
      </c>
      <c r="AX167" s="13" t="s">
        <v>228</v>
      </c>
      <c r="AY167" s="13" t="s">
        <v>229</v>
      </c>
      <c r="AZ167" s="13" t="s">
        <v>205</v>
      </c>
      <c r="BA167" s="13" t="s">
        <v>87</v>
      </c>
      <c r="BB167" s="13" t="s">
        <v>85</v>
      </c>
      <c r="BC167" s="13" t="s">
        <v>230</v>
      </c>
      <c r="BD167" s="13" t="s">
        <v>85</v>
      </c>
      <c r="BE167" s="13" t="s">
        <v>207</v>
      </c>
      <c r="BF167" s="13" t="s">
        <v>207</v>
      </c>
      <c r="BG167" s="13" t="s">
        <v>110</v>
      </c>
      <c r="BH167" s="13" t="s">
        <v>73</v>
      </c>
      <c r="BI167" s="13" t="s">
        <v>73</v>
      </c>
      <c r="BJ167" s="13" t="s">
        <v>73</v>
      </c>
      <c r="BK167" s="13" t="s">
        <v>73</v>
      </c>
      <c r="BL167" s="13" t="s">
        <v>208</v>
      </c>
      <c r="BM167" s="13" t="s">
        <v>208</v>
      </c>
      <c r="BN167" s="13" t="s">
        <v>208</v>
      </c>
      <c r="BO167" s="13" t="s">
        <v>71</v>
      </c>
      <c r="BP167" s="13" t="s">
        <v>71</v>
      </c>
      <c r="BQ167" s="13" t="s">
        <v>71</v>
      </c>
      <c r="BR167" s="13" t="s">
        <v>87</v>
      </c>
      <c r="BS167" s="13" t="s">
        <v>85</v>
      </c>
      <c r="BT167" s="13" t="s">
        <v>87</v>
      </c>
      <c r="BU167" s="13" t="s">
        <v>85</v>
      </c>
      <c r="BV167" s="13" t="s">
        <v>87</v>
      </c>
      <c r="BW167" s="13" t="s">
        <v>85</v>
      </c>
      <c r="BX167" s="14">
        <v>1</v>
      </c>
      <c r="BY167" s="14">
        <v>500005</v>
      </c>
      <c r="BZ167" s="14">
        <v>0</v>
      </c>
      <c r="CA167" s="14">
        <v>1</v>
      </c>
      <c r="CB167" s="14">
        <v>19</v>
      </c>
      <c r="CC167" s="13" t="s">
        <v>261</v>
      </c>
      <c r="CD167" s="20">
        <v>45316.6689699074</v>
      </c>
      <c r="CE167" s="12" t="s">
        <v>89</v>
      </c>
      <c r="CF167" s="18">
        <v>45316.6687054282</v>
      </c>
      <c r="CG167" s="17">
        <v>0.668703703703704</v>
      </c>
      <c r="CH167" s="12" t="s">
        <v>89</v>
      </c>
      <c r="CI167" s="13" t="s">
        <v>14</v>
      </c>
      <c r="CJ167" s="13" t="s">
        <v>73</v>
      </c>
      <c r="CK167" s="13" t="s">
        <v>73</v>
      </c>
      <c r="CL167" s="13" t="s">
        <v>110</v>
      </c>
      <c r="CM167" s="13" t="s">
        <v>71</v>
      </c>
      <c r="CN167" s="13" t="s">
        <v>71</v>
      </c>
      <c r="CO167" s="13" t="s">
        <v>71</v>
      </c>
      <c r="CP167" s="19" t="s">
        <v>201</v>
      </c>
      <c r="CQ167" s="13" t="s">
        <v>220</v>
      </c>
      <c r="CR167" s="13" t="s">
        <v>73</v>
      </c>
      <c r="CS167" s="13" t="s">
        <v>88</v>
      </c>
      <c r="CT167" s="13" t="s">
        <v>73</v>
      </c>
      <c r="CU167" s="13" t="s">
        <v>73</v>
      </c>
      <c r="CV167" s="13" t="s">
        <v>73</v>
      </c>
      <c r="CW167" s="13" t="s">
        <v>88</v>
      </c>
      <c r="CX167" s="13" t="s">
        <v>110</v>
      </c>
      <c r="CY167" s="13" t="s">
        <v>73</v>
      </c>
      <c r="CZ167" s="13" t="s">
        <v>73</v>
      </c>
      <c r="DA167" s="13" t="s">
        <v>110</v>
      </c>
      <c r="DB167" s="13" t="s">
        <v>73</v>
      </c>
      <c r="DC167" s="13" t="s">
        <v>73</v>
      </c>
      <c r="DD167" s="13" t="s">
        <v>73</v>
      </c>
      <c r="DE167" s="13" t="s">
        <v>73</v>
      </c>
      <c r="DF167" s="13" t="s">
        <v>110</v>
      </c>
      <c r="DG167" s="13" t="s">
        <v>73</v>
      </c>
      <c r="DH167" s="13" t="s">
        <v>110</v>
      </c>
      <c r="DI167" s="13" t="s">
        <v>110</v>
      </c>
      <c r="DJ167" s="13" t="s">
        <v>110</v>
      </c>
      <c r="DK167" s="13" t="s">
        <v>85</v>
      </c>
      <c r="DL167" s="13" t="s">
        <v>85</v>
      </c>
      <c r="DM167" s="13" t="s">
        <v>85</v>
      </c>
      <c r="DN167" s="18">
        <v>45316.6687054282</v>
      </c>
      <c r="DO167" s="18">
        <v>45316.6687054282</v>
      </c>
      <c r="DP167" s="13" t="s">
        <v>231</v>
      </c>
    </row>
    <row r="168" spans="1:120">
      <c r="A168" s="12">
        <v>45302</v>
      </c>
      <c r="B168" s="12">
        <v>45302</v>
      </c>
      <c r="C168" s="13" t="s">
        <v>76</v>
      </c>
      <c r="D168" s="13" t="s">
        <v>71</v>
      </c>
      <c r="E168" s="13" t="s">
        <v>16</v>
      </c>
      <c r="F168" s="13" t="s">
        <v>97</v>
      </c>
      <c r="G168" s="14">
        <v>2</v>
      </c>
      <c r="H168" s="14">
        <v>0</v>
      </c>
      <c r="I168" s="13" t="s">
        <v>73</v>
      </c>
      <c r="J168" s="13" t="s">
        <v>74</v>
      </c>
      <c r="K168" s="13" t="s">
        <v>75</v>
      </c>
      <c r="L168" s="12">
        <v>45302</v>
      </c>
      <c r="M168" s="13" t="s">
        <v>13</v>
      </c>
      <c r="N168" s="13" t="s">
        <v>71</v>
      </c>
      <c r="O168" s="14">
        <v>0</v>
      </c>
      <c r="P168" s="13" t="s">
        <v>197</v>
      </c>
      <c r="Q168" s="13" t="s">
        <v>198</v>
      </c>
      <c r="R168" s="14">
        <v>5</v>
      </c>
      <c r="S168" s="13" t="s">
        <v>199</v>
      </c>
      <c r="T168" s="14">
        <v>5</v>
      </c>
      <c r="U168" s="13" t="s">
        <v>97</v>
      </c>
      <c r="V168" s="13" t="s">
        <v>82</v>
      </c>
      <c r="W168" s="13" t="s">
        <v>73</v>
      </c>
      <c r="X168" s="13" t="s">
        <v>80</v>
      </c>
      <c r="Y168" s="13" t="s">
        <v>17</v>
      </c>
      <c r="Z168" s="13" t="s">
        <v>350</v>
      </c>
      <c r="AA168" s="13" t="s">
        <v>351</v>
      </c>
      <c r="AB168" s="14">
        <v>7005</v>
      </c>
      <c r="AC168" s="13" t="s">
        <v>87</v>
      </c>
      <c r="AD168" s="20">
        <v>45303.6371759259</v>
      </c>
      <c r="AE168" s="13" t="s">
        <v>232</v>
      </c>
      <c r="AF168" s="13" t="s">
        <v>201</v>
      </c>
      <c r="AG168" s="13" t="s">
        <v>78</v>
      </c>
      <c r="AH168" s="13" t="s">
        <v>83</v>
      </c>
      <c r="AI168" s="13" t="s">
        <v>84</v>
      </c>
      <c r="AJ168" s="13" t="s">
        <v>71</v>
      </c>
      <c r="AK168" s="13" t="s">
        <v>85</v>
      </c>
      <c r="AL168" s="13" t="s">
        <v>71</v>
      </c>
      <c r="AM168" s="13" t="s">
        <v>86</v>
      </c>
      <c r="AN168" s="13" t="s">
        <v>73</v>
      </c>
      <c r="AO168" s="13" t="s">
        <v>87</v>
      </c>
      <c r="AP168" s="13" t="s">
        <v>87</v>
      </c>
      <c r="AQ168" s="13" t="s">
        <v>262</v>
      </c>
      <c r="AR168" s="13" t="s">
        <v>73</v>
      </c>
      <c r="AS168" s="13" t="s">
        <v>73</v>
      </c>
      <c r="AT168" s="14">
        <v>0</v>
      </c>
      <c r="AU168" s="13" t="s">
        <v>71</v>
      </c>
      <c r="AV168" s="13" t="s">
        <v>71</v>
      </c>
      <c r="AW168" s="13" t="s">
        <v>71</v>
      </c>
      <c r="AX168" s="13" t="s">
        <v>233</v>
      </c>
      <c r="AY168" s="13" t="s">
        <v>234</v>
      </c>
      <c r="AZ168" s="13" t="s">
        <v>205</v>
      </c>
      <c r="BA168" s="13" t="s">
        <v>87</v>
      </c>
      <c r="BB168" s="13" t="s">
        <v>85</v>
      </c>
      <c r="BC168" s="13" t="s">
        <v>235</v>
      </c>
      <c r="BD168" s="13" t="s">
        <v>85</v>
      </c>
      <c r="BE168" s="13" t="s">
        <v>207</v>
      </c>
      <c r="BF168" s="13" t="s">
        <v>207</v>
      </c>
      <c r="BG168" s="13" t="s">
        <v>110</v>
      </c>
      <c r="BH168" s="13" t="s">
        <v>73</v>
      </c>
      <c r="BI168" s="13" t="s">
        <v>73</v>
      </c>
      <c r="BJ168" s="13" t="s">
        <v>73</v>
      </c>
      <c r="BK168" s="13" t="s">
        <v>73</v>
      </c>
      <c r="BL168" s="13" t="s">
        <v>208</v>
      </c>
      <c r="BM168" s="13" t="s">
        <v>208</v>
      </c>
      <c r="BN168" s="13" t="s">
        <v>208</v>
      </c>
      <c r="BO168" s="13" t="s">
        <v>71</v>
      </c>
      <c r="BP168" s="13" t="s">
        <v>71</v>
      </c>
      <c r="BQ168" s="13" t="s">
        <v>71</v>
      </c>
      <c r="BR168" s="13" t="s">
        <v>87</v>
      </c>
      <c r="BS168" s="13" t="s">
        <v>85</v>
      </c>
      <c r="BT168" s="13" t="s">
        <v>87</v>
      </c>
      <c r="BU168" s="13" t="s">
        <v>85</v>
      </c>
      <c r="BV168" s="13" t="s">
        <v>87</v>
      </c>
      <c r="BW168" s="13" t="s">
        <v>85</v>
      </c>
      <c r="BX168" s="14">
        <v>1</v>
      </c>
      <c r="BY168" s="14">
        <v>500005</v>
      </c>
      <c r="BZ168" s="14">
        <v>0</v>
      </c>
      <c r="CA168" s="14">
        <v>5</v>
      </c>
      <c r="CB168" s="14">
        <v>10</v>
      </c>
      <c r="CC168" s="13" t="s">
        <v>261</v>
      </c>
      <c r="CD168" s="20">
        <v>45316.6689699074</v>
      </c>
      <c r="CE168" s="12" t="s">
        <v>89</v>
      </c>
      <c r="CF168" s="18">
        <v>45316.6687054282</v>
      </c>
      <c r="CG168" s="17">
        <v>0.668703703703704</v>
      </c>
      <c r="CH168" s="12" t="s">
        <v>89</v>
      </c>
      <c r="CI168" s="13" t="s">
        <v>14</v>
      </c>
      <c r="CJ168" s="13" t="s">
        <v>73</v>
      </c>
      <c r="CK168" s="13" t="s">
        <v>73</v>
      </c>
      <c r="CL168" s="13" t="s">
        <v>110</v>
      </c>
      <c r="CM168" s="13" t="s">
        <v>71</v>
      </c>
      <c r="CN168" s="13" t="s">
        <v>71</v>
      </c>
      <c r="CO168" s="13" t="s">
        <v>71</v>
      </c>
      <c r="CP168" s="19" t="s">
        <v>201</v>
      </c>
      <c r="CQ168" s="13" t="s">
        <v>220</v>
      </c>
      <c r="CR168" s="13" t="s">
        <v>110</v>
      </c>
      <c r="CS168" s="13" t="s">
        <v>88</v>
      </c>
      <c r="CT168" s="13" t="s">
        <v>73</v>
      </c>
      <c r="CU168" s="13" t="s">
        <v>73</v>
      </c>
      <c r="CV168" s="13" t="s">
        <v>73</v>
      </c>
      <c r="CW168" s="13" t="s">
        <v>88</v>
      </c>
      <c r="CX168" s="13" t="s">
        <v>110</v>
      </c>
      <c r="CY168" s="13" t="s">
        <v>73</v>
      </c>
      <c r="CZ168" s="13" t="s">
        <v>73</v>
      </c>
      <c r="DA168" s="13" t="s">
        <v>110</v>
      </c>
      <c r="DB168" s="13" t="s">
        <v>73</v>
      </c>
      <c r="DC168" s="13" t="s">
        <v>73</v>
      </c>
      <c r="DD168" s="13" t="s">
        <v>73</v>
      </c>
      <c r="DE168" s="13" t="s">
        <v>73</v>
      </c>
      <c r="DF168" s="13" t="s">
        <v>110</v>
      </c>
      <c r="DG168" s="13" t="s">
        <v>73</v>
      </c>
      <c r="DH168" s="13" t="s">
        <v>110</v>
      </c>
      <c r="DI168" s="13" t="s">
        <v>110</v>
      </c>
      <c r="DJ168" s="13" t="s">
        <v>110</v>
      </c>
      <c r="DK168" s="13" t="s">
        <v>85</v>
      </c>
      <c r="DL168" s="13" t="s">
        <v>85</v>
      </c>
      <c r="DM168" s="13" t="s">
        <v>85</v>
      </c>
      <c r="DN168" s="18">
        <v>45316.6687054282</v>
      </c>
      <c r="DO168" s="18">
        <v>45316.6687054282</v>
      </c>
      <c r="DP168" s="13" t="s">
        <v>236</v>
      </c>
    </row>
    <row r="169" spans="1:120">
      <c r="A169" s="12">
        <v>45302</v>
      </c>
      <c r="B169" s="12">
        <v>45302</v>
      </c>
      <c r="C169" s="13" t="s">
        <v>76</v>
      </c>
      <c r="D169" s="13" t="s">
        <v>71</v>
      </c>
      <c r="E169" s="13" t="s">
        <v>16</v>
      </c>
      <c r="F169" s="13" t="s">
        <v>107</v>
      </c>
      <c r="G169" s="14">
        <v>2</v>
      </c>
      <c r="H169" s="14">
        <v>0</v>
      </c>
      <c r="I169" s="13" t="s">
        <v>88</v>
      </c>
      <c r="J169" s="13" t="s">
        <v>74</v>
      </c>
      <c r="K169" s="13" t="s">
        <v>75</v>
      </c>
      <c r="L169" s="12">
        <v>45302</v>
      </c>
      <c r="M169" s="13" t="s">
        <v>13</v>
      </c>
      <c r="N169" s="13" t="s">
        <v>71</v>
      </c>
      <c r="O169" s="14">
        <v>0</v>
      </c>
      <c r="P169" s="13" t="s">
        <v>197</v>
      </c>
      <c r="Q169" s="13" t="s">
        <v>198</v>
      </c>
      <c r="R169" s="14">
        <v>5</v>
      </c>
      <c r="S169" s="13" t="s">
        <v>199</v>
      </c>
      <c r="T169" s="14">
        <v>5</v>
      </c>
      <c r="U169" s="13" t="s">
        <v>107</v>
      </c>
      <c r="V169" s="13" t="s">
        <v>82</v>
      </c>
      <c r="W169" s="13" t="s">
        <v>73</v>
      </c>
      <c r="X169" s="13" t="s">
        <v>80</v>
      </c>
      <c r="Y169" s="13" t="s">
        <v>17</v>
      </c>
      <c r="Z169" s="13" t="s">
        <v>350</v>
      </c>
      <c r="AA169" s="13" t="s">
        <v>351</v>
      </c>
      <c r="AB169" s="14">
        <v>7005</v>
      </c>
      <c r="AC169" s="13" t="s">
        <v>87</v>
      </c>
      <c r="AD169" s="20">
        <v>45303.6371759259</v>
      </c>
      <c r="AE169" s="13" t="s">
        <v>200</v>
      </c>
      <c r="AF169" s="13" t="s">
        <v>201</v>
      </c>
      <c r="AG169" s="13" t="s">
        <v>78</v>
      </c>
      <c r="AH169" s="13" t="s">
        <v>83</v>
      </c>
      <c r="AI169" s="13" t="s">
        <v>84</v>
      </c>
      <c r="AJ169" s="13" t="s">
        <v>71</v>
      </c>
      <c r="AK169" s="13" t="s">
        <v>85</v>
      </c>
      <c r="AL169" s="13" t="s">
        <v>71</v>
      </c>
      <c r="AM169" s="13" t="s">
        <v>86</v>
      </c>
      <c r="AN169" s="13" t="s">
        <v>73</v>
      </c>
      <c r="AO169" s="13" t="s">
        <v>87</v>
      </c>
      <c r="AP169" s="13" t="s">
        <v>87</v>
      </c>
      <c r="AQ169" s="13" t="s">
        <v>202</v>
      </c>
      <c r="AR169" s="13" t="s">
        <v>73</v>
      </c>
      <c r="AS169" s="13" t="s">
        <v>73</v>
      </c>
      <c r="AT169" s="14">
        <v>0</v>
      </c>
      <c r="AU169" s="13" t="s">
        <v>71</v>
      </c>
      <c r="AV169" s="13" t="s">
        <v>71</v>
      </c>
      <c r="AW169" s="13" t="s">
        <v>71</v>
      </c>
      <c r="AX169" s="13" t="s">
        <v>278</v>
      </c>
      <c r="AY169" s="13" t="s">
        <v>279</v>
      </c>
      <c r="AZ169" s="13" t="s">
        <v>205</v>
      </c>
      <c r="BA169" s="13" t="s">
        <v>87</v>
      </c>
      <c r="BB169" s="13" t="s">
        <v>85</v>
      </c>
      <c r="BC169" s="13" t="s">
        <v>280</v>
      </c>
      <c r="BD169" s="13" t="s">
        <v>85</v>
      </c>
      <c r="BE169" s="13" t="s">
        <v>207</v>
      </c>
      <c r="BF169" s="13" t="s">
        <v>207</v>
      </c>
      <c r="BG169" s="13" t="s">
        <v>110</v>
      </c>
      <c r="BH169" s="13" t="s">
        <v>73</v>
      </c>
      <c r="BI169" s="13" t="s">
        <v>73</v>
      </c>
      <c r="BJ169" s="13" t="s">
        <v>73</v>
      </c>
      <c r="BK169" s="13" t="s">
        <v>73</v>
      </c>
      <c r="BL169" s="13" t="s">
        <v>209</v>
      </c>
      <c r="BM169" s="13" t="s">
        <v>209</v>
      </c>
      <c r="BN169" s="13" t="s">
        <v>209</v>
      </c>
      <c r="BO169" s="13" t="s">
        <v>71</v>
      </c>
      <c r="BP169" s="13" t="s">
        <v>71</v>
      </c>
      <c r="BQ169" s="13" t="s">
        <v>71</v>
      </c>
      <c r="BR169" s="13" t="s">
        <v>87</v>
      </c>
      <c r="BS169" s="13" t="s">
        <v>85</v>
      </c>
      <c r="BT169" s="13" t="s">
        <v>87</v>
      </c>
      <c r="BU169" s="13" t="s">
        <v>85</v>
      </c>
      <c r="BV169" s="13" t="s">
        <v>87</v>
      </c>
      <c r="BW169" s="13" t="s">
        <v>85</v>
      </c>
      <c r="BX169" s="14">
        <v>1</v>
      </c>
      <c r="BY169" s="14">
        <v>500005</v>
      </c>
      <c r="BZ169" s="14">
        <v>0</v>
      </c>
      <c r="CA169" s="14">
        <v>5</v>
      </c>
      <c r="CB169" s="14">
        <v>10</v>
      </c>
      <c r="CC169" s="13" t="s">
        <v>261</v>
      </c>
      <c r="CD169" s="20">
        <v>45316.6689699074</v>
      </c>
      <c r="CE169" s="12" t="s">
        <v>89</v>
      </c>
      <c r="CF169" s="18">
        <v>45316.6687054398</v>
      </c>
      <c r="CG169" s="17">
        <v>0.668703703703704</v>
      </c>
      <c r="CH169" s="12" t="s">
        <v>89</v>
      </c>
      <c r="CI169" s="13" t="s">
        <v>14</v>
      </c>
      <c r="CJ169" s="13" t="s">
        <v>73</v>
      </c>
      <c r="CK169" s="13" t="s">
        <v>73</v>
      </c>
      <c r="CL169" s="13" t="s">
        <v>110</v>
      </c>
      <c r="CM169" s="13" t="s">
        <v>71</v>
      </c>
      <c r="CN169" s="13" t="s">
        <v>71</v>
      </c>
      <c r="CO169" s="13" t="s">
        <v>71</v>
      </c>
      <c r="CP169" s="19" t="s">
        <v>201</v>
      </c>
      <c r="CQ169" s="13" t="s">
        <v>110</v>
      </c>
      <c r="CR169" s="13" t="s">
        <v>73</v>
      </c>
      <c r="CS169" s="13" t="s">
        <v>88</v>
      </c>
      <c r="CT169" s="13" t="s">
        <v>73</v>
      </c>
      <c r="CU169" s="13" t="s">
        <v>73</v>
      </c>
      <c r="CV169" s="13" t="s">
        <v>73</v>
      </c>
      <c r="CW169" s="13" t="s">
        <v>110</v>
      </c>
      <c r="CX169" s="13" t="s">
        <v>73</v>
      </c>
      <c r="CY169" s="13" t="s">
        <v>73</v>
      </c>
      <c r="CZ169" s="13" t="s">
        <v>73</v>
      </c>
      <c r="DA169" s="13" t="s">
        <v>110</v>
      </c>
      <c r="DB169" s="13" t="s">
        <v>73</v>
      </c>
      <c r="DC169" s="13" t="s">
        <v>73</v>
      </c>
      <c r="DD169" s="13" t="s">
        <v>73</v>
      </c>
      <c r="DE169" s="13" t="s">
        <v>73</v>
      </c>
      <c r="DF169" s="13" t="s">
        <v>110</v>
      </c>
      <c r="DG169" s="13" t="s">
        <v>73</v>
      </c>
      <c r="DH169" s="13" t="s">
        <v>110</v>
      </c>
      <c r="DI169" s="13" t="s">
        <v>110</v>
      </c>
      <c r="DJ169" s="13" t="s">
        <v>110</v>
      </c>
      <c r="DK169" s="13" t="s">
        <v>85</v>
      </c>
      <c r="DL169" s="13" t="s">
        <v>85</v>
      </c>
      <c r="DM169" s="13" t="s">
        <v>85</v>
      </c>
      <c r="DN169" s="18">
        <v>45316.6687054398</v>
      </c>
      <c r="DO169" s="18">
        <v>45316.6687054398</v>
      </c>
      <c r="DP169" s="13" t="s">
        <v>281</v>
      </c>
    </row>
    <row r="172" ht="24" spans="1:1">
      <c r="A172" s="15" t="s">
        <v>668</v>
      </c>
    </row>
    <row r="173" spans="1:1">
      <c r="A173" s="22"/>
    </row>
    <row r="174" spans="1:1">
      <c r="A174" s="25" t="s">
        <v>669</v>
      </c>
    </row>
    <row r="175" spans="1:1">
      <c r="A175" s="25" t="s">
        <v>670</v>
      </c>
    </row>
    <row r="176" spans="1:1">
      <c r="A176" s="25" t="s">
        <v>671</v>
      </c>
    </row>
    <row r="177" spans="1:1">
      <c r="A177" s="25"/>
    </row>
    <row r="178" spans="1:1">
      <c r="A178" s="25" t="s">
        <v>538</v>
      </c>
    </row>
    <row r="179" spans="1:1">
      <c r="A179" s="25"/>
    </row>
    <row r="180" spans="1:1">
      <c r="A180" s="25" t="s">
        <v>672</v>
      </c>
    </row>
    <row r="181" spans="1:1">
      <c r="A181" s="25" t="s">
        <v>673</v>
      </c>
    </row>
    <row r="182" spans="1:1">
      <c r="A182" s="25" t="s">
        <v>541</v>
      </c>
    </row>
    <row r="183" spans="1:1">
      <c r="A183" s="25" t="s">
        <v>674</v>
      </c>
    </row>
    <row r="184" spans="1:1">
      <c r="A184" s="25" t="s">
        <v>675</v>
      </c>
    </row>
    <row r="185" spans="1:1">
      <c r="A185" s="25" t="s">
        <v>676</v>
      </c>
    </row>
    <row r="186" spans="1:1">
      <c r="A186" s="25" t="s">
        <v>677</v>
      </c>
    </row>
    <row r="187" spans="1:1">
      <c r="A187" s="25" t="s">
        <v>678</v>
      </c>
    </row>
    <row r="188" spans="1:1">
      <c r="A188" s="25" t="s">
        <v>679</v>
      </c>
    </row>
    <row r="189" spans="1:1">
      <c r="A189" s="25" t="s">
        <v>680</v>
      </c>
    </row>
    <row r="190" spans="1:1">
      <c r="A190" s="25" t="s">
        <v>681</v>
      </c>
    </row>
    <row r="191" spans="1:1">
      <c r="A191" s="25" t="s">
        <v>682</v>
      </c>
    </row>
    <row r="192" spans="1:1">
      <c r="A192" s="25" t="s">
        <v>683</v>
      </c>
    </row>
    <row r="193" spans="1:1">
      <c r="A193" s="25" t="s">
        <v>541</v>
      </c>
    </row>
    <row r="194" spans="1:1">
      <c r="A194" s="25" t="s">
        <v>684</v>
      </c>
    </row>
    <row r="195" spans="1:1">
      <c r="A195" s="25" t="s">
        <v>685</v>
      </c>
    </row>
    <row r="196" spans="1:1">
      <c r="A196" s="25" t="s">
        <v>686</v>
      </c>
    </row>
    <row r="197" spans="1:1">
      <c r="A197" s="25" t="s">
        <v>687</v>
      </c>
    </row>
    <row r="198" spans="1:1">
      <c r="A198" s="25" t="s">
        <v>688</v>
      </c>
    </row>
    <row r="199" spans="1:1">
      <c r="A199" s="25" t="s">
        <v>689</v>
      </c>
    </row>
    <row r="200" spans="1:1">
      <c r="A200" s="25" t="s">
        <v>690</v>
      </c>
    </row>
    <row r="201" spans="1:1">
      <c r="A201" s="25" t="s">
        <v>691</v>
      </c>
    </row>
    <row r="202" spans="1:1">
      <c r="A202" s="25" t="s">
        <v>692</v>
      </c>
    </row>
    <row r="203" spans="1:1">
      <c r="A203" s="25" t="s">
        <v>693</v>
      </c>
    </row>
    <row r="204" spans="1:1">
      <c r="A204" s="25" t="s">
        <v>541</v>
      </c>
    </row>
    <row r="205" spans="1:1">
      <c r="A205" s="25" t="s">
        <v>694</v>
      </c>
    </row>
    <row r="206" spans="1:1">
      <c r="A206" s="25" t="s">
        <v>695</v>
      </c>
    </row>
    <row r="207" spans="1:1">
      <c r="A207" s="25" t="s">
        <v>696</v>
      </c>
    </row>
    <row r="208" spans="1:1">
      <c r="A208" s="25" t="s">
        <v>697</v>
      </c>
    </row>
    <row r="209" spans="1:1">
      <c r="A209" s="25" t="s">
        <v>698</v>
      </c>
    </row>
    <row r="210" spans="1:1">
      <c r="A210" s="25" t="s">
        <v>699</v>
      </c>
    </row>
    <row r="211" spans="1:1">
      <c r="A211" s="25" t="s">
        <v>700</v>
      </c>
    </row>
    <row r="212" spans="1:1">
      <c r="A212" s="25" t="s">
        <v>701</v>
      </c>
    </row>
    <row r="213" spans="1:1">
      <c r="A213" s="25" t="s">
        <v>702</v>
      </c>
    </row>
    <row r="214" spans="1:1">
      <c r="A214" s="25" t="s">
        <v>703</v>
      </c>
    </row>
    <row r="215" spans="1:1">
      <c r="A215" s="25" t="s">
        <v>541</v>
      </c>
    </row>
    <row r="216" spans="1:1">
      <c r="A216" s="25" t="s">
        <v>704</v>
      </c>
    </row>
    <row r="217" spans="1:1">
      <c r="A217" s="25" t="s">
        <v>705</v>
      </c>
    </row>
    <row r="219" spans="1:1">
      <c r="A219" t="s">
        <v>408</v>
      </c>
    </row>
    <row r="220" ht="27" spans="1:49">
      <c r="A220" s="11" t="s">
        <v>26</v>
      </c>
      <c r="B220" s="11" t="s">
        <v>4</v>
      </c>
      <c r="C220" s="11" t="s">
        <v>27</v>
      </c>
      <c r="D220" s="11" t="s">
        <v>28</v>
      </c>
      <c r="E220" s="11" t="s">
        <v>9</v>
      </c>
      <c r="F220" s="11" t="s">
        <v>29</v>
      </c>
      <c r="G220" s="11" t="s">
        <v>30</v>
      </c>
      <c r="H220" s="11" t="s">
        <v>31</v>
      </c>
      <c r="I220" s="11" t="s">
        <v>32</v>
      </c>
      <c r="J220" s="11" t="s">
        <v>3</v>
      </c>
      <c r="K220" s="11" t="s">
        <v>33</v>
      </c>
      <c r="L220" s="11" t="s">
        <v>34</v>
      </c>
      <c r="M220" s="11" t="s">
        <v>35</v>
      </c>
      <c r="N220" s="11" t="s">
        <v>36</v>
      </c>
      <c r="O220" s="11" t="s">
        <v>37</v>
      </c>
      <c r="P220" s="11" t="s">
        <v>38</v>
      </c>
      <c r="Q220" s="11" t="s">
        <v>39</v>
      </c>
      <c r="R220" s="11" t="s">
        <v>40</v>
      </c>
      <c r="S220" s="11" t="s">
        <v>41</v>
      </c>
      <c r="T220" s="11" t="s">
        <v>42</v>
      </c>
      <c r="U220" s="11" t="s">
        <v>43</v>
      </c>
      <c r="V220" s="11" t="s">
        <v>44</v>
      </c>
      <c r="W220" s="11" t="s">
        <v>45</v>
      </c>
      <c r="X220" s="11" t="s">
        <v>46</v>
      </c>
      <c r="Y220" s="11" t="s">
        <v>47</v>
      </c>
      <c r="Z220" s="11" t="s">
        <v>48</v>
      </c>
      <c r="AA220" s="11" t="s">
        <v>49</v>
      </c>
      <c r="AB220" s="11" t="s">
        <v>50</v>
      </c>
      <c r="AC220" s="11" t="s">
        <v>51</v>
      </c>
      <c r="AD220" s="11" t="s">
        <v>52</v>
      </c>
      <c r="AE220" s="11" t="s">
        <v>53</v>
      </c>
      <c r="AF220" s="11" t="s">
        <v>54</v>
      </c>
      <c r="AG220" s="11" t="s">
        <v>55</v>
      </c>
      <c r="AH220" s="11" t="s">
        <v>56</v>
      </c>
      <c r="AI220" s="11" t="s">
        <v>57</v>
      </c>
      <c r="AJ220" s="11" t="s">
        <v>58</v>
      </c>
      <c r="AK220" s="11" t="s">
        <v>59</v>
      </c>
      <c r="AL220" s="11" t="s">
        <v>60</v>
      </c>
      <c r="AM220" s="11" t="s">
        <v>61</v>
      </c>
      <c r="AN220" s="11" t="s">
        <v>62</v>
      </c>
      <c r="AO220" s="11" t="s">
        <v>63</v>
      </c>
      <c r="AP220" s="11" t="s">
        <v>64</v>
      </c>
      <c r="AQ220" s="11" t="s">
        <v>65</v>
      </c>
      <c r="AR220" s="11" t="s">
        <v>5</v>
      </c>
      <c r="AS220" s="11" t="s">
        <v>66</v>
      </c>
      <c r="AT220" s="11" t="s">
        <v>67</v>
      </c>
      <c r="AU220" s="11" t="s">
        <v>68</v>
      </c>
      <c r="AV220" s="11" t="s">
        <v>69</v>
      </c>
      <c r="AW220" s="11" t="s">
        <v>70</v>
      </c>
    </row>
    <row r="221" spans="1:49">
      <c r="A221" s="12">
        <v>45302</v>
      </c>
      <c r="B221" s="13" t="s">
        <v>13</v>
      </c>
      <c r="C221" s="13" t="s">
        <v>71</v>
      </c>
      <c r="D221" s="14">
        <v>0</v>
      </c>
      <c r="E221" s="13" t="s">
        <v>16</v>
      </c>
      <c r="F221" s="13" t="s">
        <v>72</v>
      </c>
      <c r="G221" s="13" t="s">
        <v>73</v>
      </c>
      <c r="H221" s="13" t="s">
        <v>74</v>
      </c>
      <c r="I221" s="13" t="s">
        <v>75</v>
      </c>
      <c r="J221" s="12">
        <v>45302</v>
      </c>
      <c r="K221" s="13" t="s">
        <v>76</v>
      </c>
      <c r="L221" s="13" t="s">
        <v>71</v>
      </c>
      <c r="M221" s="13" t="s">
        <v>77</v>
      </c>
      <c r="N221" s="13" t="s">
        <v>78</v>
      </c>
      <c r="O221" s="13" t="s">
        <v>79</v>
      </c>
      <c r="P221" s="13" t="s">
        <v>72</v>
      </c>
      <c r="Q221" s="13" t="s">
        <v>80</v>
      </c>
      <c r="R221" s="13" t="s">
        <v>81</v>
      </c>
      <c r="S221" s="13" t="s">
        <v>73</v>
      </c>
      <c r="T221" s="13" t="s">
        <v>82</v>
      </c>
      <c r="U221" s="13" t="s">
        <v>73</v>
      </c>
      <c r="V221" s="13" t="s">
        <v>73</v>
      </c>
      <c r="W221" s="13" t="s">
        <v>83</v>
      </c>
      <c r="X221" s="13" t="s">
        <v>73</v>
      </c>
      <c r="Y221" s="13" t="s">
        <v>73</v>
      </c>
      <c r="Z221" s="13" t="s">
        <v>73</v>
      </c>
      <c r="AA221" s="13" t="s">
        <v>73</v>
      </c>
      <c r="AB221" s="13" t="s">
        <v>84</v>
      </c>
      <c r="AC221" s="13" t="s">
        <v>71</v>
      </c>
      <c r="AD221" s="13" t="s">
        <v>85</v>
      </c>
      <c r="AE221" s="13" t="s">
        <v>71</v>
      </c>
      <c r="AF221" s="13" t="s">
        <v>86</v>
      </c>
      <c r="AG221" s="13" t="s">
        <v>87</v>
      </c>
      <c r="AH221" s="13" t="s">
        <v>87</v>
      </c>
      <c r="AI221" s="13" t="s">
        <v>88</v>
      </c>
      <c r="AJ221" s="13" t="s">
        <v>73</v>
      </c>
      <c r="AK221" s="12">
        <v>45302</v>
      </c>
      <c r="AL221" s="12" t="s">
        <v>89</v>
      </c>
      <c r="AM221" s="17">
        <v>1.15740740740741e-5</v>
      </c>
      <c r="AN221" s="13" t="s">
        <v>73</v>
      </c>
      <c r="AO221" s="13" t="s">
        <v>73</v>
      </c>
      <c r="AP221" s="14">
        <v>0</v>
      </c>
      <c r="AQ221" s="13" t="s">
        <v>14</v>
      </c>
      <c r="AR221" s="14">
        <v>3</v>
      </c>
      <c r="AS221" s="13" t="s">
        <v>110</v>
      </c>
      <c r="AT221" s="13" t="s">
        <v>90</v>
      </c>
      <c r="AU221" s="13" t="s">
        <v>71</v>
      </c>
      <c r="AV221" s="18">
        <v>45316.6712563426</v>
      </c>
      <c r="AW221" s="18">
        <v>45303.5436810764</v>
      </c>
    </row>
    <row r="222" spans="1:49">
      <c r="A222" s="12">
        <v>45302</v>
      </c>
      <c r="B222" s="13" t="s">
        <v>13</v>
      </c>
      <c r="C222" s="13" t="s">
        <v>71</v>
      </c>
      <c r="D222" s="14">
        <v>0</v>
      </c>
      <c r="E222" s="13" t="s">
        <v>16</v>
      </c>
      <c r="F222" s="13" t="s">
        <v>91</v>
      </c>
      <c r="G222" s="13" t="s">
        <v>88</v>
      </c>
      <c r="H222" s="13" t="s">
        <v>74</v>
      </c>
      <c r="I222" s="13" t="s">
        <v>75</v>
      </c>
      <c r="J222" s="12">
        <v>45302</v>
      </c>
      <c r="K222" s="13" t="s">
        <v>76</v>
      </c>
      <c r="L222" s="13" t="s">
        <v>71</v>
      </c>
      <c r="M222" s="13" t="s">
        <v>77</v>
      </c>
      <c r="N222" s="13" t="s">
        <v>78</v>
      </c>
      <c r="O222" s="13" t="s">
        <v>92</v>
      </c>
      <c r="P222" s="13" t="s">
        <v>91</v>
      </c>
      <c r="Q222" s="13" t="s">
        <v>80</v>
      </c>
      <c r="R222" s="13" t="s">
        <v>81</v>
      </c>
      <c r="S222" s="13" t="s">
        <v>88</v>
      </c>
      <c r="T222" s="13" t="s">
        <v>82</v>
      </c>
      <c r="U222" s="13" t="s">
        <v>73</v>
      </c>
      <c r="V222" s="13" t="s">
        <v>73</v>
      </c>
      <c r="W222" s="13" t="s">
        <v>83</v>
      </c>
      <c r="X222" s="13" t="s">
        <v>73</v>
      </c>
      <c r="Y222" s="13" t="s">
        <v>73</v>
      </c>
      <c r="Z222" s="13" t="s">
        <v>73</v>
      </c>
      <c r="AA222" s="13" t="s">
        <v>73</v>
      </c>
      <c r="AB222" s="13" t="s">
        <v>93</v>
      </c>
      <c r="AC222" s="13" t="s">
        <v>71</v>
      </c>
      <c r="AD222" s="13" t="s">
        <v>85</v>
      </c>
      <c r="AE222" s="13" t="s">
        <v>71</v>
      </c>
      <c r="AF222" s="13" t="s">
        <v>86</v>
      </c>
      <c r="AG222" s="13" t="s">
        <v>87</v>
      </c>
      <c r="AH222" s="13" t="s">
        <v>87</v>
      </c>
      <c r="AI222" s="13" t="s">
        <v>88</v>
      </c>
      <c r="AJ222" s="13" t="s">
        <v>73</v>
      </c>
      <c r="AK222" s="12">
        <v>45302</v>
      </c>
      <c r="AL222" s="12" t="s">
        <v>89</v>
      </c>
      <c r="AM222" s="17">
        <v>1.15740740740741e-5</v>
      </c>
      <c r="AN222" s="13" t="s">
        <v>73</v>
      </c>
      <c r="AO222" s="13" t="s">
        <v>73</v>
      </c>
      <c r="AP222" s="14">
        <v>0</v>
      </c>
      <c r="AQ222" s="13" t="s">
        <v>14</v>
      </c>
      <c r="AR222" s="14">
        <v>3</v>
      </c>
      <c r="AS222" s="13" t="s">
        <v>110</v>
      </c>
      <c r="AT222" s="13" t="s">
        <v>90</v>
      </c>
      <c r="AU222" s="13" t="s">
        <v>71</v>
      </c>
      <c r="AV222" s="18">
        <v>45316.671256331</v>
      </c>
      <c r="AW222" s="18">
        <v>45303.5436811227</v>
      </c>
    </row>
    <row r="223" spans="1:49">
      <c r="A223" s="12">
        <v>45302</v>
      </c>
      <c r="B223" s="13" t="s">
        <v>13</v>
      </c>
      <c r="C223" s="13" t="s">
        <v>71</v>
      </c>
      <c r="D223" s="14">
        <v>0</v>
      </c>
      <c r="E223" s="13" t="s">
        <v>16</v>
      </c>
      <c r="F223" s="13" t="s">
        <v>94</v>
      </c>
      <c r="G223" s="13" t="s">
        <v>73</v>
      </c>
      <c r="H223" s="13" t="s">
        <v>74</v>
      </c>
      <c r="I223" s="13" t="s">
        <v>75</v>
      </c>
      <c r="J223" s="12">
        <v>45302</v>
      </c>
      <c r="K223" s="13" t="s">
        <v>76</v>
      </c>
      <c r="L223" s="13" t="s">
        <v>71</v>
      </c>
      <c r="M223" s="13" t="s">
        <v>77</v>
      </c>
      <c r="N223" s="13" t="s">
        <v>78</v>
      </c>
      <c r="O223" s="13" t="s">
        <v>95</v>
      </c>
      <c r="P223" s="13" t="s">
        <v>94</v>
      </c>
      <c r="Q223" s="13" t="s">
        <v>80</v>
      </c>
      <c r="R223" s="13" t="s">
        <v>81</v>
      </c>
      <c r="S223" s="13" t="s">
        <v>73</v>
      </c>
      <c r="T223" s="13" t="s">
        <v>82</v>
      </c>
      <c r="U223" s="13" t="s">
        <v>73</v>
      </c>
      <c r="V223" s="13" t="s">
        <v>73</v>
      </c>
      <c r="W223" s="13" t="s">
        <v>83</v>
      </c>
      <c r="X223" s="13" t="s">
        <v>73</v>
      </c>
      <c r="Y223" s="13" t="s">
        <v>73</v>
      </c>
      <c r="Z223" s="13" t="s">
        <v>73</v>
      </c>
      <c r="AA223" s="13" t="s">
        <v>73</v>
      </c>
      <c r="AB223" s="13" t="s">
        <v>96</v>
      </c>
      <c r="AC223" s="13" t="s">
        <v>71</v>
      </c>
      <c r="AD223" s="13" t="s">
        <v>85</v>
      </c>
      <c r="AE223" s="13" t="s">
        <v>71</v>
      </c>
      <c r="AF223" s="13" t="s">
        <v>86</v>
      </c>
      <c r="AG223" s="13" t="s">
        <v>87</v>
      </c>
      <c r="AH223" s="13" t="s">
        <v>87</v>
      </c>
      <c r="AI223" s="13" t="s">
        <v>88</v>
      </c>
      <c r="AJ223" s="13" t="s">
        <v>73</v>
      </c>
      <c r="AK223" s="12">
        <v>45302</v>
      </c>
      <c r="AL223" s="12" t="s">
        <v>89</v>
      </c>
      <c r="AM223" s="17">
        <v>1.15740740740741e-5</v>
      </c>
      <c r="AN223" s="13" t="s">
        <v>73</v>
      </c>
      <c r="AO223" s="13" t="s">
        <v>73</v>
      </c>
      <c r="AP223" s="14">
        <v>0</v>
      </c>
      <c r="AQ223" s="13" t="s">
        <v>14</v>
      </c>
      <c r="AR223" s="14">
        <v>3</v>
      </c>
      <c r="AS223" s="13" t="s">
        <v>110</v>
      </c>
      <c r="AT223" s="13" t="s">
        <v>90</v>
      </c>
      <c r="AU223" s="13" t="s">
        <v>71</v>
      </c>
      <c r="AV223" s="18">
        <v>45316.6712563542</v>
      </c>
      <c r="AW223" s="18">
        <v>45303.543681088</v>
      </c>
    </row>
    <row r="224" spans="1:49">
      <c r="A224" s="12">
        <v>45302</v>
      </c>
      <c r="B224" s="13" t="s">
        <v>13</v>
      </c>
      <c r="C224" s="13" t="s">
        <v>71</v>
      </c>
      <c r="D224" s="14">
        <v>0</v>
      </c>
      <c r="E224" s="13" t="s">
        <v>16</v>
      </c>
      <c r="F224" s="13" t="s">
        <v>97</v>
      </c>
      <c r="G224" s="13" t="s">
        <v>73</v>
      </c>
      <c r="H224" s="13" t="s">
        <v>74</v>
      </c>
      <c r="I224" s="13" t="s">
        <v>75</v>
      </c>
      <c r="J224" s="12">
        <v>45302</v>
      </c>
      <c r="K224" s="13" t="s">
        <v>76</v>
      </c>
      <c r="L224" s="13" t="s">
        <v>71</v>
      </c>
      <c r="M224" s="13" t="s">
        <v>77</v>
      </c>
      <c r="N224" s="13" t="s">
        <v>78</v>
      </c>
      <c r="O224" s="13" t="s">
        <v>98</v>
      </c>
      <c r="P224" s="13" t="s">
        <v>97</v>
      </c>
      <c r="Q224" s="13" t="s">
        <v>80</v>
      </c>
      <c r="R224" s="13" t="s">
        <v>81</v>
      </c>
      <c r="S224" s="13" t="s">
        <v>73</v>
      </c>
      <c r="T224" s="13" t="s">
        <v>82</v>
      </c>
      <c r="U224" s="13" t="s">
        <v>73</v>
      </c>
      <c r="V224" s="13" t="s">
        <v>73</v>
      </c>
      <c r="W224" s="13" t="s">
        <v>83</v>
      </c>
      <c r="X224" s="13" t="s">
        <v>73</v>
      </c>
      <c r="Y224" s="13" t="s">
        <v>73</v>
      </c>
      <c r="Z224" s="13" t="s">
        <v>73</v>
      </c>
      <c r="AA224" s="13" t="s">
        <v>73</v>
      </c>
      <c r="AB224" s="13" t="s">
        <v>84</v>
      </c>
      <c r="AC224" s="13" t="s">
        <v>71</v>
      </c>
      <c r="AD224" s="13" t="s">
        <v>85</v>
      </c>
      <c r="AE224" s="13" t="s">
        <v>71</v>
      </c>
      <c r="AF224" s="13" t="s">
        <v>86</v>
      </c>
      <c r="AG224" s="13" t="s">
        <v>87</v>
      </c>
      <c r="AH224" s="13" t="s">
        <v>87</v>
      </c>
      <c r="AI224" s="13" t="s">
        <v>88</v>
      </c>
      <c r="AJ224" s="13" t="s">
        <v>73</v>
      </c>
      <c r="AK224" s="12">
        <v>45302</v>
      </c>
      <c r="AL224" s="12" t="s">
        <v>89</v>
      </c>
      <c r="AM224" s="17">
        <v>1.15740740740741e-5</v>
      </c>
      <c r="AN224" s="13" t="s">
        <v>73</v>
      </c>
      <c r="AO224" s="13" t="s">
        <v>73</v>
      </c>
      <c r="AP224" s="14">
        <v>0</v>
      </c>
      <c r="AQ224" s="13" t="s">
        <v>14</v>
      </c>
      <c r="AR224" s="14">
        <v>3</v>
      </c>
      <c r="AS224" s="13" t="s">
        <v>110</v>
      </c>
      <c r="AT224" s="13" t="s">
        <v>90</v>
      </c>
      <c r="AU224" s="13" t="s">
        <v>71</v>
      </c>
      <c r="AV224" s="18">
        <v>45316.6712563542</v>
      </c>
      <c r="AW224" s="18">
        <v>45303.543681088</v>
      </c>
    </row>
    <row r="225" spans="1:49">
      <c r="A225" s="12">
        <v>45302</v>
      </c>
      <c r="B225" s="13" t="s">
        <v>13</v>
      </c>
      <c r="C225" s="13" t="s">
        <v>71</v>
      </c>
      <c r="D225" s="14">
        <v>0</v>
      </c>
      <c r="E225" s="13" t="s">
        <v>16</v>
      </c>
      <c r="F225" s="13" t="s">
        <v>99</v>
      </c>
      <c r="G225" s="13" t="s">
        <v>73</v>
      </c>
      <c r="H225" s="13" t="s">
        <v>74</v>
      </c>
      <c r="I225" s="13" t="s">
        <v>75</v>
      </c>
      <c r="J225" s="12">
        <v>45302</v>
      </c>
      <c r="K225" s="13" t="s">
        <v>76</v>
      </c>
      <c r="L225" s="13" t="s">
        <v>71</v>
      </c>
      <c r="M225" s="13" t="s">
        <v>77</v>
      </c>
      <c r="N225" s="13" t="s">
        <v>78</v>
      </c>
      <c r="O225" s="13" t="s">
        <v>100</v>
      </c>
      <c r="P225" s="13" t="s">
        <v>99</v>
      </c>
      <c r="Q225" s="13" t="s">
        <v>80</v>
      </c>
      <c r="R225" s="13" t="s">
        <v>81</v>
      </c>
      <c r="S225" s="13" t="s">
        <v>73</v>
      </c>
      <c r="T225" s="13" t="s">
        <v>82</v>
      </c>
      <c r="U225" s="13" t="s">
        <v>73</v>
      </c>
      <c r="V225" s="13" t="s">
        <v>73</v>
      </c>
      <c r="W225" s="13" t="s">
        <v>83</v>
      </c>
      <c r="X225" s="13" t="s">
        <v>73</v>
      </c>
      <c r="Y225" s="13" t="s">
        <v>73</v>
      </c>
      <c r="Z225" s="13" t="s">
        <v>73</v>
      </c>
      <c r="AA225" s="13" t="s">
        <v>73</v>
      </c>
      <c r="AB225" s="13" t="s">
        <v>84</v>
      </c>
      <c r="AC225" s="13" t="s">
        <v>71</v>
      </c>
      <c r="AD225" s="13" t="s">
        <v>85</v>
      </c>
      <c r="AE225" s="13" t="s">
        <v>71</v>
      </c>
      <c r="AF225" s="13" t="s">
        <v>86</v>
      </c>
      <c r="AG225" s="13" t="s">
        <v>87</v>
      </c>
      <c r="AH225" s="13" t="s">
        <v>87</v>
      </c>
      <c r="AI225" s="13" t="s">
        <v>88</v>
      </c>
      <c r="AJ225" s="13" t="s">
        <v>73</v>
      </c>
      <c r="AK225" s="12">
        <v>45302</v>
      </c>
      <c r="AL225" s="12" t="s">
        <v>89</v>
      </c>
      <c r="AM225" s="17">
        <v>1.15740740740741e-5</v>
      </c>
      <c r="AN225" s="13" t="s">
        <v>73</v>
      </c>
      <c r="AO225" s="13" t="s">
        <v>73</v>
      </c>
      <c r="AP225" s="14">
        <v>0</v>
      </c>
      <c r="AQ225" s="13" t="s">
        <v>14</v>
      </c>
      <c r="AR225" s="14">
        <v>3</v>
      </c>
      <c r="AS225" s="13" t="s">
        <v>110</v>
      </c>
      <c r="AT225" s="13" t="s">
        <v>90</v>
      </c>
      <c r="AU225" s="13" t="s">
        <v>71</v>
      </c>
      <c r="AV225" s="18">
        <v>45316.67119625</v>
      </c>
      <c r="AW225" s="18">
        <v>45303.543681088</v>
      </c>
    </row>
    <row r="226" spans="1:49">
      <c r="A226" s="12">
        <v>45302</v>
      </c>
      <c r="B226" s="13" t="s">
        <v>13</v>
      </c>
      <c r="C226" s="13" t="s">
        <v>71</v>
      </c>
      <c r="D226" s="14">
        <v>0</v>
      </c>
      <c r="E226" s="13" t="s">
        <v>16</v>
      </c>
      <c r="F226" s="13" t="s">
        <v>101</v>
      </c>
      <c r="G226" s="13" t="s">
        <v>73</v>
      </c>
      <c r="H226" s="13" t="s">
        <v>74</v>
      </c>
      <c r="I226" s="13" t="s">
        <v>75</v>
      </c>
      <c r="J226" s="12">
        <v>45302</v>
      </c>
      <c r="K226" s="13" t="s">
        <v>76</v>
      </c>
      <c r="L226" s="13" t="s">
        <v>71</v>
      </c>
      <c r="M226" s="13" t="s">
        <v>77</v>
      </c>
      <c r="N226" s="13" t="s">
        <v>78</v>
      </c>
      <c r="O226" s="13" t="s">
        <v>102</v>
      </c>
      <c r="P226" s="13" t="s">
        <v>101</v>
      </c>
      <c r="Q226" s="13" t="s">
        <v>80</v>
      </c>
      <c r="R226" s="13" t="s">
        <v>81</v>
      </c>
      <c r="S226" s="13" t="s">
        <v>73</v>
      </c>
      <c r="T226" s="13" t="s">
        <v>82</v>
      </c>
      <c r="U226" s="13" t="s">
        <v>73</v>
      </c>
      <c r="V226" s="13" t="s">
        <v>73</v>
      </c>
      <c r="W226" s="13" t="s">
        <v>83</v>
      </c>
      <c r="X226" s="13" t="s">
        <v>73</v>
      </c>
      <c r="Y226" s="13" t="s">
        <v>73</v>
      </c>
      <c r="Z226" s="13" t="s">
        <v>73</v>
      </c>
      <c r="AA226" s="13" t="s">
        <v>73</v>
      </c>
      <c r="AB226" s="13" t="s">
        <v>84</v>
      </c>
      <c r="AC226" s="13" t="s">
        <v>71</v>
      </c>
      <c r="AD226" s="13" t="s">
        <v>85</v>
      </c>
      <c r="AE226" s="13" t="s">
        <v>71</v>
      </c>
      <c r="AF226" s="13" t="s">
        <v>86</v>
      </c>
      <c r="AG226" s="13" t="s">
        <v>87</v>
      </c>
      <c r="AH226" s="13" t="s">
        <v>87</v>
      </c>
      <c r="AI226" s="13" t="s">
        <v>88</v>
      </c>
      <c r="AJ226" s="13" t="s">
        <v>73</v>
      </c>
      <c r="AK226" s="12">
        <v>45302</v>
      </c>
      <c r="AL226" s="12" t="s">
        <v>89</v>
      </c>
      <c r="AM226" s="17">
        <v>1.15740740740741e-5</v>
      </c>
      <c r="AN226" s="13" t="s">
        <v>73</v>
      </c>
      <c r="AO226" s="13" t="s">
        <v>73</v>
      </c>
      <c r="AP226" s="14">
        <v>0</v>
      </c>
      <c r="AQ226" s="13" t="s">
        <v>14</v>
      </c>
      <c r="AR226" s="14">
        <v>3</v>
      </c>
      <c r="AS226" s="13" t="s">
        <v>110</v>
      </c>
      <c r="AT226" s="13" t="s">
        <v>90</v>
      </c>
      <c r="AU226" s="13" t="s">
        <v>71</v>
      </c>
      <c r="AV226" s="18">
        <v>45316.67119625</v>
      </c>
      <c r="AW226" s="18">
        <v>45303.5436810995</v>
      </c>
    </row>
    <row r="227" spans="1:49">
      <c r="A227" s="12">
        <v>45302</v>
      </c>
      <c r="B227" s="13" t="s">
        <v>13</v>
      </c>
      <c r="C227" s="13" t="s">
        <v>71</v>
      </c>
      <c r="D227" s="14">
        <v>0</v>
      </c>
      <c r="E227" s="13" t="s">
        <v>16</v>
      </c>
      <c r="F227" s="13" t="s">
        <v>103</v>
      </c>
      <c r="G227" s="13" t="s">
        <v>73</v>
      </c>
      <c r="H227" s="13" t="s">
        <v>74</v>
      </c>
      <c r="I227" s="13" t="s">
        <v>75</v>
      </c>
      <c r="J227" s="12">
        <v>45302</v>
      </c>
      <c r="K227" s="13" t="s">
        <v>76</v>
      </c>
      <c r="L227" s="13" t="s">
        <v>71</v>
      </c>
      <c r="M227" s="13" t="s">
        <v>77</v>
      </c>
      <c r="N227" s="13" t="s">
        <v>78</v>
      </c>
      <c r="O227" s="13" t="s">
        <v>104</v>
      </c>
      <c r="P227" s="13" t="s">
        <v>103</v>
      </c>
      <c r="Q227" s="13" t="s">
        <v>80</v>
      </c>
      <c r="R227" s="13" t="s">
        <v>81</v>
      </c>
      <c r="S227" s="13" t="s">
        <v>73</v>
      </c>
      <c r="T227" s="13" t="s">
        <v>82</v>
      </c>
      <c r="U227" s="13" t="s">
        <v>73</v>
      </c>
      <c r="V227" s="13" t="s">
        <v>73</v>
      </c>
      <c r="W227" s="13" t="s">
        <v>83</v>
      </c>
      <c r="X227" s="13" t="s">
        <v>73</v>
      </c>
      <c r="Y227" s="13" t="s">
        <v>73</v>
      </c>
      <c r="Z227" s="13" t="s">
        <v>73</v>
      </c>
      <c r="AA227" s="13" t="s">
        <v>73</v>
      </c>
      <c r="AB227" s="13" t="s">
        <v>84</v>
      </c>
      <c r="AC227" s="13" t="s">
        <v>71</v>
      </c>
      <c r="AD227" s="13" t="s">
        <v>85</v>
      </c>
      <c r="AE227" s="13" t="s">
        <v>71</v>
      </c>
      <c r="AF227" s="13" t="s">
        <v>86</v>
      </c>
      <c r="AG227" s="13" t="s">
        <v>87</v>
      </c>
      <c r="AH227" s="13" t="s">
        <v>87</v>
      </c>
      <c r="AI227" s="13" t="s">
        <v>88</v>
      </c>
      <c r="AJ227" s="13" t="s">
        <v>73</v>
      </c>
      <c r="AK227" s="12">
        <v>45302</v>
      </c>
      <c r="AL227" s="12" t="s">
        <v>89</v>
      </c>
      <c r="AM227" s="17">
        <v>1.15740740740741e-5</v>
      </c>
      <c r="AN227" s="13" t="s">
        <v>73</v>
      </c>
      <c r="AO227" s="13" t="s">
        <v>73</v>
      </c>
      <c r="AP227" s="14">
        <v>0</v>
      </c>
      <c r="AQ227" s="13" t="s">
        <v>14</v>
      </c>
      <c r="AR227" s="14">
        <v>2</v>
      </c>
      <c r="AS227" s="13" t="s">
        <v>110</v>
      </c>
      <c r="AT227" s="13" t="s">
        <v>90</v>
      </c>
      <c r="AU227" s="13" t="s">
        <v>71</v>
      </c>
      <c r="AV227" s="18">
        <v>45316.6711962616</v>
      </c>
      <c r="AW227" s="18">
        <v>45303.5436810995</v>
      </c>
    </row>
    <row r="228" spans="1:49">
      <c r="A228" s="12">
        <v>45302</v>
      </c>
      <c r="B228" s="13" t="s">
        <v>13</v>
      </c>
      <c r="C228" s="13" t="s">
        <v>71</v>
      </c>
      <c r="D228" s="14">
        <v>0</v>
      </c>
      <c r="E228" s="13" t="s">
        <v>16</v>
      </c>
      <c r="F228" s="13" t="s">
        <v>105</v>
      </c>
      <c r="G228" s="13" t="s">
        <v>73</v>
      </c>
      <c r="H228" s="13" t="s">
        <v>74</v>
      </c>
      <c r="I228" s="13" t="s">
        <v>75</v>
      </c>
      <c r="J228" s="12">
        <v>45302</v>
      </c>
      <c r="K228" s="13" t="s">
        <v>76</v>
      </c>
      <c r="L228" s="13" t="s">
        <v>71</v>
      </c>
      <c r="M228" s="13" t="s">
        <v>77</v>
      </c>
      <c r="N228" s="13" t="s">
        <v>78</v>
      </c>
      <c r="O228" s="13" t="s">
        <v>106</v>
      </c>
      <c r="P228" s="13" t="s">
        <v>105</v>
      </c>
      <c r="Q228" s="13" t="s">
        <v>80</v>
      </c>
      <c r="R228" s="13" t="s">
        <v>81</v>
      </c>
      <c r="S228" s="13" t="s">
        <v>73</v>
      </c>
      <c r="T228" s="13" t="s">
        <v>82</v>
      </c>
      <c r="U228" s="13" t="s">
        <v>73</v>
      </c>
      <c r="V228" s="13" t="s">
        <v>73</v>
      </c>
      <c r="W228" s="13" t="s">
        <v>83</v>
      </c>
      <c r="X228" s="13" t="s">
        <v>73</v>
      </c>
      <c r="Y228" s="13" t="s">
        <v>73</v>
      </c>
      <c r="Z228" s="13" t="s">
        <v>73</v>
      </c>
      <c r="AA228" s="13" t="s">
        <v>73</v>
      </c>
      <c r="AB228" s="13" t="s">
        <v>84</v>
      </c>
      <c r="AC228" s="13" t="s">
        <v>71</v>
      </c>
      <c r="AD228" s="13" t="s">
        <v>85</v>
      </c>
      <c r="AE228" s="13" t="s">
        <v>71</v>
      </c>
      <c r="AF228" s="13" t="s">
        <v>86</v>
      </c>
      <c r="AG228" s="13" t="s">
        <v>87</v>
      </c>
      <c r="AH228" s="13" t="s">
        <v>87</v>
      </c>
      <c r="AI228" s="13" t="s">
        <v>88</v>
      </c>
      <c r="AJ228" s="13" t="s">
        <v>73</v>
      </c>
      <c r="AK228" s="12">
        <v>45302</v>
      </c>
      <c r="AL228" s="12" t="s">
        <v>89</v>
      </c>
      <c r="AM228" s="17">
        <v>1.15740740740741e-5</v>
      </c>
      <c r="AN228" s="13" t="s">
        <v>73</v>
      </c>
      <c r="AO228" s="13" t="s">
        <v>73</v>
      </c>
      <c r="AP228" s="14">
        <v>0</v>
      </c>
      <c r="AQ228" s="13" t="s">
        <v>14</v>
      </c>
      <c r="AR228" s="14">
        <v>2</v>
      </c>
      <c r="AS228" s="13" t="s">
        <v>110</v>
      </c>
      <c r="AT228" s="13" t="s">
        <v>90</v>
      </c>
      <c r="AU228" s="13" t="s">
        <v>71</v>
      </c>
      <c r="AV228" s="18">
        <v>45316.6712563426</v>
      </c>
      <c r="AW228" s="18">
        <v>45303.5436811111</v>
      </c>
    </row>
    <row r="229" spans="1:49">
      <c r="A229" s="12">
        <v>45302</v>
      </c>
      <c r="B229" s="13" t="s">
        <v>13</v>
      </c>
      <c r="C229" s="13" t="s">
        <v>71</v>
      </c>
      <c r="D229" s="14">
        <v>0</v>
      </c>
      <c r="E229" s="13" t="s">
        <v>16</v>
      </c>
      <c r="F229" s="13" t="s">
        <v>107</v>
      </c>
      <c r="G229" s="13" t="s">
        <v>88</v>
      </c>
      <c r="H229" s="13" t="s">
        <v>74</v>
      </c>
      <c r="I229" s="13" t="s">
        <v>75</v>
      </c>
      <c r="J229" s="12">
        <v>45302</v>
      </c>
      <c r="K229" s="13" t="s">
        <v>76</v>
      </c>
      <c r="L229" s="13" t="s">
        <v>71</v>
      </c>
      <c r="M229" s="13" t="s">
        <v>77</v>
      </c>
      <c r="N229" s="13" t="s">
        <v>78</v>
      </c>
      <c r="O229" s="13" t="s">
        <v>108</v>
      </c>
      <c r="P229" s="13" t="s">
        <v>107</v>
      </c>
      <c r="Q229" s="13" t="s">
        <v>80</v>
      </c>
      <c r="R229" s="13" t="s">
        <v>81</v>
      </c>
      <c r="S229" s="13" t="s">
        <v>88</v>
      </c>
      <c r="T229" s="13" t="s">
        <v>82</v>
      </c>
      <c r="U229" s="13" t="s">
        <v>73</v>
      </c>
      <c r="V229" s="13" t="s">
        <v>73</v>
      </c>
      <c r="W229" s="13" t="s">
        <v>83</v>
      </c>
      <c r="X229" s="13" t="s">
        <v>73</v>
      </c>
      <c r="Y229" s="13" t="s">
        <v>73</v>
      </c>
      <c r="Z229" s="13" t="s">
        <v>73</v>
      </c>
      <c r="AA229" s="13" t="s">
        <v>73</v>
      </c>
      <c r="AB229" s="13" t="s">
        <v>84</v>
      </c>
      <c r="AC229" s="13" t="s">
        <v>71</v>
      </c>
      <c r="AD229" s="13" t="s">
        <v>85</v>
      </c>
      <c r="AE229" s="13" t="s">
        <v>71</v>
      </c>
      <c r="AF229" s="13" t="s">
        <v>86</v>
      </c>
      <c r="AG229" s="13" t="s">
        <v>87</v>
      </c>
      <c r="AH229" s="13" t="s">
        <v>87</v>
      </c>
      <c r="AI229" s="13" t="s">
        <v>88</v>
      </c>
      <c r="AJ229" s="13" t="s">
        <v>73</v>
      </c>
      <c r="AK229" s="12">
        <v>45302</v>
      </c>
      <c r="AL229" s="12" t="s">
        <v>89</v>
      </c>
      <c r="AM229" s="17">
        <v>1.15740740740741e-5</v>
      </c>
      <c r="AN229" s="13" t="s">
        <v>73</v>
      </c>
      <c r="AO229" s="13" t="s">
        <v>73</v>
      </c>
      <c r="AP229" s="14">
        <v>0</v>
      </c>
      <c r="AQ229" s="13" t="s">
        <v>14</v>
      </c>
      <c r="AR229" s="14">
        <v>3</v>
      </c>
      <c r="AS229" s="13" t="s">
        <v>110</v>
      </c>
      <c r="AT229" s="13" t="s">
        <v>90</v>
      </c>
      <c r="AU229" s="13" t="s">
        <v>71</v>
      </c>
      <c r="AV229" s="18">
        <v>45316.6712563657</v>
      </c>
      <c r="AW229" s="18">
        <v>45303.5436811227</v>
      </c>
    </row>
    <row r="231" spans="1:1">
      <c r="A231" t="s">
        <v>409</v>
      </c>
    </row>
    <row r="232" ht="27" spans="1:120">
      <c r="A232" s="11" t="s">
        <v>113</v>
      </c>
      <c r="B232" s="11" t="s">
        <v>3</v>
      </c>
      <c r="C232" s="11" t="s">
        <v>33</v>
      </c>
      <c r="D232" s="11" t="s">
        <v>34</v>
      </c>
      <c r="E232" s="11" t="s">
        <v>9</v>
      </c>
      <c r="F232" s="11" t="s">
        <v>29</v>
      </c>
      <c r="G232" s="11" t="s">
        <v>5</v>
      </c>
      <c r="H232" s="11" t="s">
        <v>114</v>
      </c>
      <c r="I232" s="11" t="s">
        <v>30</v>
      </c>
      <c r="J232" s="11" t="s">
        <v>31</v>
      </c>
      <c r="K232" s="11" t="s">
        <v>32</v>
      </c>
      <c r="L232" s="11" t="s">
        <v>26</v>
      </c>
      <c r="M232" s="11" t="s">
        <v>4</v>
      </c>
      <c r="N232" s="11" t="s">
        <v>27</v>
      </c>
      <c r="O232" s="11" t="s">
        <v>28</v>
      </c>
      <c r="P232" s="11" t="s">
        <v>115</v>
      </c>
      <c r="Q232" s="11" t="s">
        <v>116</v>
      </c>
      <c r="R232" s="11" t="s">
        <v>117</v>
      </c>
      <c r="S232" s="11" t="s">
        <v>118</v>
      </c>
      <c r="T232" s="11" t="s">
        <v>119</v>
      </c>
      <c r="U232" s="11" t="s">
        <v>38</v>
      </c>
      <c r="V232" s="11" t="s">
        <v>42</v>
      </c>
      <c r="W232" s="11" t="s">
        <v>44</v>
      </c>
      <c r="X232" s="11" t="s">
        <v>39</v>
      </c>
      <c r="Y232" s="11" t="s">
        <v>6</v>
      </c>
      <c r="Z232" s="11" t="s">
        <v>7</v>
      </c>
      <c r="AA232" s="11" t="s">
        <v>8</v>
      </c>
      <c r="AB232" s="11" t="s">
        <v>11</v>
      </c>
      <c r="AC232" s="11" t="s">
        <v>120</v>
      </c>
      <c r="AD232" s="11" t="s">
        <v>121</v>
      </c>
      <c r="AE232" s="11" t="s">
        <v>122</v>
      </c>
      <c r="AF232" s="11" t="s">
        <v>123</v>
      </c>
      <c r="AG232" s="11" t="s">
        <v>124</v>
      </c>
      <c r="AH232" s="11" t="s">
        <v>45</v>
      </c>
      <c r="AI232" s="11" t="s">
        <v>50</v>
      </c>
      <c r="AJ232" s="11" t="s">
        <v>51</v>
      </c>
      <c r="AK232" s="11" t="s">
        <v>52</v>
      </c>
      <c r="AL232" s="11" t="s">
        <v>53</v>
      </c>
      <c r="AM232" s="11" t="s">
        <v>54</v>
      </c>
      <c r="AN232" s="11" t="s">
        <v>46</v>
      </c>
      <c r="AO232" s="11" t="s">
        <v>55</v>
      </c>
      <c r="AP232" s="11" t="s">
        <v>56</v>
      </c>
      <c r="AQ232" s="11" t="s">
        <v>125</v>
      </c>
      <c r="AR232" s="11" t="s">
        <v>126</v>
      </c>
      <c r="AS232" s="11" t="s">
        <v>63</v>
      </c>
      <c r="AT232" s="11" t="s">
        <v>64</v>
      </c>
      <c r="AU232" s="11" t="s">
        <v>127</v>
      </c>
      <c r="AV232" s="11" t="s">
        <v>128</v>
      </c>
      <c r="AW232" s="11" t="s">
        <v>129</v>
      </c>
      <c r="AX232" s="11" t="s">
        <v>130</v>
      </c>
      <c r="AY232" s="11" t="s">
        <v>131</v>
      </c>
      <c r="AZ232" s="11" t="s">
        <v>132</v>
      </c>
      <c r="BA232" s="11" t="s">
        <v>133</v>
      </c>
      <c r="BB232" s="11" t="s">
        <v>134</v>
      </c>
      <c r="BC232" s="11" t="s">
        <v>135</v>
      </c>
      <c r="BD232" s="11" t="s">
        <v>136</v>
      </c>
      <c r="BE232" s="11" t="s">
        <v>137</v>
      </c>
      <c r="BF232" s="11" t="s">
        <v>138</v>
      </c>
      <c r="BG232" s="11" t="s">
        <v>139</v>
      </c>
      <c r="BH232" s="11" t="s">
        <v>140</v>
      </c>
      <c r="BI232" s="11" t="s">
        <v>141</v>
      </c>
      <c r="BJ232" s="11" t="s">
        <v>142</v>
      </c>
      <c r="BK232" s="11" t="s">
        <v>143</v>
      </c>
      <c r="BL232" s="11" t="s">
        <v>144</v>
      </c>
      <c r="BM232" s="11" t="s">
        <v>145</v>
      </c>
      <c r="BN232" s="11" t="s">
        <v>146</v>
      </c>
      <c r="BO232" s="11" t="s">
        <v>147</v>
      </c>
      <c r="BP232" s="11" t="s">
        <v>148</v>
      </c>
      <c r="BQ232" s="11" t="s">
        <v>149</v>
      </c>
      <c r="BR232" s="11" t="s">
        <v>150</v>
      </c>
      <c r="BS232" s="11" t="s">
        <v>151</v>
      </c>
      <c r="BT232" s="11" t="s">
        <v>152</v>
      </c>
      <c r="BU232" s="11" t="s">
        <v>153</v>
      </c>
      <c r="BV232" s="11" t="s">
        <v>154</v>
      </c>
      <c r="BW232" s="11" t="s">
        <v>155</v>
      </c>
      <c r="BX232" s="11" t="s">
        <v>10</v>
      </c>
      <c r="BY232" s="11" t="s">
        <v>12</v>
      </c>
      <c r="BZ232" s="11" t="s">
        <v>156</v>
      </c>
      <c r="CA232" s="11" t="s">
        <v>157</v>
      </c>
      <c r="CB232" s="11" t="s">
        <v>158</v>
      </c>
      <c r="CC232" s="11" t="s">
        <v>159</v>
      </c>
      <c r="CD232" s="11" t="s">
        <v>160</v>
      </c>
      <c r="CE232" s="11" t="s">
        <v>161</v>
      </c>
      <c r="CF232" s="11" t="s">
        <v>162</v>
      </c>
      <c r="CG232" s="11" t="s">
        <v>163</v>
      </c>
      <c r="CH232" s="11" t="s">
        <v>164</v>
      </c>
      <c r="CI232" s="11" t="s">
        <v>165</v>
      </c>
      <c r="CJ232" s="11" t="s">
        <v>166</v>
      </c>
      <c r="CK232" s="11" t="s">
        <v>167</v>
      </c>
      <c r="CL232" s="11" t="s">
        <v>168</v>
      </c>
      <c r="CM232" s="11" t="s">
        <v>169</v>
      </c>
      <c r="CN232" s="11" t="s">
        <v>170</v>
      </c>
      <c r="CO232" s="11" t="s">
        <v>171</v>
      </c>
      <c r="CP232" s="11" t="s">
        <v>172</v>
      </c>
      <c r="CQ232" s="11" t="s">
        <v>173</v>
      </c>
      <c r="CR232" s="11" t="s">
        <v>174</v>
      </c>
      <c r="CS232" s="11" t="s">
        <v>175</v>
      </c>
      <c r="CT232" s="11" t="s">
        <v>176</v>
      </c>
      <c r="CU232" s="11" t="s">
        <v>177</v>
      </c>
      <c r="CV232" s="11" t="s">
        <v>178</v>
      </c>
      <c r="CW232" s="11" t="s">
        <v>179</v>
      </c>
      <c r="CX232" s="11" t="s">
        <v>180</v>
      </c>
      <c r="CY232" s="11" t="s">
        <v>181</v>
      </c>
      <c r="CZ232" s="11" t="s">
        <v>182</v>
      </c>
      <c r="DA232" s="11" t="s">
        <v>183</v>
      </c>
      <c r="DB232" s="11" t="s">
        <v>184</v>
      </c>
      <c r="DC232" s="11" t="s">
        <v>185</v>
      </c>
      <c r="DD232" s="11" t="s">
        <v>186</v>
      </c>
      <c r="DE232" s="11" t="s">
        <v>187</v>
      </c>
      <c r="DF232" s="11" t="s">
        <v>188</v>
      </c>
      <c r="DG232" s="11" t="s">
        <v>189</v>
      </c>
      <c r="DH232" s="11" t="s">
        <v>190</v>
      </c>
      <c r="DI232" s="11" t="s">
        <v>191</v>
      </c>
      <c r="DJ232" s="11" t="s">
        <v>192</v>
      </c>
      <c r="DK232" s="11" t="s">
        <v>193</v>
      </c>
      <c r="DL232" s="11" t="s">
        <v>194</v>
      </c>
      <c r="DM232" s="11" t="s">
        <v>195</v>
      </c>
      <c r="DN232" s="11" t="s">
        <v>69</v>
      </c>
      <c r="DO232" s="11" t="s">
        <v>70</v>
      </c>
      <c r="DP232" s="11" t="s">
        <v>196</v>
      </c>
    </row>
    <row r="233" spans="1:120">
      <c r="A233" s="12">
        <v>45302</v>
      </c>
      <c r="B233" s="12">
        <v>45302</v>
      </c>
      <c r="C233" s="13" t="s">
        <v>76</v>
      </c>
      <c r="D233" s="13" t="s">
        <v>71</v>
      </c>
      <c r="E233" s="13" t="s">
        <v>16</v>
      </c>
      <c r="F233" s="13" t="s">
        <v>72</v>
      </c>
      <c r="G233" s="14">
        <v>1</v>
      </c>
      <c r="H233" s="14">
        <v>0</v>
      </c>
      <c r="I233" s="13" t="s">
        <v>73</v>
      </c>
      <c r="J233" s="13" t="s">
        <v>74</v>
      </c>
      <c r="K233" s="13" t="s">
        <v>74</v>
      </c>
      <c r="L233" s="12">
        <v>45302</v>
      </c>
      <c r="M233" s="13" t="s">
        <v>13</v>
      </c>
      <c r="N233" s="13" t="s">
        <v>71</v>
      </c>
      <c r="O233" s="14">
        <v>0</v>
      </c>
      <c r="P233" s="13" t="s">
        <v>197</v>
      </c>
      <c r="Q233" s="13" t="s">
        <v>198</v>
      </c>
      <c r="R233" s="14">
        <v>5</v>
      </c>
      <c r="S233" s="13" t="s">
        <v>199</v>
      </c>
      <c r="T233" s="14">
        <v>5</v>
      </c>
      <c r="U233" s="13" t="s">
        <v>72</v>
      </c>
      <c r="V233" s="13" t="s">
        <v>82</v>
      </c>
      <c r="W233" s="13" t="s">
        <v>73</v>
      </c>
      <c r="X233" s="13" t="s">
        <v>80</v>
      </c>
      <c r="Y233" s="13" t="s">
        <v>17</v>
      </c>
      <c r="Z233" s="13" t="s">
        <v>350</v>
      </c>
      <c r="AA233" s="13" t="s">
        <v>351</v>
      </c>
      <c r="AB233" s="14">
        <v>7005</v>
      </c>
      <c r="AC233" s="13" t="s">
        <v>87</v>
      </c>
      <c r="AD233" s="20">
        <v>45303.6278703704</v>
      </c>
      <c r="AE233" s="13" t="s">
        <v>213</v>
      </c>
      <c r="AF233" s="13" t="s">
        <v>201</v>
      </c>
      <c r="AG233" s="13" t="s">
        <v>78</v>
      </c>
      <c r="AH233" s="13" t="s">
        <v>83</v>
      </c>
      <c r="AI233" s="13" t="s">
        <v>84</v>
      </c>
      <c r="AJ233" s="13" t="s">
        <v>71</v>
      </c>
      <c r="AK233" s="13" t="s">
        <v>85</v>
      </c>
      <c r="AL233" s="13" t="s">
        <v>71</v>
      </c>
      <c r="AM233" s="13" t="s">
        <v>86</v>
      </c>
      <c r="AN233" s="13" t="s">
        <v>73</v>
      </c>
      <c r="AO233" s="13" t="s">
        <v>87</v>
      </c>
      <c r="AP233" s="13" t="s">
        <v>87</v>
      </c>
      <c r="AQ233" s="13" t="s">
        <v>90</v>
      </c>
      <c r="AR233" s="13" t="s">
        <v>73</v>
      </c>
      <c r="AS233" s="13" t="s">
        <v>73</v>
      </c>
      <c r="AT233" s="14">
        <v>0</v>
      </c>
      <c r="AU233" s="13" t="s">
        <v>71</v>
      </c>
      <c r="AV233" s="13" t="s">
        <v>71</v>
      </c>
      <c r="AW233" s="13" t="s">
        <v>71</v>
      </c>
      <c r="AX233" s="13" t="s">
        <v>214</v>
      </c>
      <c r="AY233" s="13" t="s">
        <v>215</v>
      </c>
      <c r="AZ233" s="13" t="s">
        <v>205</v>
      </c>
      <c r="BA233" s="13" t="s">
        <v>87</v>
      </c>
      <c r="BB233" s="13" t="s">
        <v>85</v>
      </c>
      <c r="BC233" s="13" t="s">
        <v>216</v>
      </c>
      <c r="BD233" s="13" t="s">
        <v>85</v>
      </c>
      <c r="BE233" s="13" t="s">
        <v>207</v>
      </c>
      <c r="BF233" s="13" t="s">
        <v>207</v>
      </c>
      <c r="BG233" s="13" t="s">
        <v>208</v>
      </c>
      <c r="BH233" s="13" t="s">
        <v>110</v>
      </c>
      <c r="BI233" s="13" t="s">
        <v>73</v>
      </c>
      <c r="BJ233" s="13" t="s">
        <v>73</v>
      </c>
      <c r="BK233" s="13" t="s">
        <v>73</v>
      </c>
      <c r="BL233" s="13" t="s">
        <v>208</v>
      </c>
      <c r="BM233" s="13" t="s">
        <v>208</v>
      </c>
      <c r="BN233" s="13" t="s">
        <v>208</v>
      </c>
      <c r="BO233" s="13" t="s">
        <v>71</v>
      </c>
      <c r="BP233" s="13" t="s">
        <v>71</v>
      </c>
      <c r="BQ233" s="13" t="s">
        <v>71</v>
      </c>
      <c r="BR233" s="13" t="s">
        <v>218</v>
      </c>
      <c r="BS233" s="13" t="s">
        <v>85</v>
      </c>
      <c r="BT233" s="13" t="s">
        <v>218</v>
      </c>
      <c r="BU233" s="13" t="s">
        <v>85</v>
      </c>
      <c r="BV233" s="13" t="s">
        <v>218</v>
      </c>
      <c r="BW233" s="13" t="s">
        <v>85</v>
      </c>
      <c r="BX233" s="14">
        <v>1</v>
      </c>
      <c r="BY233" s="14">
        <v>500005</v>
      </c>
      <c r="BZ233" s="14">
        <v>0</v>
      </c>
      <c r="CA233" s="14">
        <v>5</v>
      </c>
      <c r="CB233" s="14">
        <v>9</v>
      </c>
      <c r="CC233" s="13" t="s">
        <v>261</v>
      </c>
      <c r="CD233" s="20">
        <v>45316.668900463</v>
      </c>
      <c r="CE233" s="12" t="s">
        <v>89</v>
      </c>
      <c r="CF233" s="18">
        <v>45316.6686449884</v>
      </c>
      <c r="CG233" s="17">
        <v>0.668634259259259</v>
      </c>
      <c r="CH233" s="12" t="s">
        <v>89</v>
      </c>
      <c r="CI233" s="13" t="s">
        <v>14</v>
      </c>
      <c r="CJ233" s="13" t="s">
        <v>73</v>
      </c>
      <c r="CK233" s="13" t="s">
        <v>73</v>
      </c>
      <c r="CL233" s="13" t="s">
        <v>110</v>
      </c>
      <c r="CM233" s="13" t="s">
        <v>110</v>
      </c>
      <c r="CN233" s="13" t="s">
        <v>71</v>
      </c>
      <c r="CO233" s="13" t="s">
        <v>110</v>
      </c>
      <c r="CP233" s="13" t="s">
        <v>201</v>
      </c>
      <c r="CQ233" s="13" t="s">
        <v>220</v>
      </c>
      <c r="CR233" s="13" t="s">
        <v>110</v>
      </c>
      <c r="CS233" s="13" t="s">
        <v>88</v>
      </c>
      <c r="CT233" s="13" t="s">
        <v>73</v>
      </c>
      <c r="CU233" s="13" t="s">
        <v>110</v>
      </c>
      <c r="CV233" s="13" t="s">
        <v>73</v>
      </c>
      <c r="CW233" s="13" t="s">
        <v>88</v>
      </c>
      <c r="CX233" s="13" t="s">
        <v>110</v>
      </c>
      <c r="CY233" s="13" t="s">
        <v>73</v>
      </c>
      <c r="CZ233" s="13" t="s">
        <v>73</v>
      </c>
      <c r="DA233" s="13" t="s">
        <v>110</v>
      </c>
      <c r="DB233" s="13" t="s">
        <v>73</v>
      </c>
      <c r="DC233" s="13" t="s">
        <v>73</v>
      </c>
      <c r="DD233" s="13" t="s">
        <v>73</v>
      </c>
      <c r="DE233" s="13" t="s">
        <v>73</v>
      </c>
      <c r="DF233" s="13" t="s">
        <v>88</v>
      </c>
      <c r="DG233" s="13" t="s">
        <v>73</v>
      </c>
      <c r="DH233" s="13" t="s">
        <v>110</v>
      </c>
      <c r="DI233" s="13" t="s">
        <v>110</v>
      </c>
      <c r="DJ233" s="13" t="s">
        <v>110</v>
      </c>
      <c r="DK233" s="13" t="s">
        <v>667</v>
      </c>
      <c r="DL233" s="13" t="s">
        <v>85</v>
      </c>
      <c r="DM233" s="13" t="s">
        <v>85</v>
      </c>
      <c r="DN233" s="18">
        <v>45316.6712546991</v>
      </c>
      <c r="DO233" s="18">
        <v>45316.6686449884</v>
      </c>
      <c r="DP233" s="13" t="s">
        <v>221</v>
      </c>
    </row>
    <row r="234" spans="1:120">
      <c r="A234" s="12">
        <v>45302</v>
      </c>
      <c r="B234" s="12">
        <v>45302</v>
      </c>
      <c r="C234" s="13" t="s">
        <v>76</v>
      </c>
      <c r="D234" s="13" t="s">
        <v>71</v>
      </c>
      <c r="E234" s="13" t="s">
        <v>16</v>
      </c>
      <c r="F234" s="13" t="s">
        <v>91</v>
      </c>
      <c r="G234" s="14">
        <v>1</v>
      </c>
      <c r="H234" s="14">
        <v>0</v>
      </c>
      <c r="I234" s="13" t="s">
        <v>88</v>
      </c>
      <c r="J234" s="13" t="s">
        <v>74</v>
      </c>
      <c r="K234" s="13" t="s">
        <v>74</v>
      </c>
      <c r="L234" s="12">
        <v>45302</v>
      </c>
      <c r="M234" s="13" t="s">
        <v>13</v>
      </c>
      <c r="N234" s="13" t="s">
        <v>71</v>
      </c>
      <c r="O234" s="14">
        <v>0</v>
      </c>
      <c r="P234" s="13" t="s">
        <v>197</v>
      </c>
      <c r="Q234" s="13" t="s">
        <v>198</v>
      </c>
      <c r="R234" s="14">
        <v>5</v>
      </c>
      <c r="S234" s="13" t="s">
        <v>199</v>
      </c>
      <c r="T234" s="14">
        <v>5</v>
      </c>
      <c r="U234" s="13" t="s">
        <v>91</v>
      </c>
      <c r="V234" s="13" t="s">
        <v>82</v>
      </c>
      <c r="W234" s="13" t="s">
        <v>73</v>
      </c>
      <c r="X234" s="13" t="s">
        <v>80</v>
      </c>
      <c r="Y234" s="13" t="s">
        <v>17</v>
      </c>
      <c r="Z234" s="13" t="s">
        <v>350</v>
      </c>
      <c r="AA234" s="13" t="s">
        <v>351</v>
      </c>
      <c r="AB234" s="14">
        <v>7005</v>
      </c>
      <c r="AC234" s="13" t="s">
        <v>87</v>
      </c>
      <c r="AD234" s="20">
        <v>45303.6278703704</v>
      </c>
      <c r="AE234" s="13" t="s">
        <v>222</v>
      </c>
      <c r="AF234" s="13" t="s">
        <v>201</v>
      </c>
      <c r="AG234" s="13" t="s">
        <v>78</v>
      </c>
      <c r="AH234" s="13" t="s">
        <v>83</v>
      </c>
      <c r="AI234" s="13" t="s">
        <v>93</v>
      </c>
      <c r="AJ234" s="13" t="s">
        <v>71</v>
      </c>
      <c r="AK234" s="13" t="s">
        <v>85</v>
      </c>
      <c r="AL234" s="13" t="s">
        <v>71</v>
      </c>
      <c r="AM234" s="13" t="s">
        <v>86</v>
      </c>
      <c r="AN234" s="13" t="s">
        <v>73</v>
      </c>
      <c r="AO234" s="13" t="s">
        <v>87</v>
      </c>
      <c r="AP234" s="13" t="s">
        <v>87</v>
      </c>
      <c r="AQ234" s="13" t="s">
        <v>90</v>
      </c>
      <c r="AR234" s="13" t="s">
        <v>73</v>
      </c>
      <c r="AS234" s="13" t="s">
        <v>73</v>
      </c>
      <c r="AT234" s="14">
        <v>0</v>
      </c>
      <c r="AU234" s="13" t="s">
        <v>71</v>
      </c>
      <c r="AV234" s="13" t="s">
        <v>71</v>
      </c>
      <c r="AW234" s="13" t="s">
        <v>71</v>
      </c>
      <c r="AX234" s="13" t="s">
        <v>223</v>
      </c>
      <c r="AY234" s="13" t="s">
        <v>224</v>
      </c>
      <c r="AZ234" s="13" t="s">
        <v>205</v>
      </c>
      <c r="BA234" s="13" t="s">
        <v>87</v>
      </c>
      <c r="BB234" s="13" t="s">
        <v>85</v>
      </c>
      <c r="BC234" s="13" t="s">
        <v>225</v>
      </c>
      <c r="BD234" s="13" t="s">
        <v>85</v>
      </c>
      <c r="BE234" s="13" t="s">
        <v>207</v>
      </c>
      <c r="BF234" s="13" t="s">
        <v>207</v>
      </c>
      <c r="BG234" s="13" t="s">
        <v>208</v>
      </c>
      <c r="BH234" s="13" t="s">
        <v>73</v>
      </c>
      <c r="BI234" s="13" t="s">
        <v>73</v>
      </c>
      <c r="BJ234" s="13" t="s">
        <v>73</v>
      </c>
      <c r="BK234" s="13" t="s">
        <v>73</v>
      </c>
      <c r="BL234" s="13" t="s">
        <v>208</v>
      </c>
      <c r="BM234" s="13" t="s">
        <v>208</v>
      </c>
      <c r="BN234" s="13" t="s">
        <v>208</v>
      </c>
      <c r="BO234" s="13" t="s">
        <v>71</v>
      </c>
      <c r="BP234" s="13" t="s">
        <v>71</v>
      </c>
      <c r="BQ234" s="13" t="s">
        <v>71</v>
      </c>
      <c r="BR234" s="13" t="s">
        <v>218</v>
      </c>
      <c r="BS234" s="13" t="s">
        <v>85</v>
      </c>
      <c r="BT234" s="13" t="s">
        <v>218</v>
      </c>
      <c r="BU234" s="13" t="s">
        <v>85</v>
      </c>
      <c r="BV234" s="13" t="s">
        <v>218</v>
      </c>
      <c r="BW234" s="13" t="s">
        <v>85</v>
      </c>
      <c r="BX234" s="14">
        <v>1</v>
      </c>
      <c r="BY234" s="14">
        <v>500005</v>
      </c>
      <c r="BZ234" s="14">
        <v>0</v>
      </c>
      <c r="CA234" s="14">
        <v>3</v>
      </c>
      <c r="CB234" s="14">
        <v>9</v>
      </c>
      <c r="CC234" s="13" t="s">
        <v>261</v>
      </c>
      <c r="CD234" s="20">
        <v>45316.668900463</v>
      </c>
      <c r="CE234" s="12" t="s">
        <v>89</v>
      </c>
      <c r="CF234" s="18">
        <v>45316.6686449421</v>
      </c>
      <c r="CG234" s="17">
        <v>0.668634259259259</v>
      </c>
      <c r="CH234" s="12" t="s">
        <v>89</v>
      </c>
      <c r="CI234" s="13" t="s">
        <v>14</v>
      </c>
      <c r="CJ234" s="13" t="s">
        <v>73</v>
      </c>
      <c r="CK234" s="13" t="s">
        <v>73</v>
      </c>
      <c r="CL234" s="13" t="s">
        <v>110</v>
      </c>
      <c r="CM234" s="13" t="s">
        <v>110</v>
      </c>
      <c r="CN234" s="13" t="s">
        <v>71</v>
      </c>
      <c r="CO234" s="13" t="s">
        <v>110</v>
      </c>
      <c r="CP234" s="13" t="s">
        <v>201</v>
      </c>
      <c r="CQ234" s="13" t="s">
        <v>110</v>
      </c>
      <c r="CR234" s="13" t="s">
        <v>73</v>
      </c>
      <c r="CS234" s="13" t="s">
        <v>88</v>
      </c>
      <c r="CT234" s="13" t="s">
        <v>73</v>
      </c>
      <c r="CU234" s="13" t="s">
        <v>110</v>
      </c>
      <c r="CV234" s="13" t="s">
        <v>73</v>
      </c>
      <c r="CW234" s="13" t="s">
        <v>88</v>
      </c>
      <c r="CX234" s="13" t="s">
        <v>110</v>
      </c>
      <c r="CY234" s="13" t="s">
        <v>73</v>
      </c>
      <c r="CZ234" s="13" t="s">
        <v>73</v>
      </c>
      <c r="DA234" s="13" t="s">
        <v>110</v>
      </c>
      <c r="DB234" s="13" t="s">
        <v>73</v>
      </c>
      <c r="DC234" s="13" t="s">
        <v>73</v>
      </c>
      <c r="DD234" s="13" t="s">
        <v>73</v>
      </c>
      <c r="DE234" s="13" t="s">
        <v>73</v>
      </c>
      <c r="DF234" s="13" t="s">
        <v>88</v>
      </c>
      <c r="DG234" s="13" t="s">
        <v>73</v>
      </c>
      <c r="DH234" s="13" t="s">
        <v>110</v>
      </c>
      <c r="DI234" s="13" t="s">
        <v>110</v>
      </c>
      <c r="DJ234" s="13" t="s">
        <v>110</v>
      </c>
      <c r="DK234" s="13" t="s">
        <v>667</v>
      </c>
      <c r="DL234" s="13" t="s">
        <v>85</v>
      </c>
      <c r="DM234" s="13" t="s">
        <v>85</v>
      </c>
      <c r="DN234" s="18">
        <v>45316.6712546644</v>
      </c>
      <c r="DO234" s="18">
        <v>45316.6686449421</v>
      </c>
      <c r="DP234" s="13" t="s">
        <v>226</v>
      </c>
    </row>
    <row r="235" spans="1:120">
      <c r="A235" s="12">
        <v>45302</v>
      </c>
      <c r="B235" s="12">
        <v>45302</v>
      </c>
      <c r="C235" s="13" t="s">
        <v>76</v>
      </c>
      <c r="D235" s="13" t="s">
        <v>71</v>
      </c>
      <c r="E235" s="13" t="s">
        <v>16</v>
      </c>
      <c r="F235" s="13" t="s">
        <v>94</v>
      </c>
      <c r="G235" s="14">
        <v>1</v>
      </c>
      <c r="H235" s="14">
        <v>0</v>
      </c>
      <c r="I235" s="13" t="s">
        <v>73</v>
      </c>
      <c r="J235" s="13" t="s">
        <v>74</v>
      </c>
      <c r="K235" s="13" t="s">
        <v>74</v>
      </c>
      <c r="L235" s="12">
        <v>45302</v>
      </c>
      <c r="M235" s="13" t="s">
        <v>13</v>
      </c>
      <c r="N235" s="13" t="s">
        <v>71</v>
      </c>
      <c r="O235" s="14">
        <v>0</v>
      </c>
      <c r="P235" s="13" t="s">
        <v>197</v>
      </c>
      <c r="Q235" s="13" t="s">
        <v>198</v>
      </c>
      <c r="R235" s="14">
        <v>5</v>
      </c>
      <c r="S235" s="13" t="s">
        <v>199</v>
      </c>
      <c r="T235" s="14">
        <v>5</v>
      </c>
      <c r="U235" s="13" t="s">
        <v>94</v>
      </c>
      <c r="V235" s="13" t="s">
        <v>82</v>
      </c>
      <c r="W235" s="13" t="s">
        <v>73</v>
      </c>
      <c r="X235" s="13" t="s">
        <v>80</v>
      </c>
      <c r="Y235" s="13" t="s">
        <v>17</v>
      </c>
      <c r="Z235" s="13" t="s">
        <v>350</v>
      </c>
      <c r="AA235" s="13" t="s">
        <v>351</v>
      </c>
      <c r="AB235" s="14">
        <v>7005</v>
      </c>
      <c r="AC235" s="13" t="s">
        <v>87</v>
      </c>
      <c r="AD235" s="20">
        <v>45303.6278703704</v>
      </c>
      <c r="AE235" s="13" t="s">
        <v>227</v>
      </c>
      <c r="AF235" s="13" t="s">
        <v>201</v>
      </c>
      <c r="AG235" s="13" t="s">
        <v>78</v>
      </c>
      <c r="AH235" s="13" t="s">
        <v>83</v>
      </c>
      <c r="AI235" s="13" t="s">
        <v>96</v>
      </c>
      <c r="AJ235" s="13" t="s">
        <v>71</v>
      </c>
      <c r="AK235" s="13" t="s">
        <v>85</v>
      </c>
      <c r="AL235" s="13" t="s">
        <v>71</v>
      </c>
      <c r="AM235" s="13" t="s">
        <v>86</v>
      </c>
      <c r="AN235" s="13" t="s">
        <v>73</v>
      </c>
      <c r="AO235" s="13" t="s">
        <v>87</v>
      </c>
      <c r="AP235" s="13" t="s">
        <v>87</v>
      </c>
      <c r="AQ235" s="13" t="s">
        <v>90</v>
      </c>
      <c r="AR235" s="13" t="s">
        <v>73</v>
      </c>
      <c r="AS235" s="13" t="s">
        <v>73</v>
      </c>
      <c r="AT235" s="14">
        <v>0</v>
      </c>
      <c r="AU235" s="13" t="s">
        <v>71</v>
      </c>
      <c r="AV235" s="13" t="s">
        <v>71</v>
      </c>
      <c r="AW235" s="13" t="s">
        <v>71</v>
      </c>
      <c r="AX235" s="13" t="s">
        <v>228</v>
      </c>
      <c r="AY235" s="13" t="s">
        <v>229</v>
      </c>
      <c r="AZ235" s="13" t="s">
        <v>205</v>
      </c>
      <c r="BA235" s="13" t="s">
        <v>87</v>
      </c>
      <c r="BB235" s="13" t="s">
        <v>85</v>
      </c>
      <c r="BC235" s="13" t="s">
        <v>230</v>
      </c>
      <c r="BD235" s="13" t="s">
        <v>85</v>
      </c>
      <c r="BE235" s="13" t="s">
        <v>207</v>
      </c>
      <c r="BF235" s="13" t="s">
        <v>207</v>
      </c>
      <c r="BG235" s="13" t="s">
        <v>208</v>
      </c>
      <c r="BH235" s="13" t="s">
        <v>73</v>
      </c>
      <c r="BI235" s="13" t="s">
        <v>73</v>
      </c>
      <c r="BJ235" s="13" t="s">
        <v>73</v>
      </c>
      <c r="BK235" s="13" t="s">
        <v>73</v>
      </c>
      <c r="BL235" s="13" t="s">
        <v>208</v>
      </c>
      <c r="BM235" s="13" t="s">
        <v>208</v>
      </c>
      <c r="BN235" s="13" t="s">
        <v>208</v>
      </c>
      <c r="BO235" s="13" t="s">
        <v>71</v>
      </c>
      <c r="BP235" s="13" t="s">
        <v>71</v>
      </c>
      <c r="BQ235" s="13" t="s">
        <v>71</v>
      </c>
      <c r="BR235" s="13" t="s">
        <v>218</v>
      </c>
      <c r="BS235" s="13" t="s">
        <v>85</v>
      </c>
      <c r="BT235" s="13" t="s">
        <v>218</v>
      </c>
      <c r="BU235" s="13" t="s">
        <v>85</v>
      </c>
      <c r="BV235" s="13" t="s">
        <v>218</v>
      </c>
      <c r="BW235" s="13" t="s">
        <v>85</v>
      </c>
      <c r="BX235" s="14">
        <v>1</v>
      </c>
      <c r="BY235" s="14">
        <v>500005</v>
      </c>
      <c r="BZ235" s="14">
        <v>0</v>
      </c>
      <c r="CA235" s="14">
        <v>3</v>
      </c>
      <c r="CB235" s="14">
        <v>20</v>
      </c>
      <c r="CC235" s="13" t="s">
        <v>261</v>
      </c>
      <c r="CD235" s="20">
        <v>45316.668900463</v>
      </c>
      <c r="CE235" s="12" t="s">
        <v>89</v>
      </c>
      <c r="CF235" s="18">
        <v>45316.6686449884</v>
      </c>
      <c r="CG235" s="17">
        <v>0.668634259259259</v>
      </c>
      <c r="CH235" s="12" t="s">
        <v>89</v>
      </c>
      <c r="CI235" s="13" t="s">
        <v>14</v>
      </c>
      <c r="CJ235" s="13" t="s">
        <v>73</v>
      </c>
      <c r="CK235" s="13" t="s">
        <v>73</v>
      </c>
      <c r="CL235" s="13" t="s">
        <v>110</v>
      </c>
      <c r="CM235" s="13" t="s">
        <v>110</v>
      </c>
      <c r="CN235" s="13" t="s">
        <v>71</v>
      </c>
      <c r="CO235" s="13" t="s">
        <v>110</v>
      </c>
      <c r="CP235" s="13" t="s">
        <v>201</v>
      </c>
      <c r="CQ235" s="13" t="s">
        <v>220</v>
      </c>
      <c r="CR235" s="13" t="s">
        <v>73</v>
      </c>
      <c r="CS235" s="13" t="s">
        <v>88</v>
      </c>
      <c r="CT235" s="13" t="s">
        <v>73</v>
      </c>
      <c r="CU235" s="13" t="s">
        <v>110</v>
      </c>
      <c r="CV235" s="13" t="s">
        <v>73</v>
      </c>
      <c r="CW235" s="13" t="s">
        <v>88</v>
      </c>
      <c r="CX235" s="13" t="s">
        <v>110</v>
      </c>
      <c r="CY235" s="13" t="s">
        <v>73</v>
      </c>
      <c r="CZ235" s="13" t="s">
        <v>73</v>
      </c>
      <c r="DA235" s="13" t="s">
        <v>110</v>
      </c>
      <c r="DB235" s="13" t="s">
        <v>73</v>
      </c>
      <c r="DC235" s="13" t="s">
        <v>73</v>
      </c>
      <c r="DD235" s="13" t="s">
        <v>73</v>
      </c>
      <c r="DE235" s="13" t="s">
        <v>73</v>
      </c>
      <c r="DF235" s="13" t="s">
        <v>88</v>
      </c>
      <c r="DG235" s="13" t="s">
        <v>73</v>
      </c>
      <c r="DH235" s="13" t="s">
        <v>110</v>
      </c>
      <c r="DI235" s="13" t="s">
        <v>110</v>
      </c>
      <c r="DJ235" s="13" t="s">
        <v>110</v>
      </c>
      <c r="DK235" s="13" t="s">
        <v>667</v>
      </c>
      <c r="DL235" s="13" t="s">
        <v>85</v>
      </c>
      <c r="DM235" s="13" t="s">
        <v>85</v>
      </c>
      <c r="DN235" s="18">
        <v>45316.6712547107</v>
      </c>
      <c r="DO235" s="18">
        <v>45316.6686449884</v>
      </c>
      <c r="DP235" s="13" t="s">
        <v>231</v>
      </c>
    </row>
    <row r="236" spans="1:120">
      <c r="A236" s="12">
        <v>45302</v>
      </c>
      <c r="B236" s="12">
        <v>45302</v>
      </c>
      <c r="C236" s="13" t="s">
        <v>76</v>
      </c>
      <c r="D236" s="13" t="s">
        <v>71</v>
      </c>
      <c r="E236" s="13" t="s">
        <v>16</v>
      </c>
      <c r="F236" s="13" t="s">
        <v>97</v>
      </c>
      <c r="G236" s="14">
        <v>1</v>
      </c>
      <c r="H236" s="14">
        <v>0</v>
      </c>
      <c r="I236" s="13" t="s">
        <v>73</v>
      </c>
      <c r="J236" s="13" t="s">
        <v>74</v>
      </c>
      <c r="K236" s="13" t="s">
        <v>74</v>
      </c>
      <c r="L236" s="12">
        <v>45302</v>
      </c>
      <c r="M236" s="13" t="s">
        <v>13</v>
      </c>
      <c r="N236" s="13" t="s">
        <v>71</v>
      </c>
      <c r="O236" s="14">
        <v>0</v>
      </c>
      <c r="P236" s="13" t="s">
        <v>197</v>
      </c>
      <c r="Q236" s="13" t="s">
        <v>198</v>
      </c>
      <c r="R236" s="14">
        <v>5</v>
      </c>
      <c r="S236" s="13" t="s">
        <v>199</v>
      </c>
      <c r="T236" s="14">
        <v>5</v>
      </c>
      <c r="U236" s="13" t="s">
        <v>97</v>
      </c>
      <c r="V236" s="13" t="s">
        <v>82</v>
      </c>
      <c r="W236" s="13" t="s">
        <v>73</v>
      </c>
      <c r="X236" s="13" t="s">
        <v>80</v>
      </c>
      <c r="Y236" s="13" t="s">
        <v>17</v>
      </c>
      <c r="Z236" s="13" t="s">
        <v>350</v>
      </c>
      <c r="AA236" s="13" t="s">
        <v>351</v>
      </c>
      <c r="AB236" s="14">
        <v>7005</v>
      </c>
      <c r="AC236" s="13" t="s">
        <v>87</v>
      </c>
      <c r="AD236" s="20">
        <v>45303.6278703704</v>
      </c>
      <c r="AE236" s="13" t="s">
        <v>232</v>
      </c>
      <c r="AF236" s="13" t="s">
        <v>201</v>
      </c>
      <c r="AG236" s="13" t="s">
        <v>78</v>
      </c>
      <c r="AH236" s="13" t="s">
        <v>83</v>
      </c>
      <c r="AI236" s="13" t="s">
        <v>84</v>
      </c>
      <c r="AJ236" s="13" t="s">
        <v>71</v>
      </c>
      <c r="AK236" s="13" t="s">
        <v>85</v>
      </c>
      <c r="AL236" s="13" t="s">
        <v>71</v>
      </c>
      <c r="AM236" s="13" t="s">
        <v>86</v>
      </c>
      <c r="AN236" s="13" t="s">
        <v>73</v>
      </c>
      <c r="AO236" s="13" t="s">
        <v>87</v>
      </c>
      <c r="AP236" s="13" t="s">
        <v>87</v>
      </c>
      <c r="AQ236" s="13" t="s">
        <v>90</v>
      </c>
      <c r="AR236" s="13" t="s">
        <v>73</v>
      </c>
      <c r="AS236" s="13" t="s">
        <v>73</v>
      </c>
      <c r="AT236" s="14">
        <v>0</v>
      </c>
      <c r="AU236" s="13" t="s">
        <v>71</v>
      </c>
      <c r="AV236" s="13" t="s">
        <v>71</v>
      </c>
      <c r="AW236" s="13" t="s">
        <v>71</v>
      </c>
      <c r="AX236" s="13" t="s">
        <v>233</v>
      </c>
      <c r="AY236" s="13" t="s">
        <v>234</v>
      </c>
      <c r="AZ236" s="13" t="s">
        <v>205</v>
      </c>
      <c r="BA236" s="13" t="s">
        <v>87</v>
      </c>
      <c r="BB236" s="13" t="s">
        <v>85</v>
      </c>
      <c r="BC236" s="13" t="s">
        <v>235</v>
      </c>
      <c r="BD236" s="13" t="s">
        <v>85</v>
      </c>
      <c r="BE236" s="13" t="s">
        <v>207</v>
      </c>
      <c r="BF236" s="13" t="s">
        <v>207</v>
      </c>
      <c r="BG236" s="13" t="s">
        <v>208</v>
      </c>
      <c r="BH236" s="13" t="s">
        <v>73</v>
      </c>
      <c r="BI236" s="13" t="s">
        <v>73</v>
      </c>
      <c r="BJ236" s="13" t="s">
        <v>73</v>
      </c>
      <c r="BK236" s="13" t="s">
        <v>73</v>
      </c>
      <c r="BL236" s="13" t="s">
        <v>208</v>
      </c>
      <c r="BM236" s="13" t="s">
        <v>208</v>
      </c>
      <c r="BN236" s="13" t="s">
        <v>208</v>
      </c>
      <c r="BO236" s="13" t="s">
        <v>71</v>
      </c>
      <c r="BP236" s="13" t="s">
        <v>71</v>
      </c>
      <c r="BQ236" s="13" t="s">
        <v>71</v>
      </c>
      <c r="BR236" s="13" t="s">
        <v>218</v>
      </c>
      <c r="BS236" s="13" t="s">
        <v>85</v>
      </c>
      <c r="BT236" s="13" t="s">
        <v>218</v>
      </c>
      <c r="BU236" s="13" t="s">
        <v>85</v>
      </c>
      <c r="BV236" s="13" t="s">
        <v>218</v>
      </c>
      <c r="BW236" s="13" t="s">
        <v>85</v>
      </c>
      <c r="BX236" s="14">
        <v>1</v>
      </c>
      <c r="BY236" s="14">
        <v>500005</v>
      </c>
      <c r="BZ236" s="14">
        <v>0</v>
      </c>
      <c r="CA236" s="14">
        <v>5</v>
      </c>
      <c r="CB236" s="14">
        <v>9</v>
      </c>
      <c r="CC236" s="13" t="s">
        <v>261</v>
      </c>
      <c r="CD236" s="20">
        <v>45316.668900463</v>
      </c>
      <c r="CE236" s="12" t="s">
        <v>89</v>
      </c>
      <c r="CF236" s="18">
        <v>45316.668645</v>
      </c>
      <c r="CG236" s="17">
        <v>0.668634259259259</v>
      </c>
      <c r="CH236" s="12" t="s">
        <v>89</v>
      </c>
      <c r="CI236" s="13" t="s">
        <v>14</v>
      </c>
      <c r="CJ236" s="13" t="s">
        <v>73</v>
      </c>
      <c r="CK236" s="13" t="s">
        <v>73</v>
      </c>
      <c r="CL236" s="13" t="s">
        <v>110</v>
      </c>
      <c r="CM236" s="13" t="s">
        <v>110</v>
      </c>
      <c r="CN236" s="13" t="s">
        <v>71</v>
      </c>
      <c r="CO236" s="13" t="s">
        <v>110</v>
      </c>
      <c r="CP236" s="13" t="s">
        <v>201</v>
      </c>
      <c r="CQ236" s="13" t="s">
        <v>220</v>
      </c>
      <c r="CR236" s="13" t="s">
        <v>110</v>
      </c>
      <c r="CS236" s="13" t="s">
        <v>88</v>
      </c>
      <c r="CT236" s="13" t="s">
        <v>73</v>
      </c>
      <c r="CU236" s="13" t="s">
        <v>110</v>
      </c>
      <c r="CV236" s="13" t="s">
        <v>73</v>
      </c>
      <c r="CW236" s="13" t="s">
        <v>88</v>
      </c>
      <c r="CX236" s="13" t="s">
        <v>110</v>
      </c>
      <c r="CY236" s="13" t="s">
        <v>73</v>
      </c>
      <c r="CZ236" s="13" t="s">
        <v>73</v>
      </c>
      <c r="DA236" s="13" t="s">
        <v>110</v>
      </c>
      <c r="DB236" s="13" t="s">
        <v>73</v>
      </c>
      <c r="DC236" s="13" t="s">
        <v>73</v>
      </c>
      <c r="DD236" s="13" t="s">
        <v>73</v>
      </c>
      <c r="DE236" s="13" t="s">
        <v>73</v>
      </c>
      <c r="DF236" s="13" t="s">
        <v>88</v>
      </c>
      <c r="DG236" s="13" t="s">
        <v>73</v>
      </c>
      <c r="DH236" s="13" t="s">
        <v>110</v>
      </c>
      <c r="DI236" s="13" t="s">
        <v>110</v>
      </c>
      <c r="DJ236" s="13" t="s">
        <v>110</v>
      </c>
      <c r="DK236" s="13" t="s">
        <v>667</v>
      </c>
      <c r="DL236" s="13" t="s">
        <v>85</v>
      </c>
      <c r="DM236" s="13" t="s">
        <v>85</v>
      </c>
      <c r="DN236" s="18">
        <v>45316.6712546759</v>
      </c>
      <c r="DO236" s="18">
        <v>45316.668645</v>
      </c>
      <c r="DP236" s="13" t="s">
        <v>236</v>
      </c>
    </row>
    <row r="237" spans="1:120">
      <c r="A237" s="12">
        <v>45302</v>
      </c>
      <c r="B237" s="12">
        <v>45302</v>
      </c>
      <c r="C237" s="13" t="s">
        <v>76</v>
      </c>
      <c r="D237" s="13" t="s">
        <v>71</v>
      </c>
      <c r="E237" s="13" t="s">
        <v>16</v>
      </c>
      <c r="F237" s="13" t="s">
        <v>99</v>
      </c>
      <c r="G237" s="14">
        <v>1</v>
      </c>
      <c r="H237" s="14">
        <v>0</v>
      </c>
      <c r="I237" s="13" t="s">
        <v>73</v>
      </c>
      <c r="J237" s="13" t="s">
        <v>74</v>
      </c>
      <c r="K237" s="13" t="s">
        <v>74</v>
      </c>
      <c r="L237" s="12">
        <v>45302</v>
      </c>
      <c r="M237" s="13" t="s">
        <v>13</v>
      </c>
      <c r="N237" s="13" t="s">
        <v>71</v>
      </c>
      <c r="O237" s="14">
        <v>0</v>
      </c>
      <c r="P237" s="13" t="s">
        <v>197</v>
      </c>
      <c r="Q237" s="13" t="s">
        <v>198</v>
      </c>
      <c r="R237" s="14">
        <v>5</v>
      </c>
      <c r="S237" s="13" t="s">
        <v>199</v>
      </c>
      <c r="T237" s="14">
        <v>5</v>
      </c>
      <c r="U237" s="13" t="s">
        <v>99</v>
      </c>
      <c r="V237" s="13" t="s">
        <v>82</v>
      </c>
      <c r="W237" s="13" t="s">
        <v>73</v>
      </c>
      <c r="X237" s="13" t="s">
        <v>80</v>
      </c>
      <c r="Y237" s="13" t="s">
        <v>17</v>
      </c>
      <c r="Z237" s="13" t="s">
        <v>350</v>
      </c>
      <c r="AA237" s="13" t="s">
        <v>352</v>
      </c>
      <c r="AB237" s="14">
        <v>7005</v>
      </c>
      <c r="AC237" s="13" t="s">
        <v>237</v>
      </c>
      <c r="AD237" s="20">
        <v>45303.6259375</v>
      </c>
      <c r="AE237" s="13" t="s">
        <v>238</v>
      </c>
      <c r="AF237" s="13" t="s">
        <v>201</v>
      </c>
      <c r="AG237" s="13" t="s">
        <v>78</v>
      </c>
      <c r="AH237" s="13" t="s">
        <v>83</v>
      </c>
      <c r="AI237" s="13" t="s">
        <v>84</v>
      </c>
      <c r="AJ237" s="13" t="s">
        <v>71</v>
      </c>
      <c r="AK237" s="13" t="s">
        <v>85</v>
      </c>
      <c r="AL237" s="13" t="s">
        <v>71</v>
      </c>
      <c r="AM237" s="13" t="s">
        <v>86</v>
      </c>
      <c r="AN237" s="13" t="s">
        <v>73</v>
      </c>
      <c r="AO237" s="13" t="s">
        <v>87</v>
      </c>
      <c r="AP237" s="13" t="s">
        <v>87</v>
      </c>
      <c r="AQ237" s="13" t="s">
        <v>90</v>
      </c>
      <c r="AR237" s="13" t="s">
        <v>73</v>
      </c>
      <c r="AS237" s="13" t="s">
        <v>73</v>
      </c>
      <c r="AT237" s="14">
        <v>0</v>
      </c>
      <c r="AU237" s="13" t="s">
        <v>71</v>
      </c>
      <c r="AV237" s="13" t="s">
        <v>71</v>
      </c>
      <c r="AW237" s="13" t="s">
        <v>71</v>
      </c>
      <c r="AX237" s="13" t="s">
        <v>239</v>
      </c>
      <c r="AY237" s="13" t="s">
        <v>240</v>
      </c>
      <c r="AZ237" s="13" t="s">
        <v>205</v>
      </c>
      <c r="BA237" s="13" t="s">
        <v>87</v>
      </c>
      <c r="BB237" s="13" t="s">
        <v>85</v>
      </c>
      <c r="BC237" s="13" t="s">
        <v>241</v>
      </c>
      <c r="BD237" s="13" t="s">
        <v>85</v>
      </c>
      <c r="BE237" s="13" t="s">
        <v>207</v>
      </c>
      <c r="BF237" s="13" t="s">
        <v>207</v>
      </c>
      <c r="BG237" s="13" t="s">
        <v>208</v>
      </c>
      <c r="BH237" s="13" t="s">
        <v>110</v>
      </c>
      <c r="BI237" s="13" t="s">
        <v>73</v>
      </c>
      <c r="BJ237" s="13" t="s">
        <v>73</v>
      </c>
      <c r="BK237" s="13" t="s">
        <v>73</v>
      </c>
      <c r="BL237" s="13" t="s">
        <v>208</v>
      </c>
      <c r="BM237" s="13" t="s">
        <v>208</v>
      </c>
      <c r="BN237" s="13" t="s">
        <v>208</v>
      </c>
      <c r="BO237" s="13" t="s">
        <v>71</v>
      </c>
      <c r="BP237" s="13" t="s">
        <v>71</v>
      </c>
      <c r="BQ237" s="13" t="s">
        <v>71</v>
      </c>
      <c r="BR237" s="13" t="s">
        <v>218</v>
      </c>
      <c r="BS237" s="13" t="s">
        <v>85</v>
      </c>
      <c r="BT237" s="13" t="s">
        <v>218</v>
      </c>
      <c r="BU237" s="13" t="s">
        <v>85</v>
      </c>
      <c r="BV237" s="13" t="s">
        <v>218</v>
      </c>
      <c r="BW237" s="13" t="s">
        <v>85</v>
      </c>
      <c r="BX237" s="14">
        <v>1</v>
      </c>
      <c r="BY237" s="14">
        <v>500005</v>
      </c>
      <c r="BZ237" s="14">
        <v>0</v>
      </c>
      <c r="CA237" s="14">
        <v>2</v>
      </c>
      <c r="CB237" s="14">
        <v>2</v>
      </c>
      <c r="CC237" s="13" t="s">
        <v>261</v>
      </c>
      <c r="CD237" s="20">
        <v>45316.6688425926</v>
      </c>
      <c r="CE237" s="12" t="s">
        <v>89</v>
      </c>
      <c r="CF237" s="18">
        <v>45316.668585625</v>
      </c>
      <c r="CG237" s="17">
        <v>0.668576388888889</v>
      </c>
      <c r="CH237" s="12" t="s">
        <v>89</v>
      </c>
      <c r="CI237" s="13" t="s">
        <v>14</v>
      </c>
      <c r="CJ237" s="13" t="s">
        <v>73</v>
      </c>
      <c r="CK237" s="13" t="s">
        <v>73</v>
      </c>
      <c r="CL237" s="13" t="s">
        <v>110</v>
      </c>
      <c r="CM237" s="13" t="s">
        <v>110</v>
      </c>
      <c r="CN237" s="13" t="s">
        <v>71</v>
      </c>
      <c r="CO237" s="13" t="s">
        <v>110</v>
      </c>
      <c r="CP237" s="13" t="s">
        <v>201</v>
      </c>
      <c r="CQ237" s="13" t="s">
        <v>220</v>
      </c>
      <c r="CR237" s="13" t="s">
        <v>73</v>
      </c>
      <c r="CS237" s="13" t="s">
        <v>88</v>
      </c>
      <c r="CT237" s="13" t="s">
        <v>73</v>
      </c>
      <c r="CU237" s="13" t="s">
        <v>110</v>
      </c>
      <c r="CV237" s="13" t="s">
        <v>73</v>
      </c>
      <c r="CW237" s="13" t="s">
        <v>73</v>
      </c>
      <c r="CX237" s="13" t="s">
        <v>110</v>
      </c>
      <c r="CY237" s="13" t="s">
        <v>73</v>
      </c>
      <c r="CZ237" s="13" t="s">
        <v>73</v>
      </c>
      <c r="DA237" s="13" t="s">
        <v>88</v>
      </c>
      <c r="DB237" s="13" t="s">
        <v>73</v>
      </c>
      <c r="DC237" s="13" t="s">
        <v>73</v>
      </c>
      <c r="DD237" s="13" t="s">
        <v>73</v>
      </c>
      <c r="DE237" s="13" t="s">
        <v>73</v>
      </c>
      <c r="DF237" s="13" t="s">
        <v>110</v>
      </c>
      <c r="DG237" s="13" t="s">
        <v>73</v>
      </c>
      <c r="DH237" s="13" t="s">
        <v>110</v>
      </c>
      <c r="DI237" s="13" t="s">
        <v>110</v>
      </c>
      <c r="DJ237" s="13" t="s">
        <v>110</v>
      </c>
      <c r="DK237" s="13" t="s">
        <v>242</v>
      </c>
      <c r="DL237" s="13" t="s">
        <v>85</v>
      </c>
      <c r="DM237" s="13" t="s">
        <v>85</v>
      </c>
      <c r="DN237" s="18">
        <v>45316.668585625</v>
      </c>
      <c r="DO237" s="18">
        <v>45316.668585625</v>
      </c>
      <c r="DP237" s="13" t="s">
        <v>243</v>
      </c>
    </row>
    <row r="238" spans="1:120">
      <c r="A238" s="12">
        <v>45302</v>
      </c>
      <c r="B238" s="12">
        <v>45302</v>
      </c>
      <c r="C238" s="13" t="s">
        <v>76</v>
      </c>
      <c r="D238" s="13" t="s">
        <v>71</v>
      </c>
      <c r="E238" s="13" t="s">
        <v>16</v>
      </c>
      <c r="F238" s="13" t="s">
        <v>101</v>
      </c>
      <c r="G238" s="14">
        <v>1</v>
      </c>
      <c r="H238" s="14">
        <v>0</v>
      </c>
      <c r="I238" s="13" t="s">
        <v>73</v>
      </c>
      <c r="J238" s="13" t="s">
        <v>74</v>
      </c>
      <c r="K238" s="13" t="s">
        <v>74</v>
      </c>
      <c r="L238" s="12">
        <v>45302</v>
      </c>
      <c r="M238" s="13" t="s">
        <v>13</v>
      </c>
      <c r="N238" s="13" t="s">
        <v>71</v>
      </c>
      <c r="O238" s="14">
        <v>0</v>
      </c>
      <c r="P238" s="13" t="s">
        <v>197</v>
      </c>
      <c r="Q238" s="13" t="s">
        <v>198</v>
      </c>
      <c r="R238" s="14">
        <v>5</v>
      </c>
      <c r="S238" s="13" t="s">
        <v>199</v>
      </c>
      <c r="T238" s="14">
        <v>5</v>
      </c>
      <c r="U238" s="13" t="s">
        <v>101</v>
      </c>
      <c r="V238" s="13" t="s">
        <v>82</v>
      </c>
      <c r="W238" s="13" t="s">
        <v>73</v>
      </c>
      <c r="X238" s="13" t="s">
        <v>80</v>
      </c>
      <c r="Y238" s="13" t="s">
        <v>17</v>
      </c>
      <c r="Z238" s="13" t="s">
        <v>350</v>
      </c>
      <c r="AA238" s="13" t="s">
        <v>352</v>
      </c>
      <c r="AB238" s="14">
        <v>7005</v>
      </c>
      <c r="AC238" s="13" t="s">
        <v>244</v>
      </c>
      <c r="AD238" s="20">
        <v>45303.6259375</v>
      </c>
      <c r="AE238" s="13" t="s">
        <v>245</v>
      </c>
      <c r="AF238" s="13" t="s">
        <v>201</v>
      </c>
      <c r="AG238" s="13" t="s">
        <v>78</v>
      </c>
      <c r="AH238" s="13" t="s">
        <v>83</v>
      </c>
      <c r="AI238" s="13" t="s">
        <v>84</v>
      </c>
      <c r="AJ238" s="13" t="s">
        <v>71</v>
      </c>
      <c r="AK238" s="13" t="s">
        <v>85</v>
      </c>
      <c r="AL238" s="13" t="s">
        <v>71</v>
      </c>
      <c r="AM238" s="13" t="s">
        <v>86</v>
      </c>
      <c r="AN238" s="13" t="s">
        <v>73</v>
      </c>
      <c r="AO238" s="13" t="s">
        <v>87</v>
      </c>
      <c r="AP238" s="13" t="s">
        <v>87</v>
      </c>
      <c r="AQ238" s="13" t="s">
        <v>90</v>
      </c>
      <c r="AR238" s="13" t="s">
        <v>73</v>
      </c>
      <c r="AS238" s="13" t="s">
        <v>73</v>
      </c>
      <c r="AT238" s="14">
        <v>0</v>
      </c>
      <c r="AU238" s="13" t="s">
        <v>71</v>
      </c>
      <c r="AV238" s="13" t="s">
        <v>71</v>
      </c>
      <c r="AW238" s="13" t="s">
        <v>71</v>
      </c>
      <c r="AX238" s="13" t="s">
        <v>246</v>
      </c>
      <c r="AY238" s="13" t="s">
        <v>247</v>
      </c>
      <c r="AZ238" s="13" t="s">
        <v>205</v>
      </c>
      <c r="BA238" s="13" t="s">
        <v>87</v>
      </c>
      <c r="BB238" s="13" t="s">
        <v>85</v>
      </c>
      <c r="BC238" s="13" t="s">
        <v>248</v>
      </c>
      <c r="BD238" s="13" t="s">
        <v>85</v>
      </c>
      <c r="BE238" s="13" t="s">
        <v>207</v>
      </c>
      <c r="BF238" s="13" t="s">
        <v>207</v>
      </c>
      <c r="BG238" s="13" t="s">
        <v>208</v>
      </c>
      <c r="BH238" s="13" t="s">
        <v>110</v>
      </c>
      <c r="BI238" s="13" t="s">
        <v>73</v>
      </c>
      <c r="BJ238" s="13" t="s">
        <v>73</v>
      </c>
      <c r="BK238" s="13" t="s">
        <v>73</v>
      </c>
      <c r="BL238" s="13" t="s">
        <v>208</v>
      </c>
      <c r="BM238" s="13" t="s">
        <v>208</v>
      </c>
      <c r="BN238" s="13" t="s">
        <v>208</v>
      </c>
      <c r="BO238" s="13" t="s">
        <v>71</v>
      </c>
      <c r="BP238" s="13" t="s">
        <v>71</v>
      </c>
      <c r="BQ238" s="13" t="s">
        <v>71</v>
      </c>
      <c r="BR238" s="13" t="s">
        <v>218</v>
      </c>
      <c r="BS238" s="13" t="s">
        <v>85</v>
      </c>
      <c r="BT238" s="13" t="s">
        <v>218</v>
      </c>
      <c r="BU238" s="13" t="s">
        <v>85</v>
      </c>
      <c r="BV238" s="13" t="s">
        <v>218</v>
      </c>
      <c r="BW238" s="13" t="s">
        <v>85</v>
      </c>
      <c r="BX238" s="14">
        <v>1</v>
      </c>
      <c r="BY238" s="14">
        <v>500005</v>
      </c>
      <c r="BZ238" s="14">
        <v>0</v>
      </c>
      <c r="CA238" s="14">
        <v>2</v>
      </c>
      <c r="CB238" s="14">
        <v>2</v>
      </c>
      <c r="CC238" s="13" t="s">
        <v>261</v>
      </c>
      <c r="CD238" s="20">
        <v>45316.6688425926</v>
      </c>
      <c r="CE238" s="12" t="s">
        <v>89</v>
      </c>
      <c r="CF238" s="18">
        <v>45316.6685865509</v>
      </c>
      <c r="CG238" s="17">
        <v>0.668576388888889</v>
      </c>
      <c r="CH238" s="12" t="s">
        <v>89</v>
      </c>
      <c r="CI238" s="13" t="s">
        <v>14</v>
      </c>
      <c r="CJ238" s="13" t="s">
        <v>73</v>
      </c>
      <c r="CK238" s="13" t="s">
        <v>73</v>
      </c>
      <c r="CL238" s="13" t="s">
        <v>110</v>
      </c>
      <c r="CM238" s="13" t="s">
        <v>110</v>
      </c>
      <c r="CN238" s="13" t="s">
        <v>71</v>
      </c>
      <c r="CO238" s="13" t="s">
        <v>110</v>
      </c>
      <c r="CP238" s="13" t="s">
        <v>201</v>
      </c>
      <c r="CQ238" s="13" t="s">
        <v>220</v>
      </c>
      <c r="CR238" s="13" t="s">
        <v>73</v>
      </c>
      <c r="CS238" s="13" t="s">
        <v>88</v>
      </c>
      <c r="CT238" s="13" t="s">
        <v>73</v>
      </c>
      <c r="CU238" s="13" t="s">
        <v>110</v>
      </c>
      <c r="CV238" s="13" t="s">
        <v>73</v>
      </c>
      <c r="CW238" s="13" t="s">
        <v>73</v>
      </c>
      <c r="CX238" s="13" t="s">
        <v>110</v>
      </c>
      <c r="CY238" s="13" t="s">
        <v>73</v>
      </c>
      <c r="CZ238" s="13" t="s">
        <v>73</v>
      </c>
      <c r="DA238" s="13" t="s">
        <v>88</v>
      </c>
      <c r="DB238" s="13" t="s">
        <v>73</v>
      </c>
      <c r="DC238" s="13" t="s">
        <v>73</v>
      </c>
      <c r="DD238" s="13" t="s">
        <v>73</v>
      </c>
      <c r="DE238" s="13" t="s">
        <v>73</v>
      </c>
      <c r="DF238" s="13" t="s">
        <v>110</v>
      </c>
      <c r="DG238" s="13" t="s">
        <v>73</v>
      </c>
      <c r="DH238" s="13" t="s">
        <v>110</v>
      </c>
      <c r="DI238" s="13" t="s">
        <v>110</v>
      </c>
      <c r="DJ238" s="13" t="s">
        <v>110</v>
      </c>
      <c r="DK238" s="13" t="s">
        <v>242</v>
      </c>
      <c r="DL238" s="13" t="s">
        <v>85</v>
      </c>
      <c r="DM238" s="13" t="s">
        <v>85</v>
      </c>
      <c r="DN238" s="18">
        <v>45316.6685865509</v>
      </c>
      <c r="DO238" s="18">
        <v>45316.6685865509</v>
      </c>
      <c r="DP238" s="13" t="s">
        <v>249</v>
      </c>
    </row>
    <row r="239" spans="1:120">
      <c r="A239" s="12">
        <v>45302</v>
      </c>
      <c r="B239" s="12">
        <v>45302</v>
      </c>
      <c r="C239" s="13" t="s">
        <v>76</v>
      </c>
      <c r="D239" s="13" t="s">
        <v>71</v>
      </c>
      <c r="E239" s="13" t="s">
        <v>16</v>
      </c>
      <c r="F239" s="13" t="s">
        <v>103</v>
      </c>
      <c r="G239" s="14">
        <v>1</v>
      </c>
      <c r="H239" s="14">
        <v>0</v>
      </c>
      <c r="I239" s="13" t="s">
        <v>73</v>
      </c>
      <c r="J239" s="13" t="s">
        <v>74</v>
      </c>
      <c r="K239" s="13" t="s">
        <v>74</v>
      </c>
      <c r="L239" s="12">
        <v>45302</v>
      </c>
      <c r="M239" s="13" t="s">
        <v>13</v>
      </c>
      <c r="N239" s="13" t="s">
        <v>71</v>
      </c>
      <c r="O239" s="14">
        <v>0</v>
      </c>
      <c r="P239" s="13" t="s">
        <v>197</v>
      </c>
      <c r="Q239" s="13" t="s">
        <v>198</v>
      </c>
      <c r="R239" s="14">
        <v>5</v>
      </c>
      <c r="S239" s="13" t="s">
        <v>199</v>
      </c>
      <c r="T239" s="14">
        <v>5</v>
      </c>
      <c r="U239" s="13" t="s">
        <v>103</v>
      </c>
      <c r="V239" s="13" t="s">
        <v>82</v>
      </c>
      <c r="W239" s="13" t="s">
        <v>73</v>
      </c>
      <c r="X239" s="13" t="s">
        <v>80</v>
      </c>
      <c r="Y239" s="13" t="s">
        <v>17</v>
      </c>
      <c r="Z239" s="13" t="s">
        <v>350</v>
      </c>
      <c r="AA239" s="13" t="s">
        <v>352</v>
      </c>
      <c r="AB239" s="14">
        <v>7005</v>
      </c>
      <c r="AC239" s="13" t="s">
        <v>237</v>
      </c>
      <c r="AD239" s="20">
        <v>45303.6259375</v>
      </c>
      <c r="AE239" s="13" t="s">
        <v>250</v>
      </c>
      <c r="AF239" s="13" t="s">
        <v>201</v>
      </c>
      <c r="AG239" s="13" t="s">
        <v>78</v>
      </c>
      <c r="AH239" s="13" t="s">
        <v>83</v>
      </c>
      <c r="AI239" s="13" t="s">
        <v>84</v>
      </c>
      <c r="AJ239" s="13" t="s">
        <v>71</v>
      </c>
      <c r="AK239" s="13" t="s">
        <v>85</v>
      </c>
      <c r="AL239" s="13" t="s">
        <v>71</v>
      </c>
      <c r="AM239" s="13" t="s">
        <v>86</v>
      </c>
      <c r="AN239" s="13" t="s">
        <v>73</v>
      </c>
      <c r="AO239" s="13" t="s">
        <v>87</v>
      </c>
      <c r="AP239" s="13" t="s">
        <v>87</v>
      </c>
      <c r="AQ239" s="13" t="s">
        <v>90</v>
      </c>
      <c r="AR239" s="13" t="s">
        <v>73</v>
      </c>
      <c r="AS239" s="13" t="s">
        <v>73</v>
      </c>
      <c r="AT239" s="14">
        <v>0</v>
      </c>
      <c r="AU239" s="13" t="s">
        <v>71</v>
      </c>
      <c r="AV239" s="13" t="s">
        <v>71</v>
      </c>
      <c r="AW239" s="13" t="s">
        <v>71</v>
      </c>
      <c r="AX239" s="13" t="s">
        <v>251</v>
      </c>
      <c r="AY239" s="13" t="s">
        <v>252</v>
      </c>
      <c r="AZ239" s="13" t="s">
        <v>205</v>
      </c>
      <c r="BA239" s="13" t="s">
        <v>87</v>
      </c>
      <c r="BB239" s="13" t="s">
        <v>85</v>
      </c>
      <c r="BC239" s="13" t="s">
        <v>253</v>
      </c>
      <c r="BD239" s="13" t="s">
        <v>85</v>
      </c>
      <c r="BE239" s="13" t="s">
        <v>207</v>
      </c>
      <c r="BF239" s="13" t="s">
        <v>207</v>
      </c>
      <c r="BG239" s="13" t="s">
        <v>208</v>
      </c>
      <c r="BH239" s="13" t="s">
        <v>73</v>
      </c>
      <c r="BI239" s="13" t="s">
        <v>73</v>
      </c>
      <c r="BJ239" s="13" t="s">
        <v>73</v>
      </c>
      <c r="BK239" s="13" t="s">
        <v>73</v>
      </c>
      <c r="BL239" s="13" t="s">
        <v>208</v>
      </c>
      <c r="BM239" s="13" t="s">
        <v>208</v>
      </c>
      <c r="BN239" s="13" t="s">
        <v>208</v>
      </c>
      <c r="BO239" s="13" t="s">
        <v>71</v>
      </c>
      <c r="BP239" s="13" t="s">
        <v>71</v>
      </c>
      <c r="BQ239" s="13" t="s">
        <v>71</v>
      </c>
      <c r="BR239" s="13" t="s">
        <v>218</v>
      </c>
      <c r="BS239" s="13" t="s">
        <v>85</v>
      </c>
      <c r="BT239" s="13" t="s">
        <v>218</v>
      </c>
      <c r="BU239" s="13" t="s">
        <v>85</v>
      </c>
      <c r="BV239" s="13" t="s">
        <v>218</v>
      </c>
      <c r="BW239" s="13" t="s">
        <v>85</v>
      </c>
      <c r="BX239" s="14">
        <v>1</v>
      </c>
      <c r="BY239" s="14">
        <v>500005</v>
      </c>
      <c r="BZ239" s="14">
        <v>0</v>
      </c>
      <c r="CA239" s="14">
        <v>2</v>
      </c>
      <c r="CB239" s="14">
        <v>2</v>
      </c>
      <c r="CC239" s="13" t="s">
        <v>261</v>
      </c>
      <c r="CD239" s="20">
        <v>45316.6688425926</v>
      </c>
      <c r="CE239" s="12" t="s">
        <v>89</v>
      </c>
      <c r="CF239" s="18">
        <v>45316.6685865625</v>
      </c>
      <c r="CG239" s="17">
        <v>0.668576388888889</v>
      </c>
      <c r="CH239" s="12" t="s">
        <v>89</v>
      </c>
      <c r="CI239" s="13" t="s">
        <v>14</v>
      </c>
      <c r="CJ239" s="13" t="s">
        <v>73</v>
      </c>
      <c r="CK239" s="13" t="s">
        <v>73</v>
      </c>
      <c r="CL239" s="13" t="s">
        <v>110</v>
      </c>
      <c r="CM239" s="13" t="s">
        <v>110</v>
      </c>
      <c r="CN239" s="13" t="s">
        <v>71</v>
      </c>
      <c r="CO239" s="13" t="s">
        <v>110</v>
      </c>
      <c r="CP239" s="13" t="s">
        <v>201</v>
      </c>
      <c r="CQ239" s="13" t="s">
        <v>220</v>
      </c>
      <c r="CR239" s="13" t="s">
        <v>73</v>
      </c>
      <c r="CS239" s="13" t="s">
        <v>88</v>
      </c>
      <c r="CT239" s="13" t="s">
        <v>73</v>
      </c>
      <c r="CU239" s="13" t="s">
        <v>110</v>
      </c>
      <c r="CV239" s="13" t="s">
        <v>73</v>
      </c>
      <c r="CW239" s="13" t="s">
        <v>88</v>
      </c>
      <c r="CX239" s="13" t="s">
        <v>110</v>
      </c>
      <c r="CY239" s="13" t="s">
        <v>73</v>
      </c>
      <c r="CZ239" s="13" t="s">
        <v>73</v>
      </c>
      <c r="DA239" s="13" t="s">
        <v>110</v>
      </c>
      <c r="DB239" s="13" t="s">
        <v>73</v>
      </c>
      <c r="DC239" s="13" t="s">
        <v>73</v>
      </c>
      <c r="DD239" s="13" t="s">
        <v>73</v>
      </c>
      <c r="DE239" s="13" t="s">
        <v>73</v>
      </c>
      <c r="DF239" s="13" t="s">
        <v>88</v>
      </c>
      <c r="DG239" s="13" t="s">
        <v>73</v>
      </c>
      <c r="DH239" s="13" t="s">
        <v>110</v>
      </c>
      <c r="DI239" s="13" t="s">
        <v>110</v>
      </c>
      <c r="DJ239" s="13" t="s">
        <v>110</v>
      </c>
      <c r="DK239" s="13" t="s">
        <v>667</v>
      </c>
      <c r="DL239" s="13" t="s">
        <v>85</v>
      </c>
      <c r="DM239" s="13" t="s">
        <v>85</v>
      </c>
      <c r="DN239" s="18">
        <v>45316.6711960301</v>
      </c>
      <c r="DO239" s="18">
        <v>45316.6685865625</v>
      </c>
      <c r="DP239" s="13" t="s">
        <v>254</v>
      </c>
    </row>
    <row r="240" spans="1:120">
      <c r="A240" s="12">
        <v>45302</v>
      </c>
      <c r="B240" s="12">
        <v>45302</v>
      </c>
      <c r="C240" s="13" t="s">
        <v>76</v>
      </c>
      <c r="D240" s="13" t="s">
        <v>71</v>
      </c>
      <c r="E240" s="13" t="s">
        <v>16</v>
      </c>
      <c r="F240" s="13" t="s">
        <v>105</v>
      </c>
      <c r="G240" s="14">
        <v>1</v>
      </c>
      <c r="H240" s="14">
        <v>0</v>
      </c>
      <c r="I240" s="13" t="s">
        <v>73</v>
      </c>
      <c r="J240" s="13" t="s">
        <v>74</v>
      </c>
      <c r="K240" s="13" t="s">
        <v>74</v>
      </c>
      <c r="L240" s="12">
        <v>45302</v>
      </c>
      <c r="M240" s="13" t="s">
        <v>13</v>
      </c>
      <c r="N240" s="13" t="s">
        <v>71</v>
      </c>
      <c r="O240" s="14">
        <v>0</v>
      </c>
      <c r="P240" s="13" t="s">
        <v>197</v>
      </c>
      <c r="Q240" s="13" t="s">
        <v>198</v>
      </c>
      <c r="R240" s="14">
        <v>5</v>
      </c>
      <c r="S240" s="13" t="s">
        <v>199</v>
      </c>
      <c r="T240" s="14">
        <v>5</v>
      </c>
      <c r="U240" s="13" t="s">
        <v>105</v>
      </c>
      <c r="V240" s="13" t="s">
        <v>82</v>
      </c>
      <c r="W240" s="13" t="s">
        <v>73</v>
      </c>
      <c r="X240" s="13" t="s">
        <v>80</v>
      </c>
      <c r="Y240" s="13" t="s">
        <v>17</v>
      </c>
      <c r="Z240" s="13" t="s">
        <v>350</v>
      </c>
      <c r="AA240" s="13" t="s">
        <v>351</v>
      </c>
      <c r="AB240" s="14">
        <v>7005</v>
      </c>
      <c r="AC240" s="13" t="s">
        <v>87</v>
      </c>
      <c r="AD240" s="20">
        <v>45303.6278703704</v>
      </c>
      <c r="AE240" s="13" t="s">
        <v>255</v>
      </c>
      <c r="AF240" s="13" t="s">
        <v>201</v>
      </c>
      <c r="AG240" s="13" t="s">
        <v>78</v>
      </c>
      <c r="AH240" s="13" t="s">
        <v>83</v>
      </c>
      <c r="AI240" s="13" t="s">
        <v>84</v>
      </c>
      <c r="AJ240" s="13" t="s">
        <v>71</v>
      </c>
      <c r="AK240" s="13" t="s">
        <v>85</v>
      </c>
      <c r="AL240" s="13" t="s">
        <v>71</v>
      </c>
      <c r="AM240" s="13" t="s">
        <v>86</v>
      </c>
      <c r="AN240" s="13" t="s">
        <v>73</v>
      </c>
      <c r="AO240" s="13" t="s">
        <v>87</v>
      </c>
      <c r="AP240" s="13" t="s">
        <v>87</v>
      </c>
      <c r="AQ240" s="13" t="s">
        <v>90</v>
      </c>
      <c r="AR240" s="13" t="s">
        <v>73</v>
      </c>
      <c r="AS240" s="13" t="s">
        <v>73</v>
      </c>
      <c r="AT240" s="14">
        <v>0</v>
      </c>
      <c r="AU240" s="13" t="s">
        <v>71</v>
      </c>
      <c r="AV240" s="13" t="s">
        <v>71</v>
      </c>
      <c r="AW240" s="13" t="s">
        <v>71</v>
      </c>
      <c r="AX240" s="13" t="s">
        <v>256</v>
      </c>
      <c r="AY240" s="13" t="s">
        <v>257</v>
      </c>
      <c r="AZ240" s="13" t="s">
        <v>205</v>
      </c>
      <c r="BA240" s="13" t="s">
        <v>87</v>
      </c>
      <c r="BB240" s="13" t="s">
        <v>85</v>
      </c>
      <c r="BC240" s="13" t="s">
        <v>258</v>
      </c>
      <c r="BD240" s="13" t="s">
        <v>85</v>
      </c>
      <c r="BE240" s="13" t="s">
        <v>207</v>
      </c>
      <c r="BF240" s="13" t="s">
        <v>207</v>
      </c>
      <c r="BG240" s="13" t="s">
        <v>208</v>
      </c>
      <c r="BH240" s="13" t="s">
        <v>73</v>
      </c>
      <c r="BI240" s="13" t="s">
        <v>73</v>
      </c>
      <c r="BJ240" s="13" t="s">
        <v>73</v>
      </c>
      <c r="BK240" s="13" t="s">
        <v>73</v>
      </c>
      <c r="BL240" s="13" t="s">
        <v>208</v>
      </c>
      <c r="BM240" s="13" t="s">
        <v>208</v>
      </c>
      <c r="BN240" s="13" t="s">
        <v>208</v>
      </c>
      <c r="BO240" s="13" t="s">
        <v>71</v>
      </c>
      <c r="BP240" s="13" t="s">
        <v>71</v>
      </c>
      <c r="BQ240" s="13" t="s">
        <v>71</v>
      </c>
      <c r="BR240" s="13" t="s">
        <v>218</v>
      </c>
      <c r="BS240" s="13" t="s">
        <v>85</v>
      </c>
      <c r="BT240" s="13" t="s">
        <v>218</v>
      </c>
      <c r="BU240" s="13" t="s">
        <v>85</v>
      </c>
      <c r="BV240" s="13" t="s">
        <v>218</v>
      </c>
      <c r="BW240" s="13" t="s">
        <v>85</v>
      </c>
      <c r="BX240" s="14">
        <v>1</v>
      </c>
      <c r="BY240" s="14">
        <v>500005</v>
      </c>
      <c r="BZ240" s="14">
        <v>0</v>
      </c>
      <c r="CA240" s="14">
        <v>3</v>
      </c>
      <c r="CB240" s="14">
        <v>20</v>
      </c>
      <c r="CC240" s="13" t="s">
        <v>261</v>
      </c>
      <c r="CD240" s="20">
        <v>45316.668900463</v>
      </c>
      <c r="CE240" s="12" t="s">
        <v>89</v>
      </c>
      <c r="CF240" s="18">
        <v>45316.6686449884</v>
      </c>
      <c r="CG240" s="17">
        <v>0.668634259259259</v>
      </c>
      <c r="CH240" s="12" t="s">
        <v>89</v>
      </c>
      <c r="CI240" s="13" t="s">
        <v>14</v>
      </c>
      <c r="CJ240" s="13" t="s">
        <v>73</v>
      </c>
      <c r="CK240" s="13" t="s">
        <v>73</v>
      </c>
      <c r="CL240" s="13" t="s">
        <v>110</v>
      </c>
      <c r="CM240" s="13" t="s">
        <v>110</v>
      </c>
      <c r="CN240" s="13" t="s">
        <v>71</v>
      </c>
      <c r="CO240" s="13" t="s">
        <v>110</v>
      </c>
      <c r="CP240" s="13" t="s">
        <v>201</v>
      </c>
      <c r="CQ240" s="13" t="s">
        <v>110</v>
      </c>
      <c r="CR240" s="13" t="s">
        <v>73</v>
      </c>
      <c r="CS240" s="13" t="s">
        <v>73</v>
      </c>
      <c r="CT240" s="13" t="s">
        <v>73</v>
      </c>
      <c r="CU240" s="13" t="s">
        <v>110</v>
      </c>
      <c r="CV240" s="13" t="s">
        <v>73</v>
      </c>
      <c r="CW240" s="13" t="s">
        <v>88</v>
      </c>
      <c r="CX240" s="13" t="s">
        <v>110</v>
      </c>
      <c r="CY240" s="13" t="s">
        <v>73</v>
      </c>
      <c r="CZ240" s="13" t="s">
        <v>73</v>
      </c>
      <c r="DA240" s="13" t="s">
        <v>110</v>
      </c>
      <c r="DB240" s="13" t="s">
        <v>73</v>
      </c>
      <c r="DC240" s="13" t="s">
        <v>73</v>
      </c>
      <c r="DD240" s="13" t="s">
        <v>73</v>
      </c>
      <c r="DE240" s="13" t="s">
        <v>73</v>
      </c>
      <c r="DF240" s="13" t="s">
        <v>88</v>
      </c>
      <c r="DG240" s="13" t="s">
        <v>73</v>
      </c>
      <c r="DH240" s="13" t="s">
        <v>110</v>
      </c>
      <c r="DI240" s="13" t="s">
        <v>110</v>
      </c>
      <c r="DJ240" s="13" t="s">
        <v>110</v>
      </c>
      <c r="DK240" s="13" t="s">
        <v>667</v>
      </c>
      <c r="DL240" s="13" t="s">
        <v>85</v>
      </c>
      <c r="DM240" s="13" t="s">
        <v>85</v>
      </c>
      <c r="DN240" s="18">
        <v>45316.6712546991</v>
      </c>
      <c r="DO240" s="18">
        <v>45316.6686449884</v>
      </c>
      <c r="DP240" s="13" t="s">
        <v>259</v>
      </c>
    </row>
    <row r="241" spans="1:120">
      <c r="A241" s="12">
        <v>45302</v>
      </c>
      <c r="B241" s="12">
        <v>45302</v>
      </c>
      <c r="C241" s="13" t="s">
        <v>76</v>
      </c>
      <c r="D241" s="13" t="s">
        <v>71</v>
      </c>
      <c r="E241" s="13" t="s">
        <v>16</v>
      </c>
      <c r="F241" s="13" t="s">
        <v>107</v>
      </c>
      <c r="G241" s="14">
        <v>1</v>
      </c>
      <c r="H241" s="14">
        <v>0</v>
      </c>
      <c r="I241" s="13" t="s">
        <v>88</v>
      </c>
      <c r="J241" s="13" t="s">
        <v>74</v>
      </c>
      <c r="K241" s="13" t="s">
        <v>74</v>
      </c>
      <c r="L241" s="12">
        <v>45302</v>
      </c>
      <c r="M241" s="13" t="s">
        <v>13</v>
      </c>
      <c r="N241" s="13" t="s">
        <v>71</v>
      </c>
      <c r="O241" s="14">
        <v>0</v>
      </c>
      <c r="P241" s="13" t="s">
        <v>197</v>
      </c>
      <c r="Q241" s="13" t="s">
        <v>198</v>
      </c>
      <c r="R241" s="14">
        <v>5</v>
      </c>
      <c r="S241" s="13" t="s">
        <v>199</v>
      </c>
      <c r="T241" s="14">
        <v>5</v>
      </c>
      <c r="U241" s="13" t="s">
        <v>107</v>
      </c>
      <c r="V241" s="13" t="s">
        <v>82</v>
      </c>
      <c r="W241" s="13" t="s">
        <v>73</v>
      </c>
      <c r="X241" s="13" t="s">
        <v>80</v>
      </c>
      <c r="Y241" s="13" t="s">
        <v>17</v>
      </c>
      <c r="Z241" s="13" t="s">
        <v>350</v>
      </c>
      <c r="AA241" s="13" t="s">
        <v>353</v>
      </c>
      <c r="AB241" s="14">
        <v>7005</v>
      </c>
      <c r="AC241" s="13" t="s">
        <v>87</v>
      </c>
      <c r="AD241" s="20">
        <v>45303.6278703704</v>
      </c>
      <c r="AE241" s="13" t="s">
        <v>200</v>
      </c>
      <c r="AF241" s="13" t="s">
        <v>201</v>
      </c>
      <c r="AG241" s="13" t="s">
        <v>78</v>
      </c>
      <c r="AH241" s="13" t="s">
        <v>83</v>
      </c>
      <c r="AI241" s="13" t="s">
        <v>84</v>
      </c>
      <c r="AJ241" s="13" t="s">
        <v>71</v>
      </c>
      <c r="AK241" s="13" t="s">
        <v>85</v>
      </c>
      <c r="AL241" s="13" t="s">
        <v>71</v>
      </c>
      <c r="AM241" s="13" t="s">
        <v>86</v>
      </c>
      <c r="AN241" s="13" t="s">
        <v>73</v>
      </c>
      <c r="AO241" s="13" t="s">
        <v>87</v>
      </c>
      <c r="AP241" s="13" t="s">
        <v>87</v>
      </c>
      <c r="AQ241" s="13" t="s">
        <v>202</v>
      </c>
      <c r="AR241" s="13" t="s">
        <v>73</v>
      </c>
      <c r="AS241" s="13" t="s">
        <v>73</v>
      </c>
      <c r="AT241" s="14">
        <v>0</v>
      </c>
      <c r="AU241" s="13" t="s">
        <v>71</v>
      </c>
      <c r="AV241" s="13" t="s">
        <v>71</v>
      </c>
      <c r="AW241" s="13" t="s">
        <v>71</v>
      </c>
      <c r="AX241" s="13" t="s">
        <v>260</v>
      </c>
      <c r="AY241" s="13" t="s">
        <v>204</v>
      </c>
      <c r="AZ241" s="13" t="s">
        <v>205</v>
      </c>
      <c r="BA241" s="13" t="s">
        <v>87</v>
      </c>
      <c r="BB241" s="13" t="s">
        <v>85</v>
      </c>
      <c r="BC241" s="13" t="s">
        <v>206</v>
      </c>
      <c r="BD241" s="13" t="s">
        <v>85</v>
      </c>
      <c r="BE241" s="13" t="s">
        <v>207</v>
      </c>
      <c r="BF241" s="13" t="s">
        <v>207</v>
      </c>
      <c r="BG241" s="13" t="s">
        <v>208</v>
      </c>
      <c r="BH241" s="13" t="s">
        <v>73</v>
      </c>
      <c r="BI241" s="13" t="s">
        <v>73</v>
      </c>
      <c r="BJ241" s="13" t="s">
        <v>73</v>
      </c>
      <c r="BK241" s="13" t="s">
        <v>73</v>
      </c>
      <c r="BL241" s="13" t="s">
        <v>209</v>
      </c>
      <c r="BM241" s="13" t="s">
        <v>209</v>
      </c>
      <c r="BN241" s="13" t="s">
        <v>209</v>
      </c>
      <c r="BO241" s="13" t="s">
        <v>71</v>
      </c>
      <c r="BP241" s="13" t="s">
        <v>71</v>
      </c>
      <c r="BQ241" s="13" t="s">
        <v>71</v>
      </c>
      <c r="BR241" s="13" t="s">
        <v>218</v>
      </c>
      <c r="BS241" s="13" t="s">
        <v>85</v>
      </c>
      <c r="BT241" s="13" t="s">
        <v>218</v>
      </c>
      <c r="BU241" s="13" t="s">
        <v>85</v>
      </c>
      <c r="BV241" s="13" t="s">
        <v>218</v>
      </c>
      <c r="BW241" s="13" t="s">
        <v>85</v>
      </c>
      <c r="BX241" s="14">
        <v>1</v>
      </c>
      <c r="BY241" s="14">
        <v>500005</v>
      </c>
      <c r="BZ241" s="14">
        <v>0</v>
      </c>
      <c r="CA241" s="14">
        <v>5</v>
      </c>
      <c r="CB241" s="14">
        <v>9</v>
      </c>
      <c r="CC241" s="13" t="s">
        <v>261</v>
      </c>
      <c r="CD241" s="20">
        <v>45316.668900463</v>
      </c>
      <c r="CE241" s="12" t="s">
        <v>89</v>
      </c>
      <c r="CF241" s="18">
        <v>45316.668645</v>
      </c>
      <c r="CG241" s="17">
        <v>0.668634259259259</v>
      </c>
      <c r="CH241" s="12" t="s">
        <v>89</v>
      </c>
      <c r="CI241" s="13" t="s">
        <v>14</v>
      </c>
      <c r="CJ241" s="13" t="s">
        <v>73</v>
      </c>
      <c r="CK241" s="13" t="s">
        <v>73</v>
      </c>
      <c r="CL241" s="13" t="s">
        <v>110</v>
      </c>
      <c r="CM241" s="13" t="s">
        <v>110</v>
      </c>
      <c r="CN241" s="13" t="s">
        <v>71</v>
      </c>
      <c r="CO241" s="13" t="s">
        <v>110</v>
      </c>
      <c r="CP241" s="13" t="s">
        <v>201</v>
      </c>
      <c r="CQ241" s="13" t="s">
        <v>110</v>
      </c>
      <c r="CR241" s="13" t="s">
        <v>73</v>
      </c>
      <c r="CS241" s="13" t="s">
        <v>88</v>
      </c>
      <c r="CT241" s="13" t="s">
        <v>73</v>
      </c>
      <c r="CU241" s="13" t="s">
        <v>110</v>
      </c>
      <c r="CV241" s="13" t="s">
        <v>73</v>
      </c>
      <c r="CW241" s="13" t="s">
        <v>110</v>
      </c>
      <c r="CX241" s="13" t="s">
        <v>73</v>
      </c>
      <c r="CY241" s="13" t="s">
        <v>73</v>
      </c>
      <c r="CZ241" s="13" t="s">
        <v>73</v>
      </c>
      <c r="DA241" s="13" t="s">
        <v>110</v>
      </c>
      <c r="DB241" s="13" t="s">
        <v>73</v>
      </c>
      <c r="DC241" s="13" t="s">
        <v>73</v>
      </c>
      <c r="DD241" s="13" t="s">
        <v>73</v>
      </c>
      <c r="DE241" s="13" t="s">
        <v>73</v>
      </c>
      <c r="DF241" s="13" t="s">
        <v>110</v>
      </c>
      <c r="DG241" s="13" t="s">
        <v>73</v>
      </c>
      <c r="DH241" s="13" t="s">
        <v>110</v>
      </c>
      <c r="DI241" s="13" t="s">
        <v>110</v>
      </c>
      <c r="DJ241" s="13" t="s">
        <v>110</v>
      </c>
      <c r="DK241" s="13" t="s">
        <v>667</v>
      </c>
      <c r="DL241" s="13" t="s">
        <v>85</v>
      </c>
      <c r="DM241" s="13" t="s">
        <v>85</v>
      </c>
      <c r="DN241" s="18">
        <v>45316.6712547222</v>
      </c>
      <c r="DO241" s="18">
        <v>45316.668645</v>
      </c>
      <c r="DP241" s="13" t="s">
        <v>212</v>
      </c>
    </row>
    <row r="242" spans="1:120">
      <c r="A242" s="12">
        <v>45302</v>
      </c>
      <c r="B242" s="12">
        <v>45302</v>
      </c>
      <c r="C242" s="13" t="s">
        <v>76</v>
      </c>
      <c r="D242" s="13" t="s">
        <v>71</v>
      </c>
      <c r="E242" s="13" t="s">
        <v>16</v>
      </c>
      <c r="F242" s="13" t="s">
        <v>72</v>
      </c>
      <c r="G242" s="14">
        <v>2</v>
      </c>
      <c r="H242" s="14">
        <v>0</v>
      </c>
      <c r="I242" s="13" t="s">
        <v>73</v>
      </c>
      <c r="J242" s="13" t="s">
        <v>74</v>
      </c>
      <c r="K242" s="13" t="s">
        <v>75</v>
      </c>
      <c r="L242" s="12">
        <v>45302</v>
      </c>
      <c r="M242" s="13" t="s">
        <v>13</v>
      </c>
      <c r="N242" s="13" t="s">
        <v>71</v>
      </c>
      <c r="O242" s="14">
        <v>0</v>
      </c>
      <c r="P242" s="13" t="s">
        <v>197</v>
      </c>
      <c r="Q242" s="13" t="s">
        <v>198</v>
      </c>
      <c r="R242" s="14">
        <v>5</v>
      </c>
      <c r="S242" s="13" t="s">
        <v>199</v>
      </c>
      <c r="T242" s="14">
        <v>5</v>
      </c>
      <c r="U242" s="13" t="s">
        <v>72</v>
      </c>
      <c r="V242" s="13" t="s">
        <v>82</v>
      </c>
      <c r="W242" s="13" t="s">
        <v>73</v>
      </c>
      <c r="X242" s="13" t="s">
        <v>80</v>
      </c>
      <c r="Y242" s="13" t="s">
        <v>17</v>
      </c>
      <c r="Z242" s="13" t="s">
        <v>350</v>
      </c>
      <c r="AA242" s="13" t="s">
        <v>351</v>
      </c>
      <c r="AB242" s="14">
        <v>7005</v>
      </c>
      <c r="AC242" s="13" t="s">
        <v>87</v>
      </c>
      <c r="AD242" s="20">
        <v>45303.6371759259</v>
      </c>
      <c r="AE242" s="13" t="s">
        <v>213</v>
      </c>
      <c r="AF242" s="13" t="s">
        <v>201</v>
      </c>
      <c r="AG242" s="13" t="s">
        <v>78</v>
      </c>
      <c r="AH242" s="13" t="s">
        <v>83</v>
      </c>
      <c r="AI242" s="13" t="s">
        <v>84</v>
      </c>
      <c r="AJ242" s="13" t="s">
        <v>71</v>
      </c>
      <c r="AK242" s="13" t="s">
        <v>85</v>
      </c>
      <c r="AL242" s="13" t="s">
        <v>71</v>
      </c>
      <c r="AM242" s="13" t="s">
        <v>86</v>
      </c>
      <c r="AN242" s="13" t="s">
        <v>73</v>
      </c>
      <c r="AO242" s="13" t="s">
        <v>87</v>
      </c>
      <c r="AP242" s="13" t="s">
        <v>87</v>
      </c>
      <c r="AQ242" s="13" t="s">
        <v>262</v>
      </c>
      <c r="AR242" s="13" t="s">
        <v>73</v>
      </c>
      <c r="AS242" s="13" t="s">
        <v>73</v>
      </c>
      <c r="AT242" s="14">
        <v>0</v>
      </c>
      <c r="AU242" s="13" t="s">
        <v>71</v>
      </c>
      <c r="AV242" s="13" t="s">
        <v>71</v>
      </c>
      <c r="AW242" s="13" t="s">
        <v>71</v>
      </c>
      <c r="AX242" s="13" t="s">
        <v>263</v>
      </c>
      <c r="AY242" s="13" t="s">
        <v>264</v>
      </c>
      <c r="AZ242" s="13" t="s">
        <v>205</v>
      </c>
      <c r="BA242" s="13" t="s">
        <v>87</v>
      </c>
      <c r="BB242" s="13" t="s">
        <v>85</v>
      </c>
      <c r="BC242" s="13" t="s">
        <v>265</v>
      </c>
      <c r="BD242" s="13" t="s">
        <v>85</v>
      </c>
      <c r="BE242" s="13" t="s">
        <v>207</v>
      </c>
      <c r="BF242" s="13" t="s">
        <v>207</v>
      </c>
      <c r="BG242" s="13" t="s">
        <v>110</v>
      </c>
      <c r="BH242" s="13" t="s">
        <v>110</v>
      </c>
      <c r="BI242" s="13" t="s">
        <v>73</v>
      </c>
      <c r="BJ242" s="13" t="s">
        <v>73</v>
      </c>
      <c r="BK242" s="13" t="s">
        <v>73</v>
      </c>
      <c r="BL242" s="13" t="s">
        <v>208</v>
      </c>
      <c r="BM242" s="13" t="s">
        <v>208</v>
      </c>
      <c r="BN242" s="13" t="s">
        <v>208</v>
      </c>
      <c r="BO242" s="13" t="s">
        <v>71</v>
      </c>
      <c r="BP242" s="13" t="s">
        <v>71</v>
      </c>
      <c r="BQ242" s="13" t="s">
        <v>71</v>
      </c>
      <c r="BR242" s="13" t="s">
        <v>87</v>
      </c>
      <c r="BS242" s="13" t="s">
        <v>85</v>
      </c>
      <c r="BT242" s="13" t="s">
        <v>87</v>
      </c>
      <c r="BU242" s="13" t="s">
        <v>85</v>
      </c>
      <c r="BV242" s="13" t="s">
        <v>87</v>
      </c>
      <c r="BW242" s="13" t="s">
        <v>85</v>
      </c>
      <c r="BX242" s="14">
        <v>1</v>
      </c>
      <c r="BY242" s="14">
        <v>500005</v>
      </c>
      <c r="BZ242" s="14">
        <v>0</v>
      </c>
      <c r="CA242" s="14">
        <v>5</v>
      </c>
      <c r="CB242" s="14">
        <v>10</v>
      </c>
      <c r="CC242" s="13" t="s">
        <v>261</v>
      </c>
      <c r="CD242" s="20">
        <v>45316.6689699074</v>
      </c>
      <c r="CE242" s="12" t="s">
        <v>89</v>
      </c>
      <c r="CF242" s="18">
        <v>45316.6687054282</v>
      </c>
      <c r="CG242" s="17">
        <v>0.668703703703704</v>
      </c>
      <c r="CH242" s="12" t="s">
        <v>89</v>
      </c>
      <c r="CI242" s="13" t="s">
        <v>14</v>
      </c>
      <c r="CJ242" s="13" t="s">
        <v>73</v>
      </c>
      <c r="CK242" s="13" t="s">
        <v>73</v>
      </c>
      <c r="CL242" s="13" t="s">
        <v>110</v>
      </c>
      <c r="CM242" s="13" t="s">
        <v>71</v>
      </c>
      <c r="CN242" s="13" t="s">
        <v>71</v>
      </c>
      <c r="CO242" s="13" t="s">
        <v>71</v>
      </c>
      <c r="CP242" s="13" t="s">
        <v>201</v>
      </c>
      <c r="CQ242" s="13" t="s">
        <v>220</v>
      </c>
      <c r="CR242" s="13" t="s">
        <v>110</v>
      </c>
      <c r="CS242" s="13" t="s">
        <v>88</v>
      </c>
      <c r="CT242" s="13" t="s">
        <v>73</v>
      </c>
      <c r="CU242" s="13" t="s">
        <v>110</v>
      </c>
      <c r="CV242" s="13" t="s">
        <v>73</v>
      </c>
      <c r="CW242" s="13" t="s">
        <v>88</v>
      </c>
      <c r="CX242" s="13" t="s">
        <v>110</v>
      </c>
      <c r="CY242" s="13" t="s">
        <v>73</v>
      </c>
      <c r="CZ242" s="13" t="s">
        <v>73</v>
      </c>
      <c r="DA242" s="13" t="s">
        <v>110</v>
      </c>
      <c r="DB242" s="13" t="s">
        <v>73</v>
      </c>
      <c r="DC242" s="13" t="s">
        <v>73</v>
      </c>
      <c r="DD242" s="13" t="s">
        <v>73</v>
      </c>
      <c r="DE242" s="13" t="s">
        <v>73</v>
      </c>
      <c r="DF242" s="13" t="s">
        <v>110</v>
      </c>
      <c r="DG242" s="13" t="s">
        <v>73</v>
      </c>
      <c r="DH242" s="13" t="s">
        <v>110</v>
      </c>
      <c r="DI242" s="13" t="s">
        <v>110</v>
      </c>
      <c r="DJ242" s="13" t="s">
        <v>110</v>
      </c>
      <c r="DK242" s="13" t="s">
        <v>85</v>
      </c>
      <c r="DL242" s="13" t="s">
        <v>85</v>
      </c>
      <c r="DM242" s="13" t="s">
        <v>85</v>
      </c>
      <c r="DN242" s="18">
        <v>45316.6687054282</v>
      </c>
      <c r="DO242" s="18">
        <v>45316.6687054282</v>
      </c>
      <c r="DP242" s="13" t="s">
        <v>267</v>
      </c>
    </row>
    <row r="243" spans="1:120">
      <c r="A243" s="12">
        <v>45302</v>
      </c>
      <c r="B243" s="12">
        <v>45302</v>
      </c>
      <c r="C243" s="13" t="s">
        <v>76</v>
      </c>
      <c r="D243" s="13" t="s">
        <v>71</v>
      </c>
      <c r="E243" s="13" t="s">
        <v>16</v>
      </c>
      <c r="F243" s="13" t="s">
        <v>91</v>
      </c>
      <c r="G243" s="14">
        <v>2</v>
      </c>
      <c r="H243" s="14">
        <v>0</v>
      </c>
      <c r="I243" s="13" t="s">
        <v>88</v>
      </c>
      <c r="J243" s="13" t="s">
        <v>74</v>
      </c>
      <c r="K243" s="13" t="s">
        <v>75</v>
      </c>
      <c r="L243" s="12">
        <v>45302</v>
      </c>
      <c r="M243" s="13" t="s">
        <v>13</v>
      </c>
      <c r="N243" s="13" t="s">
        <v>71</v>
      </c>
      <c r="O243" s="14">
        <v>0</v>
      </c>
      <c r="P243" s="13" t="s">
        <v>197</v>
      </c>
      <c r="Q243" s="13" t="s">
        <v>198</v>
      </c>
      <c r="R243" s="14">
        <v>5</v>
      </c>
      <c r="S243" s="13" t="s">
        <v>199</v>
      </c>
      <c r="T243" s="14">
        <v>5</v>
      </c>
      <c r="U243" s="13" t="s">
        <v>91</v>
      </c>
      <c r="V243" s="13" t="s">
        <v>82</v>
      </c>
      <c r="W243" s="13" t="s">
        <v>73</v>
      </c>
      <c r="X243" s="13" t="s">
        <v>80</v>
      </c>
      <c r="Y243" s="13" t="s">
        <v>17</v>
      </c>
      <c r="Z243" s="13" t="s">
        <v>350</v>
      </c>
      <c r="AA243" s="13" t="s">
        <v>351</v>
      </c>
      <c r="AB243" s="14">
        <v>7005</v>
      </c>
      <c r="AC243" s="13" t="s">
        <v>87</v>
      </c>
      <c r="AD243" s="20">
        <v>45303.6371759259</v>
      </c>
      <c r="AE243" s="13" t="s">
        <v>222</v>
      </c>
      <c r="AF243" s="13" t="s">
        <v>201</v>
      </c>
      <c r="AG243" s="13" t="s">
        <v>78</v>
      </c>
      <c r="AH243" s="13" t="s">
        <v>83</v>
      </c>
      <c r="AI243" s="13" t="s">
        <v>93</v>
      </c>
      <c r="AJ243" s="13" t="s">
        <v>71</v>
      </c>
      <c r="AK243" s="13" t="s">
        <v>85</v>
      </c>
      <c r="AL243" s="13" t="s">
        <v>71</v>
      </c>
      <c r="AM243" s="13" t="s">
        <v>86</v>
      </c>
      <c r="AN243" s="13" t="s">
        <v>73</v>
      </c>
      <c r="AO243" s="13" t="s">
        <v>87</v>
      </c>
      <c r="AP243" s="13" t="s">
        <v>87</v>
      </c>
      <c r="AQ243" s="13" t="s">
        <v>262</v>
      </c>
      <c r="AR243" s="13" t="s">
        <v>73</v>
      </c>
      <c r="AS243" s="13" t="s">
        <v>73</v>
      </c>
      <c r="AT243" s="14">
        <v>0</v>
      </c>
      <c r="AU243" s="13" t="s">
        <v>71</v>
      </c>
      <c r="AV243" s="13" t="s">
        <v>71</v>
      </c>
      <c r="AW243" s="13" t="s">
        <v>71</v>
      </c>
      <c r="AX243" s="13" t="s">
        <v>268</v>
      </c>
      <c r="AY243" s="13" t="s">
        <v>269</v>
      </c>
      <c r="AZ243" s="13" t="s">
        <v>205</v>
      </c>
      <c r="BA243" s="13" t="s">
        <v>87</v>
      </c>
      <c r="BB243" s="13" t="s">
        <v>85</v>
      </c>
      <c r="BC243" s="13" t="s">
        <v>270</v>
      </c>
      <c r="BD243" s="13" t="s">
        <v>85</v>
      </c>
      <c r="BE243" s="13" t="s">
        <v>207</v>
      </c>
      <c r="BF243" s="13" t="s">
        <v>207</v>
      </c>
      <c r="BG243" s="13" t="s">
        <v>110</v>
      </c>
      <c r="BH243" s="13" t="s">
        <v>73</v>
      </c>
      <c r="BI243" s="13" t="s">
        <v>73</v>
      </c>
      <c r="BJ243" s="13" t="s">
        <v>73</v>
      </c>
      <c r="BK243" s="13" t="s">
        <v>73</v>
      </c>
      <c r="BL243" s="13" t="s">
        <v>208</v>
      </c>
      <c r="BM243" s="13" t="s">
        <v>208</v>
      </c>
      <c r="BN243" s="13" t="s">
        <v>208</v>
      </c>
      <c r="BO243" s="13" t="s">
        <v>71</v>
      </c>
      <c r="BP243" s="13" t="s">
        <v>71</v>
      </c>
      <c r="BQ243" s="13" t="s">
        <v>71</v>
      </c>
      <c r="BR243" s="13" t="s">
        <v>87</v>
      </c>
      <c r="BS243" s="13" t="s">
        <v>85</v>
      </c>
      <c r="BT243" s="13" t="s">
        <v>87</v>
      </c>
      <c r="BU243" s="13" t="s">
        <v>85</v>
      </c>
      <c r="BV243" s="13" t="s">
        <v>87</v>
      </c>
      <c r="BW243" s="13" t="s">
        <v>85</v>
      </c>
      <c r="BX243" s="14">
        <v>1</v>
      </c>
      <c r="BY243" s="14">
        <v>500005</v>
      </c>
      <c r="BZ243" s="14">
        <v>0</v>
      </c>
      <c r="CA243" s="14">
        <v>3</v>
      </c>
      <c r="CB243" s="14">
        <v>10</v>
      </c>
      <c r="CC243" s="13" t="s">
        <v>261</v>
      </c>
      <c r="CD243" s="20">
        <v>45316.6689699074</v>
      </c>
      <c r="CE243" s="12" t="s">
        <v>89</v>
      </c>
      <c r="CF243" s="18">
        <v>45316.6687054167</v>
      </c>
      <c r="CG243" s="17">
        <v>0.668703703703704</v>
      </c>
      <c r="CH243" s="12" t="s">
        <v>89</v>
      </c>
      <c r="CI243" s="13" t="s">
        <v>14</v>
      </c>
      <c r="CJ243" s="13" t="s">
        <v>73</v>
      </c>
      <c r="CK243" s="13" t="s">
        <v>73</v>
      </c>
      <c r="CL243" s="13" t="s">
        <v>110</v>
      </c>
      <c r="CM243" s="13" t="s">
        <v>71</v>
      </c>
      <c r="CN243" s="13" t="s">
        <v>71</v>
      </c>
      <c r="CO243" s="13" t="s">
        <v>71</v>
      </c>
      <c r="CP243" s="13" t="s">
        <v>201</v>
      </c>
      <c r="CQ243" s="13" t="s">
        <v>220</v>
      </c>
      <c r="CR243" s="13" t="s">
        <v>73</v>
      </c>
      <c r="CS243" s="13" t="s">
        <v>88</v>
      </c>
      <c r="CT243" s="13" t="s">
        <v>73</v>
      </c>
      <c r="CU243" s="13" t="s">
        <v>110</v>
      </c>
      <c r="CV243" s="13" t="s">
        <v>73</v>
      </c>
      <c r="CW243" s="13" t="s">
        <v>88</v>
      </c>
      <c r="CX243" s="13" t="s">
        <v>110</v>
      </c>
      <c r="CY243" s="13" t="s">
        <v>73</v>
      </c>
      <c r="CZ243" s="13" t="s">
        <v>73</v>
      </c>
      <c r="DA243" s="13" t="s">
        <v>110</v>
      </c>
      <c r="DB243" s="13" t="s">
        <v>73</v>
      </c>
      <c r="DC243" s="13" t="s">
        <v>73</v>
      </c>
      <c r="DD243" s="13" t="s">
        <v>73</v>
      </c>
      <c r="DE243" s="13" t="s">
        <v>73</v>
      </c>
      <c r="DF243" s="13" t="s">
        <v>110</v>
      </c>
      <c r="DG243" s="13" t="s">
        <v>73</v>
      </c>
      <c r="DH243" s="13" t="s">
        <v>110</v>
      </c>
      <c r="DI243" s="13" t="s">
        <v>110</v>
      </c>
      <c r="DJ243" s="13" t="s">
        <v>110</v>
      </c>
      <c r="DK243" s="13" t="s">
        <v>85</v>
      </c>
      <c r="DL243" s="13" t="s">
        <v>85</v>
      </c>
      <c r="DM243" s="13" t="s">
        <v>85</v>
      </c>
      <c r="DN243" s="18">
        <v>45316.6687054167</v>
      </c>
      <c r="DO243" s="18">
        <v>45316.6687054167</v>
      </c>
      <c r="DP243" s="13" t="s">
        <v>271</v>
      </c>
    </row>
    <row r="244" spans="1:120">
      <c r="A244" s="12">
        <v>45302</v>
      </c>
      <c r="B244" s="12">
        <v>45302</v>
      </c>
      <c r="C244" s="13" t="s">
        <v>76</v>
      </c>
      <c r="D244" s="13" t="s">
        <v>71</v>
      </c>
      <c r="E244" s="13" t="s">
        <v>16</v>
      </c>
      <c r="F244" s="13" t="s">
        <v>94</v>
      </c>
      <c r="G244" s="14">
        <v>2</v>
      </c>
      <c r="H244" s="14">
        <v>0</v>
      </c>
      <c r="I244" s="13" t="s">
        <v>73</v>
      </c>
      <c r="J244" s="13" t="s">
        <v>74</v>
      </c>
      <c r="K244" s="13" t="s">
        <v>75</v>
      </c>
      <c r="L244" s="12">
        <v>45302</v>
      </c>
      <c r="M244" s="13" t="s">
        <v>13</v>
      </c>
      <c r="N244" s="13" t="s">
        <v>71</v>
      </c>
      <c r="O244" s="14">
        <v>0</v>
      </c>
      <c r="P244" s="13" t="s">
        <v>197</v>
      </c>
      <c r="Q244" s="13" t="s">
        <v>198</v>
      </c>
      <c r="R244" s="14">
        <v>5</v>
      </c>
      <c r="S244" s="13" t="s">
        <v>199</v>
      </c>
      <c r="T244" s="14">
        <v>5</v>
      </c>
      <c r="U244" s="13" t="s">
        <v>94</v>
      </c>
      <c r="V244" s="13" t="s">
        <v>82</v>
      </c>
      <c r="W244" s="13" t="s">
        <v>73</v>
      </c>
      <c r="X244" s="13" t="s">
        <v>80</v>
      </c>
      <c r="Y244" s="13" t="s">
        <v>17</v>
      </c>
      <c r="Z244" s="13" t="s">
        <v>350</v>
      </c>
      <c r="AA244" s="13" t="s">
        <v>353</v>
      </c>
      <c r="AB244" s="14">
        <v>7005</v>
      </c>
      <c r="AC244" s="13" t="s">
        <v>87</v>
      </c>
      <c r="AD244" s="20">
        <v>45303.6371759259</v>
      </c>
      <c r="AE244" s="13" t="s">
        <v>227</v>
      </c>
      <c r="AF244" s="13" t="s">
        <v>201</v>
      </c>
      <c r="AG244" s="13" t="s">
        <v>78</v>
      </c>
      <c r="AH244" s="13" t="s">
        <v>83</v>
      </c>
      <c r="AI244" s="13" t="s">
        <v>96</v>
      </c>
      <c r="AJ244" s="13" t="s">
        <v>71</v>
      </c>
      <c r="AK244" s="13" t="s">
        <v>85</v>
      </c>
      <c r="AL244" s="13" t="s">
        <v>71</v>
      </c>
      <c r="AM244" s="13" t="s">
        <v>86</v>
      </c>
      <c r="AN244" s="13" t="s">
        <v>73</v>
      </c>
      <c r="AO244" s="13" t="s">
        <v>87</v>
      </c>
      <c r="AP244" s="13" t="s">
        <v>87</v>
      </c>
      <c r="AQ244" s="13" t="s">
        <v>262</v>
      </c>
      <c r="AR244" s="13" t="s">
        <v>73</v>
      </c>
      <c r="AS244" s="13" t="s">
        <v>73</v>
      </c>
      <c r="AT244" s="14">
        <v>0</v>
      </c>
      <c r="AU244" s="13" t="s">
        <v>71</v>
      </c>
      <c r="AV244" s="13" t="s">
        <v>71</v>
      </c>
      <c r="AW244" s="13" t="s">
        <v>71</v>
      </c>
      <c r="AX244" s="13" t="s">
        <v>228</v>
      </c>
      <c r="AY244" s="13" t="s">
        <v>229</v>
      </c>
      <c r="AZ244" s="13" t="s">
        <v>205</v>
      </c>
      <c r="BA244" s="13" t="s">
        <v>87</v>
      </c>
      <c r="BB244" s="13" t="s">
        <v>85</v>
      </c>
      <c r="BC244" s="13" t="s">
        <v>230</v>
      </c>
      <c r="BD244" s="13" t="s">
        <v>85</v>
      </c>
      <c r="BE244" s="13" t="s">
        <v>207</v>
      </c>
      <c r="BF244" s="13" t="s">
        <v>207</v>
      </c>
      <c r="BG244" s="13" t="s">
        <v>110</v>
      </c>
      <c r="BH244" s="13" t="s">
        <v>73</v>
      </c>
      <c r="BI244" s="13" t="s">
        <v>73</v>
      </c>
      <c r="BJ244" s="13" t="s">
        <v>73</v>
      </c>
      <c r="BK244" s="13" t="s">
        <v>73</v>
      </c>
      <c r="BL244" s="13" t="s">
        <v>208</v>
      </c>
      <c r="BM244" s="13" t="s">
        <v>208</v>
      </c>
      <c r="BN244" s="13" t="s">
        <v>208</v>
      </c>
      <c r="BO244" s="13" t="s">
        <v>71</v>
      </c>
      <c r="BP244" s="13" t="s">
        <v>71</v>
      </c>
      <c r="BQ244" s="13" t="s">
        <v>71</v>
      </c>
      <c r="BR244" s="13" t="s">
        <v>87</v>
      </c>
      <c r="BS244" s="13" t="s">
        <v>85</v>
      </c>
      <c r="BT244" s="13" t="s">
        <v>87</v>
      </c>
      <c r="BU244" s="13" t="s">
        <v>85</v>
      </c>
      <c r="BV244" s="13" t="s">
        <v>87</v>
      </c>
      <c r="BW244" s="13" t="s">
        <v>85</v>
      </c>
      <c r="BX244" s="14">
        <v>1</v>
      </c>
      <c r="BY244" s="14">
        <v>500005</v>
      </c>
      <c r="BZ244" s="14">
        <v>0</v>
      </c>
      <c r="CA244" s="14">
        <v>1</v>
      </c>
      <c r="CB244" s="14">
        <v>19</v>
      </c>
      <c r="CC244" s="13" t="s">
        <v>261</v>
      </c>
      <c r="CD244" s="20">
        <v>45316.6689699074</v>
      </c>
      <c r="CE244" s="12" t="s">
        <v>89</v>
      </c>
      <c r="CF244" s="18">
        <v>45316.6687054282</v>
      </c>
      <c r="CG244" s="17">
        <v>0.668703703703704</v>
      </c>
      <c r="CH244" s="12" t="s">
        <v>89</v>
      </c>
      <c r="CI244" s="13" t="s">
        <v>14</v>
      </c>
      <c r="CJ244" s="13" t="s">
        <v>73</v>
      </c>
      <c r="CK244" s="13" t="s">
        <v>73</v>
      </c>
      <c r="CL244" s="13" t="s">
        <v>110</v>
      </c>
      <c r="CM244" s="13" t="s">
        <v>71</v>
      </c>
      <c r="CN244" s="13" t="s">
        <v>71</v>
      </c>
      <c r="CO244" s="13" t="s">
        <v>71</v>
      </c>
      <c r="CP244" s="13" t="s">
        <v>201</v>
      </c>
      <c r="CQ244" s="13" t="s">
        <v>220</v>
      </c>
      <c r="CR244" s="13" t="s">
        <v>73</v>
      </c>
      <c r="CS244" s="13" t="s">
        <v>88</v>
      </c>
      <c r="CT244" s="13" t="s">
        <v>73</v>
      </c>
      <c r="CU244" s="13" t="s">
        <v>110</v>
      </c>
      <c r="CV244" s="13" t="s">
        <v>73</v>
      </c>
      <c r="CW244" s="13" t="s">
        <v>88</v>
      </c>
      <c r="CX244" s="13" t="s">
        <v>110</v>
      </c>
      <c r="CY244" s="13" t="s">
        <v>73</v>
      </c>
      <c r="CZ244" s="13" t="s">
        <v>73</v>
      </c>
      <c r="DA244" s="13" t="s">
        <v>110</v>
      </c>
      <c r="DB244" s="13" t="s">
        <v>73</v>
      </c>
      <c r="DC244" s="13" t="s">
        <v>73</v>
      </c>
      <c r="DD244" s="13" t="s">
        <v>73</v>
      </c>
      <c r="DE244" s="13" t="s">
        <v>73</v>
      </c>
      <c r="DF244" s="13" t="s">
        <v>110</v>
      </c>
      <c r="DG244" s="13" t="s">
        <v>73</v>
      </c>
      <c r="DH244" s="13" t="s">
        <v>110</v>
      </c>
      <c r="DI244" s="13" t="s">
        <v>110</v>
      </c>
      <c r="DJ244" s="13" t="s">
        <v>110</v>
      </c>
      <c r="DK244" s="13" t="s">
        <v>85</v>
      </c>
      <c r="DL244" s="13" t="s">
        <v>85</v>
      </c>
      <c r="DM244" s="13" t="s">
        <v>85</v>
      </c>
      <c r="DN244" s="18">
        <v>45316.6687054282</v>
      </c>
      <c r="DO244" s="18">
        <v>45316.6687054282</v>
      </c>
      <c r="DP244" s="13" t="s">
        <v>231</v>
      </c>
    </row>
    <row r="245" spans="1:120">
      <c r="A245" s="12">
        <v>45302</v>
      </c>
      <c r="B245" s="12">
        <v>45302</v>
      </c>
      <c r="C245" s="13" t="s">
        <v>76</v>
      </c>
      <c r="D245" s="13" t="s">
        <v>71</v>
      </c>
      <c r="E245" s="13" t="s">
        <v>16</v>
      </c>
      <c r="F245" s="13" t="s">
        <v>97</v>
      </c>
      <c r="G245" s="14">
        <v>2</v>
      </c>
      <c r="H245" s="14">
        <v>0</v>
      </c>
      <c r="I245" s="13" t="s">
        <v>73</v>
      </c>
      <c r="J245" s="13" t="s">
        <v>74</v>
      </c>
      <c r="K245" s="13" t="s">
        <v>75</v>
      </c>
      <c r="L245" s="12">
        <v>45302</v>
      </c>
      <c r="M245" s="13" t="s">
        <v>13</v>
      </c>
      <c r="N245" s="13" t="s">
        <v>71</v>
      </c>
      <c r="O245" s="14">
        <v>0</v>
      </c>
      <c r="P245" s="13" t="s">
        <v>197</v>
      </c>
      <c r="Q245" s="13" t="s">
        <v>198</v>
      </c>
      <c r="R245" s="14">
        <v>5</v>
      </c>
      <c r="S245" s="13" t="s">
        <v>199</v>
      </c>
      <c r="T245" s="14">
        <v>5</v>
      </c>
      <c r="U245" s="13" t="s">
        <v>97</v>
      </c>
      <c r="V245" s="13" t="s">
        <v>82</v>
      </c>
      <c r="W245" s="13" t="s">
        <v>73</v>
      </c>
      <c r="X245" s="13" t="s">
        <v>80</v>
      </c>
      <c r="Y245" s="13" t="s">
        <v>17</v>
      </c>
      <c r="Z245" s="13" t="s">
        <v>350</v>
      </c>
      <c r="AA245" s="13" t="s">
        <v>351</v>
      </c>
      <c r="AB245" s="14">
        <v>7005</v>
      </c>
      <c r="AC245" s="13" t="s">
        <v>87</v>
      </c>
      <c r="AD245" s="20">
        <v>45303.6371759259</v>
      </c>
      <c r="AE245" s="13" t="s">
        <v>232</v>
      </c>
      <c r="AF245" s="13" t="s">
        <v>201</v>
      </c>
      <c r="AG245" s="13" t="s">
        <v>78</v>
      </c>
      <c r="AH245" s="13" t="s">
        <v>83</v>
      </c>
      <c r="AI245" s="13" t="s">
        <v>84</v>
      </c>
      <c r="AJ245" s="13" t="s">
        <v>71</v>
      </c>
      <c r="AK245" s="13" t="s">
        <v>85</v>
      </c>
      <c r="AL245" s="13" t="s">
        <v>71</v>
      </c>
      <c r="AM245" s="13" t="s">
        <v>86</v>
      </c>
      <c r="AN245" s="13" t="s">
        <v>73</v>
      </c>
      <c r="AO245" s="13" t="s">
        <v>87</v>
      </c>
      <c r="AP245" s="13" t="s">
        <v>87</v>
      </c>
      <c r="AQ245" s="13" t="s">
        <v>262</v>
      </c>
      <c r="AR245" s="13" t="s">
        <v>73</v>
      </c>
      <c r="AS245" s="13" t="s">
        <v>73</v>
      </c>
      <c r="AT245" s="14">
        <v>0</v>
      </c>
      <c r="AU245" s="13" t="s">
        <v>71</v>
      </c>
      <c r="AV245" s="13" t="s">
        <v>71</v>
      </c>
      <c r="AW245" s="13" t="s">
        <v>71</v>
      </c>
      <c r="AX245" s="13" t="s">
        <v>233</v>
      </c>
      <c r="AY245" s="13" t="s">
        <v>234</v>
      </c>
      <c r="AZ245" s="13" t="s">
        <v>205</v>
      </c>
      <c r="BA245" s="13" t="s">
        <v>87</v>
      </c>
      <c r="BB245" s="13" t="s">
        <v>85</v>
      </c>
      <c r="BC245" s="13" t="s">
        <v>235</v>
      </c>
      <c r="BD245" s="13" t="s">
        <v>85</v>
      </c>
      <c r="BE245" s="13" t="s">
        <v>207</v>
      </c>
      <c r="BF245" s="13" t="s">
        <v>207</v>
      </c>
      <c r="BG245" s="13" t="s">
        <v>110</v>
      </c>
      <c r="BH245" s="13" t="s">
        <v>73</v>
      </c>
      <c r="BI245" s="13" t="s">
        <v>73</v>
      </c>
      <c r="BJ245" s="13" t="s">
        <v>73</v>
      </c>
      <c r="BK245" s="13" t="s">
        <v>73</v>
      </c>
      <c r="BL245" s="13" t="s">
        <v>208</v>
      </c>
      <c r="BM245" s="13" t="s">
        <v>208</v>
      </c>
      <c r="BN245" s="13" t="s">
        <v>208</v>
      </c>
      <c r="BO245" s="13" t="s">
        <v>71</v>
      </c>
      <c r="BP245" s="13" t="s">
        <v>71</v>
      </c>
      <c r="BQ245" s="13" t="s">
        <v>71</v>
      </c>
      <c r="BR245" s="13" t="s">
        <v>87</v>
      </c>
      <c r="BS245" s="13" t="s">
        <v>85</v>
      </c>
      <c r="BT245" s="13" t="s">
        <v>87</v>
      </c>
      <c r="BU245" s="13" t="s">
        <v>85</v>
      </c>
      <c r="BV245" s="13" t="s">
        <v>87</v>
      </c>
      <c r="BW245" s="13" t="s">
        <v>85</v>
      </c>
      <c r="BX245" s="14">
        <v>1</v>
      </c>
      <c r="BY245" s="14">
        <v>500005</v>
      </c>
      <c r="BZ245" s="14">
        <v>0</v>
      </c>
      <c r="CA245" s="14">
        <v>5</v>
      </c>
      <c r="CB245" s="14">
        <v>10</v>
      </c>
      <c r="CC245" s="13" t="s">
        <v>261</v>
      </c>
      <c r="CD245" s="20">
        <v>45316.6689699074</v>
      </c>
      <c r="CE245" s="12" t="s">
        <v>89</v>
      </c>
      <c r="CF245" s="18">
        <v>45316.6687054282</v>
      </c>
      <c r="CG245" s="17">
        <v>0.668703703703704</v>
      </c>
      <c r="CH245" s="12" t="s">
        <v>89</v>
      </c>
      <c r="CI245" s="13" t="s">
        <v>14</v>
      </c>
      <c r="CJ245" s="13" t="s">
        <v>73</v>
      </c>
      <c r="CK245" s="13" t="s">
        <v>73</v>
      </c>
      <c r="CL245" s="13" t="s">
        <v>110</v>
      </c>
      <c r="CM245" s="13" t="s">
        <v>71</v>
      </c>
      <c r="CN245" s="13" t="s">
        <v>71</v>
      </c>
      <c r="CO245" s="13" t="s">
        <v>71</v>
      </c>
      <c r="CP245" s="13" t="s">
        <v>201</v>
      </c>
      <c r="CQ245" s="13" t="s">
        <v>220</v>
      </c>
      <c r="CR245" s="13" t="s">
        <v>110</v>
      </c>
      <c r="CS245" s="13" t="s">
        <v>88</v>
      </c>
      <c r="CT245" s="13" t="s">
        <v>73</v>
      </c>
      <c r="CU245" s="13" t="s">
        <v>110</v>
      </c>
      <c r="CV245" s="13" t="s">
        <v>73</v>
      </c>
      <c r="CW245" s="13" t="s">
        <v>88</v>
      </c>
      <c r="CX245" s="13" t="s">
        <v>110</v>
      </c>
      <c r="CY245" s="13" t="s">
        <v>73</v>
      </c>
      <c r="CZ245" s="13" t="s">
        <v>73</v>
      </c>
      <c r="DA245" s="13" t="s">
        <v>110</v>
      </c>
      <c r="DB245" s="13" t="s">
        <v>73</v>
      </c>
      <c r="DC245" s="13" t="s">
        <v>73</v>
      </c>
      <c r="DD245" s="13" t="s">
        <v>73</v>
      </c>
      <c r="DE245" s="13" t="s">
        <v>73</v>
      </c>
      <c r="DF245" s="13" t="s">
        <v>110</v>
      </c>
      <c r="DG245" s="13" t="s">
        <v>73</v>
      </c>
      <c r="DH245" s="13" t="s">
        <v>110</v>
      </c>
      <c r="DI245" s="13" t="s">
        <v>110</v>
      </c>
      <c r="DJ245" s="13" t="s">
        <v>110</v>
      </c>
      <c r="DK245" s="13" t="s">
        <v>85</v>
      </c>
      <c r="DL245" s="13" t="s">
        <v>85</v>
      </c>
      <c r="DM245" s="13" t="s">
        <v>85</v>
      </c>
      <c r="DN245" s="18">
        <v>45316.6687054282</v>
      </c>
      <c r="DO245" s="18">
        <v>45316.6687054282</v>
      </c>
      <c r="DP245" s="13" t="s">
        <v>236</v>
      </c>
    </row>
    <row r="246" spans="1:120">
      <c r="A246" s="12">
        <v>45302</v>
      </c>
      <c r="B246" s="12">
        <v>45302</v>
      </c>
      <c r="C246" s="13" t="s">
        <v>76</v>
      </c>
      <c r="D246" s="13" t="s">
        <v>71</v>
      </c>
      <c r="E246" s="13" t="s">
        <v>16</v>
      </c>
      <c r="F246" s="13" t="s">
        <v>103</v>
      </c>
      <c r="G246" s="14">
        <v>2</v>
      </c>
      <c r="H246" s="14">
        <v>0</v>
      </c>
      <c r="I246" s="13" t="s">
        <v>73</v>
      </c>
      <c r="J246" s="13" t="s">
        <v>74</v>
      </c>
      <c r="K246" s="13" t="s">
        <v>75</v>
      </c>
      <c r="L246" s="12">
        <v>45302</v>
      </c>
      <c r="M246" s="13" t="s">
        <v>13</v>
      </c>
      <c r="N246" s="13" t="s">
        <v>71</v>
      </c>
      <c r="O246" s="14">
        <v>0</v>
      </c>
      <c r="P246" s="13" t="s">
        <v>197</v>
      </c>
      <c r="Q246" s="13" t="s">
        <v>272</v>
      </c>
      <c r="R246" s="14">
        <v>3</v>
      </c>
      <c r="S246" s="13" t="s">
        <v>273</v>
      </c>
      <c r="T246" s="14">
        <v>3</v>
      </c>
      <c r="U246" s="13" t="s">
        <v>103</v>
      </c>
      <c r="V246" s="13" t="s">
        <v>82</v>
      </c>
      <c r="W246" s="13" t="s">
        <v>73</v>
      </c>
      <c r="X246" s="13" t="s">
        <v>80</v>
      </c>
      <c r="Y246" s="13" t="s">
        <v>17</v>
      </c>
      <c r="Z246" s="13" t="s">
        <v>350</v>
      </c>
      <c r="AA246" s="13" t="s">
        <v>354</v>
      </c>
      <c r="AB246" s="14">
        <v>7013</v>
      </c>
      <c r="AC246" s="13" t="s">
        <v>237</v>
      </c>
      <c r="AD246" s="20">
        <v>45303.6559837963</v>
      </c>
      <c r="AE246" s="13" t="s">
        <v>250</v>
      </c>
      <c r="AF246" s="13" t="s">
        <v>201</v>
      </c>
      <c r="AG246" s="13" t="s">
        <v>78</v>
      </c>
      <c r="AH246" s="13" t="s">
        <v>83</v>
      </c>
      <c r="AI246" s="13" t="s">
        <v>84</v>
      </c>
      <c r="AJ246" s="13" t="s">
        <v>71</v>
      </c>
      <c r="AK246" s="13" t="s">
        <v>85</v>
      </c>
      <c r="AL246" s="13" t="s">
        <v>71</v>
      </c>
      <c r="AM246" s="13" t="s">
        <v>86</v>
      </c>
      <c r="AN246" s="13" t="s">
        <v>73</v>
      </c>
      <c r="AO246" s="13" t="s">
        <v>87</v>
      </c>
      <c r="AP246" s="13" t="s">
        <v>87</v>
      </c>
      <c r="AQ246" s="13" t="s">
        <v>90</v>
      </c>
      <c r="AR246" s="13" t="s">
        <v>73</v>
      </c>
      <c r="AS246" s="13" t="s">
        <v>73</v>
      </c>
      <c r="AT246" s="14">
        <v>0</v>
      </c>
      <c r="AU246" s="13" t="s">
        <v>71</v>
      </c>
      <c r="AV246" s="13" t="s">
        <v>71</v>
      </c>
      <c r="AW246" s="13" t="s">
        <v>71</v>
      </c>
      <c r="AX246" s="13" t="s">
        <v>251</v>
      </c>
      <c r="AY246" s="13" t="s">
        <v>252</v>
      </c>
      <c r="AZ246" s="13" t="s">
        <v>205</v>
      </c>
      <c r="BA246" s="13" t="s">
        <v>87</v>
      </c>
      <c r="BB246" s="13" t="s">
        <v>85</v>
      </c>
      <c r="BC246" s="13" t="s">
        <v>253</v>
      </c>
      <c r="BD246" s="13" t="s">
        <v>85</v>
      </c>
      <c r="BE246" s="13" t="s">
        <v>207</v>
      </c>
      <c r="BF246" s="13" t="s">
        <v>207</v>
      </c>
      <c r="BG246" s="13" t="s">
        <v>110</v>
      </c>
      <c r="BH246" s="13" t="s">
        <v>73</v>
      </c>
      <c r="BI246" s="13" t="s">
        <v>73</v>
      </c>
      <c r="BJ246" s="13" t="s">
        <v>73</v>
      </c>
      <c r="BK246" s="13" t="s">
        <v>73</v>
      </c>
      <c r="BL246" s="13" t="s">
        <v>208</v>
      </c>
      <c r="BM246" s="13" t="s">
        <v>208</v>
      </c>
      <c r="BN246" s="13" t="s">
        <v>208</v>
      </c>
      <c r="BO246" s="13" t="s">
        <v>71</v>
      </c>
      <c r="BP246" s="13" t="s">
        <v>71</v>
      </c>
      <c r="BQ246" s="13" t="s">
        <v>71</v>
      </c>
      <c r="BR246" s="13" t="s">
        <v>218</v>
      </c>
      <c r="BS246" s="13" t="s">
        <v>85</v>
      </c>
      <c r="BT246" s="13" t="s">
        <v>218</v>
      </c>
      <c r="BU246" s="13" t="s">
        <v>85</v>
      </c>
      <c r="BV246" s="13" t="s">
        <v>218</v>
      </c>
      <c r="BW246" s="13" t="s">
        <v>85</v>
      </c>
      <c r="BX246" s="14">
        <v>1</v>
      </c>
      <c r="BY246" s="14">
        <v>500103</v>
      </c>
      <c r="BZ246" s="14">
        <v>0</v>
      </c>
      <c r="CA246" s="14">
        <v>1</v>
      </c>
      <c r="CB246" s="14">
        <v>9</v>
      </c>
      <c r="CC246" s="13" t="s">
        <v>261</v>
      </c>
      <c r="CD246" s="20">
        <v>45316.6714351852</v>
      </c>
      <c r="CE246" s="12" t="s">
        <v>89</v>
      </c>
      <c r="CF246" s="18">
        <v>45316.6711960995</v>
      </c>
      <c r="CG246" s="17">
        <v>0.67119212962963</v>
      </c>
      <c r="CH246" s="12" t="s">
        <v>89</v>
      </c>
      <c r="CI246" s="13" t="s">
        <v>14</v>
      </c>
      <c r="CJ246" s="13" t="s">
        <v>73</v>
      </c>
      <c r="CK246" s="13" t="s">
        <v>73</v>
      </c>
      <c r="CL246" s="13" t="s">
        <v>110</v>
      </c>
      <c r="CM246" s="13" t="s">
        <v>71</v>
      </c>
      <c r="CN246" s="13" t="s">
        <v>71</v>
      </c>
      <c r="CO246" s="13" t="s">
        <v>71</v>
      </c>
      <c r="CP246" s="13" t="s">
        <v>74</v>
      </c>
      <c r="CQ246" s="13" t="s">
        <v>220</v>
      </c>
      <c r="CR246" s="13" t="s">
        <v>73</v>
      </c>
      <c r="CS246" s="13" t="s">
        <v>88</v>
      </c>
      <c r="CT246" s="13" t="s">
        <v>73</v>
      </c>
      <c r="CU246" s="13" t="s">
        <v>110</v>
      </c>
      <c r="CV246" s="13" t="s">
        <v>73</v>
      </c>
      <c r="CW246" s="13" t="s">
        <v>88</v>
      </c>
      <c r="CX246" s="13" t="s">
        <v>110</v>
      </c>
      <c r="CY246" s="13" t="s">
        <v>73</v>
      </c>
      <c r="CZ246" s="13" t="s">
        <v>73</v>
      </c>
      <c r="DA246" s="13" t="s">
        <v>110</v>
      </c>
      <c r="DB246" s="13" t="s">
        <v>73</v>
      </c>
      <c r="DC246" s="13" t="s">
        <v>73</v>
      </c>
      <c r="DD246" s="13" t="s">
        <v>73</v>
      </c>
      <c r="DE246" s="13" t="s">
        <v>73</v>
      </c>
      <c r="DF246" s="13" t="s">
        <v>88</v>
      </c>
      <c r="DG246" s="13" t="s">
        <v>73</v>
      </c>
      <c r="DH246" s="13" t="s">
        <v>110</v>
      </c>
      <c r="DI246" s="13" t="s">
        <v>110</v>
      </c>
      <c r="DJ246" s="13" t="s">
        <v>110</v>
      </c>
      <c r="DK246" s="13" t="s">
        <v>242</v>
      </c>
      <c r="DL246" s="13" t="s">
        <v>85</v>
      </c>
      <c r="DM246" s="13" t="s">
        <v>85</v>
      </c>
      <c r="DN246" s="18">
        <v>45316.6711960995</v>
      </c>
      <c r="DO246" s="18">
        <v>45316.6711960995</v>
      </c>
      <c r="DP246" s="13" t="s">
        <v>254</v>
      </c>
    </row>
    <row r="247" spans="1:120">
      <c r="A247" s="12">
        <v>45302</v>
      </c>
      <c r="B247" s="12">
        <v>45302</v>
      </c>
      <c r="C247" s="13" t="s">
        <v>76</v>
      </c>
      <c r="D247" s="13" t="s">
        <v>71</v>
      </c>
      <c r="E247" s="13" t="s">
        <v>16</v>
      </c>
      <c r="F247" s="13" t="s">
        <v>105</v>
      </c>
      <c r="G247" s="14">
        <v>2</v>
      </c>
      <c r="H247" s="14">
        <v>0</v>
      </c>
      <c r="I247" s="13" t="s">
        <v>73</v>
      </c>
      <c r="J247" s="13" t="s">
        <v>74</v>
      </c>
      <c r="K247" s="13" t="s">
        <v>75</v>
      </c>
      <c r="L247" s="12">
        <v>45302</v>
      </c>
      <c r="M247" s="13" t="s">
        <v>13</v>
      </c>
      <c r="N247" s="13" t="s">
        <v>71</v>
      </c>
      <c r="O247" s="14">
        <v>0</v>
      </c>
      <c r="P247" s="13" t="s">
        <v>197</v>
      </c>
      <c r="Q247" s="13" t="s">
        <v>272</v>
      </c>
      <c r="R247" s="14">
        <v>3</v>
      </c>
      <c r="S247" s="13" t="s">
        <v>273</v>
      </c>
      <c r="T247" s="14">
        <v>3</v>
      </c>
      <c r="U247" s="13" t="s">
        <v>105</v>
      </c>
      <c r="V247" s="13" t="s">
        <v>82</v>
      </c>
      <c r="W247" s="13" t="s">
        <v>73</v>
      </c>
      <c r="X247" s="13" t="s">
        <v>80</v>
      </c>
      <c r="Y247" s="13" t="s">
        <v>17</v>
      </c>
      <c r="Z247" s="13" t="s">
        <v>350</v>
      </c>
      <c r="AA247" s="13" t="s">
        <v>351</v>
      </c>
      <c r="AB247" s="14">
        <v>7013</v>
      </c>
      <c r="AC247" s="13" t="s">
        <v>87</v>
      </c>
      <c r="AD247" s="20">
        <v>45303.6579398148</v>
      </c>
      <c r="AE247" s="13" t="s">
        <v>255</v>
      </c>
      <c r="AF247" s="13" t="s">
        <v>201</v>
      </c>
      <c r="AG247" s="13" t="s">
        <v>78</v>
      </c>
      <c r="AH247" s="13" t="s">
        <v>83</v>
      </c>
      <c r="AI247" s="13" t="s">
        <v>84</v>
      </c>
      <c r="AJ247" s="13" t="s">
        <v>71</v>
      </c>
      <c r="AK247" s="13" t="s">
        <v>85</v>
      </c>
      <c r="AL247" s="13" t="s">
        <v>71</v>
      </c>
      <c r="AM247" s="13" t="s">
        <v>86</v>
      </c>
      <c r="AN247" s="13" t="s">
        <v>73</v>
      </c>
      <c r="AO247" s="13" t="s">
        <v>87</v>
      </c>
      <c r="AP247" s="13" t="s">
        <v>87</v>
      </c>
      <c r="AQ247" s="13" t="s">
        <v>90</v>
      </c>
      <c r="AR247" s="13" t="s">
        <v>73</v>
      </c>
      <c r="AS247" s="13" t="s">
        <v>73</v>
      </c>
      <c r="AT247" s="14">
        <v>0</v>
      </c>
      <c r="AU247" s="13" t="s">
        <v>71</v>
      </c>
      <c r="AV247" s="13" t="s">
        <v>71</v>
      </c>
      <c r="AW247" s="13" t="s">
        <v>71</v>
      </c>
      <c r="AX247" s="13" t="s">
        <v>274</v>
      </c>
      <c r="AY247" s="13" t="s">
        <v>275</v>
      </c>
      <c r="AZ247" s="13" t="s">
        <v>205</v>
      </c>
      <c r="BA247" s="13" t="s">
        <v>87</v>
      </c>
      <c r="BB247" s="13" t="s">
        <v>85</v>
      </c>
      <c r="BC247" s="13" t="s">
        <v>276</v>
      </c>
      <c r="BD247" s="13" t="s">
        <v>85</v>
      </c>
      <c r="BE247" s="13" t="s">
        <v>207</v>
      </c>
      <c r="BF247" s="13" t="s">
        <v>207</v>
      </c>
      <c r="BG247" s="13" t="s">
        <v>110</v>
      </c>
      <c r="BH247" s="13" t="s">
        <v>73</v>
      </c>
      <c r="BI247" s="13" t="s">
        <v>73</v>
      </c>
      <c r="BJ247" s="13" t="s">
        <v>73</v>
      </c>
      <c r="BK247" s="13" t="s">
        <v>73</v>
      </c>
      <c r="BL247" s="13" t="s">
        <v>208</v>
      </c>
      <c r="BM247" s="13" t="s">
        <v>208</v>
      </c>
      <c r="BN247" s="13" t="s">
        <v>208</v>
      </c>
      <c r="BO247" s="13" t="s">
        <v>71</v>
      </c>
      <c r="BP247" s="13" t="s">
        <v>71</v>
      </c>
      <c r="BQ247" s="13" t="s">
        <v>71</v>
      </c>
      <c r="BR247" s="13" t="s">
        <v>218</v>
      </c>
      <c r="BS247" s="13" t="s">
        <v>85</v>
      </c>
      <c r="BT247" s="13" t="s">
        <v>218</v>
      </c>
      <c r="BU247" s="13" t="s">
        <v>85</v>
      </c>
      <c r="BV247" s="13" t="s">
        <v>218</v>
      </c>
      <c r="BW247" s="13" t="s">
        <v>85</v>
      </c>
      <c r="BX247" s="14">
        <v>1</v>
      </c>
      <c r="BY247" s="14">
        <v>500103</v>
      </c>
      <c r="BZ247" s="14">
        <v>0</v>
      </c>
      <c r="CA247" s="14">
        <v>4</v>
      </c>
      <c r="CB247" s="14">
        <v>1</v>
      </c>
      <c r="CC247" s="13" t="s">
        <v>261</v>
      </c>
      <c r="CD247" s="20">
        <v>45316.6714930556</v>
      </c>
      <c r="CE247" s="12" t="s">
        <v>89</v>
      </c>
      <c r="CF247" s="18">
        <v>45316.6712563079</v>
      </c>
      <c r="CG247" s="17">
        <v>0.67125</v>
      </c>
      <c r="CH247" s="12" t="s">
        <v>89</v>
      </c>
      <c r="CI247" s="13" t="s">
        <v>14</v>
      </c>
      <c r="CJ247" s="13" t="s">
        <v>73</v>
      </c>
      <c r="CK247" s="13" t="s">
        <v>73</v>
      </c>
      <c r="CL247" s="13" t="s">
        <v>110</v>
      </c>
      <c r="CM247" s="13" t="s">
        <v>71</v>
      </c>
      <c r="CN247" s="13" t="s">
        <v>71</v>
      </c>
      <c r="CO247" s="13" t="s">
        <v>71</v>
      </c>
      <c r="CP247" s="13" t="s">
        <v>74</v>
      </c>
      <c r="CQ247" s="13" t="s">
        <v>110</v>
      </c>
      <c r="CR247" s="13" t="s">
        <v>73</v>
      </c>
      <c r="CS247" s="13" t="s">
        <v>73</v>
      </c>
      <c r="CT247" s="13" t="s">
        <v>73</v>
      </c>
      <c r="CU247" s="13" t="s">
        <v>110</v>
      </c>
      <c r="CV247" s="13" t="s">
        <v>73</v>
      </c>
      <c r="CW247" s="13" t="s">
        <v>88</v>
      </c>
      <c r="CX247" s="13" t="s">
        <v>110</v>
      </c>
      <c r="CY247" s="13" t="s">
        <v>73</v>
      </c>
      <c r="CZ247" s="13" t="s">
        <v>73</v>
      </c>
      <c r="DA247" s="13" t="s">
        <v>110</v>
      </c>
      <c r="DB247" s="13" t="s">
        <v>73</v>
      </c>
      <c r="DC247" s="13" t="s">
        <v>73</v>
      </c>
      <c r="DD247" s="13" t="s">
        <v>73</v>
      </c>
      <c r="DE247" s="13" t="s">
        <v>73</v>
      </c>
      <c r="DF247" s="13" t="s">
        <v>88</v>
      </c>
      <c r="DG247" s="13" t="s">
        <v>73</v>
      </c>
      <c r="DH247" s="13" t="s">
        <v>110</v>
      </c>
      <c r="DI247" s="13" t="s">
        <v>110</v>
      </c>
      <c r="DJ247" s="13" t="s">
        <v>110</v>
      </c>
      <c r="DK247" s="13" t="s">
        <v>85</v>
      </c>
      <c r="DL247" s="13" t="s">
        <v>85</v>
      </c>
      <c r="DM247" s="13" t="s">
        <v>85</v>
      </c>
      <c r="DN247" s="18">
        <v>45316.6712563079</v>
      </c>
      <c r="DO247" s="18">
        <v>45316.6712563079</v>
      </c>
      <c r="DP247" s="13" t="s">
        <v>277</v>
      </c>
    </row>
    <row r="248" spans="1:120">
      <c r="A248" s="12">
        <v>45302</v>
      </c>
      <c r="B248" s="12">
        <v>45302</v>
      </c>
      <c r="C248" s="13" t="s">
        <v>76</v>
      </c>
      <c r="D248" s="13" t="s">
        <v>71</v>
      </c>
      <c r="E248" s="13" t="s">
        <v>16</v>
      </c>
      <c r="F248" s="13" t="s">
        <v>107</v>
      </c>
      <c r="G248" s="14">
        <v>2</v>
      </c>
      <c r="H248" s="14">
        <v>0</v>
      </c>
      <c r="I248" s="13" t="s">
        <v>88</v>
      </c>
      <c r="J248" s="13" t="s">
        <v>74</v>
      </c>
      <c r="K248" s="13" t="s">
        <v>75</v>
      </c>
      <c r="L248" s="12">
        <v>45302</v>
      </c>
      <c r="M248" s="13" t="s">
        <v>13</v>
      </c>
      <c r="N248" s="13" t="s">
        <v>71</v>
      </c>
      <c r="O248" s="14">
        <v>0</v>
      </c>
      <c r="P248" s="13" t="s">
        <v>197</v>
      </c>
      <c r="Q248" s="13" t="s">
        <v>198</v>
      </c>
      <c r="R248" s="14">
        <v>5</v>
      </c>
      <c r="S248" s="13" t="s">
        <v>199</v>
      </c>
      <c r="T248" s="14">
        <v>5</v>
      </c>
      <c r="U248" s="13" t="s">
        <v>107</v>
      </c>
      <c r="V248" s="13" t="s">
        <v>82</v>
      </c>
      <c r="W248" s="13" t="s">
        <v>73</v>
      </c>
      <c r="X248" s="13" t="s">
        <v>80</v>
      </c>
      <c r="Y248" s="13" t="s">
        <v>17</v>
      </c>
      <c r="Z248" s="13" t="s">
        <v>350</v>
      </c>
      <c r="AA248" s="13" t="s">
        <v>351</v>
      </c>
      <c r="AB248" s="14">
        <v>7005</v>
      </c>
      <c r="AC248" s="13" t="s">
        <v>87</v>
      </c>
      <c r="AD248" s="20">
        <v>45303.6371759259</v>
      </c>
      <c r="AE248" s="13" t="s">
        <v>200</v>
      </c>
      <c r="AF248" s="13" t="s">
        <v>201</v>
      </c>
      <c r="AG248" s="13" t="s">
        <v>78</v>
      </c>
      <c r="AH248" s="13" t="s">
        <v>83</v>
      </c>
      <c r="AI248" s="13" t="s">
        <v>84</v>
      </c>
      <c r="AJ248" s="13" t="s">
        <v>71</v>
      </c>
      <c r="AK248" s="13" t="s">
        <v>85</v>
      </c>
      <c r="AL248" s="13" t="s">
        <v>71</v>
      </c>
      <c r="AM248" s="13" t="s">
        <v>86</v>
      </c>
      <c r="AN248" s="13" t="s">
        <v>73</v>
      </c>
      <c r="AO248" s="13" t="s">
        <v>87</v>
      </c>
      <c r="AP248" s="13" t="s">
        <v>87</v>
      </c>
      <c r="AQ248" s="13" t="s">
        <v>202</v>
      </c>
      <c r="AR248" s="13" t="s">
        <v>73</v>
      </c>
      <c r="AS248" s="13" t="s">
        <v>73</v>
      </c>
      <c r="AT248" s="14">
        <v>0</v>
      </c>
      <c r="AU248" s="13" t="s">
        <v>71</v>
      </c>
      <c r="AV248" s="13" t="s">
        <v>71</v>
      </c>
      <c r="AW248" s="13" t="s">
        <v>71</v>
      </c>
      <c r="AX248" s="13" t="s">
        <v>278</v>
      </c>
      <c r="AY248" s="13" t="s">
        <v>279</v>
      </c>
      <c r="AZ248" s="13" t="s">
        <v>205</v>
      </c>
      <c r="BA248" s="13" t="s">
        <v>87</v>
      </c>
      <c r="BB248" s="13" t="s">
        <v>85</v>
      </c>
      <c r="BC248" s="13" t="s">
        <v>280</v>
      </c>
      <c r="BD248" s="13" t="s">
        <v>85</v>
      </c>
      <c r="BE248" s="13" t="s">
        <v>207</v>
      </c>
      <c r="BF248" s="13" t="s">
        <v>207</v>
      </c>
      <c r="BG248" s="13" t="s">
        <v>110</v>
      </c>
      <c r="BH248" s="13" t="s">
        <v>73</v>
      </c>
      <c r="BI248" s="13" t="s">
        <v>73</v>
      </c>
      <c r="BJ248" s="13" t="s">
        <v>73</v>
      </c>
      <c r="BK248" s="13" t="s">
        <v>73</v>
      </c>
      <c r="BL248" s="13" t="s">
        <v>209</v>
      </c>
      <c r="BM248" s="13" t="s">
        <v>209</v>
      </c>
      <c r="BN248" s="13" t="s">
        <v>209</v>
      </c>
      <c r="BO248" s="13" t="s">
        <v>71</v>
      </c>
      <c r="BP248" s="13" t="s">
        <v>71</v>
      </c>
      <c r="BQ248" s="13" t="s">
        <v>71</v>
      </c>
      <c r="BR248" s="13" t="s">
        <v>87</v>
      </c>
      <c r="BS248" s="13" t="s">
        <v>85</v>
      </c>
      <c r="BT248" s="13" t="s">
        <v>87</v>
      </c>
      <c r="BU248" s="13" t="s">
        <v>85</v>
      </c>
      <c r="BV248" s="13" t="s">
        <v>87</v>
      </c>
      <c r="BW248" s="13" t="s">
        <v>85</v>
      </c>
      <c r="BX248" s="14">
        <v>1</v>
      </c>
      <c r="BY248" s="14">
        <v>500005</v>
      </c>
      <c r="BZ248" s="14">
        <v>0</v>
      </c>
      <c r="CA248" s="14">
        <v>5</v>
      </c>
      <c r="CB248" s="14">
        <v>10</v>
      </c>
      <c r="CC248" s="13" t="s">
        <v>261</v>
      </c>
      <c r="CD248" s="20">
        <v>45316.6689699074</v>
      </c>
      <c r="CE248" s="12" t="s">
        <v>89</v>
      </c>
      <c r="CF248" s="18">
        <v>45316.6687054398</v>
      </c>
      <c r="CG248" s="17">
        <v>0.668703703703704</v>
      </c>
      <c r="CH248" s="12" t="s">
        <v>89</v>
      </c>
      <c r="CI248" s="13" t="s">
        <v>14</v>
      </c>
      <c r="CJ248" s="13" t="s">
        <v>73</v>
      </c>
      <c r="CK248" s="13" t="s">
        <v>73</v>
      </c>
      <c r="CL248" s="13" t="s">
        <v>110</v>
      </c>
      <c r="CM248" s="13" t="s">
        <v>71</v>
      </c>
      <c r="CN248" s="13" t="s">
        <v>71</v>
      </c>
      <c r="CO248" s="13" t="s">
        <v>71</v>
      </c>
      <c r="CP248" s="13" t="s">
        <v>201</v>
      </c>
      <c r="CQ248" s="13" t="s">
        <v>110</v>
      </c>
      <c r="CR248" s="13" t="s">
        <v>73</v>
      </c>
      <c r="CS248" s="13" t="s">
        <v>88</v>
      </c>
      <c r="CT248" s="13" t="s">
        <v>73</v>
      </c>
      <c r="CU248" s="13" t="s">
        <v>110</v>
      </c>
      <c r="CV248" s="13" t="s">
        <v>73</v>
      </c>
      <c r="CW248" s="13" t="s">
        <v>110</v>
      </c>
      <c r="CX248" s="13" t="s">
        <v>73</v>
      </c>
      <c r="CY248" s="13" t="s">
        <v>73</v>
      </c>
      <c r="CZ248" s="13" t="s">
        <v>73</v>
      </c>
      <c r="DA248" s="13" t="s">
        <v>110</v>
      </c>
      <c r="DB248" s="13" t="s">
        <v>73</v>
      </c>
      <c r="DC248" s="13" t="s">
        <v>73</v>
      </c>
      <c r="DD248" s="13" t="s">
        <v>73</v>
      </c>
      <c r="DE248" s="13" t="s">
        <v>73</v>
      </c>
      <c r="DF248" s="13" t="s">
        <v>110</v>
      </c>
      <c r="DG248" s="13" t="s">
        <v>73</v>
      </c>
      <c r="DH248" s="13" t="s">
        <v>110</v>
      </c>
      <c r="DI248" s="13" t="s">
        <v>110</v>
      </c>
      <c r="DJ248" s="13" t="s">
        <v>110</v>
      </c>
      <c r="DK248" s="13" t="s">
        <v>85</v>
      </c>
      <c r="DL248" s="13" t="s">
        <v>85</v>
      </c>
      <c r="DM248" s="13" t="s">
        <v>85</v>
      </c>
      <c r="DN248" s="18">
        <v>45316.6687054398</v>
      </c>
      <c r="DO248" s="18">
        <v>45316.6687054398</v>
      </c>
      <c r="DP248" s="13" t="s">
        <v>281</v>
      </c>
    </row>
    <row r="249" spans="1:120">
      <c r="A249" s="12">
        <v>45302</v>
      </c>
      <c r="B249" s="12">
        <v>45302</v>
      </c>
      <c r="C249" s="13" t="s">
        <v>76</v>
      </c>
      <c r="D249" s="13" t="s">
        <v>71</v>
      </c>
      <c r="E249" s="13" t="s">
        <v>16</v>
      </c>
      <c r="F249" s="13" t="s">
        <v>72</v>
      </c>
      <c r="G249" s="14">
        <v>3</v>
      </c>
      <c r="H249" s="14">
        <v>0</v>
      </c>
      <c r="I249" s="13" t="s">
        <v>73</v>
      </c>
      <c r="J249" s="13" t="s">
        <v>74</v>
      </c>
      <c r="K249" s="13" t="s">
        <v>75</v>
      </c>
      <c r="L249" s="12">
        <v>45302</v>
      </c>
      <c r="M249" s="13" t="s">
        <v>13</v>
      </c>
      <c r="N249" s="13" t="s">
        <v>71</v>
      </c>
      <c r="O249" s="14">
        <v>0</v>
      </c>
      <c r="P249" s="13" t="s">
        <v>197</v>
      </c>
      <c r="Q249" s="13" t="s">
        <v>272</v>
      </c>
      <c r="R249" s="14">
        <v>3</v>
      </c>
      <c r="S249" s="13" t="s">
        <v>273</v>
      </c>
      <c r="T249" s="14">
        <v>3</v>
      </c>
      <c r="U249" s="13" t="s">
        <v>72</v>
      </c>
      <c r="V249" s="13" t="s">
        <v>82</v>
      </c>
      <c r="W249" s="13" t="s">
        <v>73</v>
      </c>
      <c r="X249" s="13" t="s">
        <v>80</v>
      </c>
      <c r="Y249" s="13" t="s">
        <v>17</v>
      </c>
      <c r="Z249" s="13" t="s">
        <v>350</v>
      </c>
      <c r="AA249" s="13" t="s">
        <v>351</v>
      </c>
      <c r="AB249" s="14">
        <v>7013</v>
      </c>
      <c r="AC249" s="13" t="s">
        <v>87</v>
      </c>
      <c r="AD249" s="20">
        <v>45303.6579398148</v>
      </c>
      <c r="AE249" s="13" t="s">
        <v>213</v>
      </c>
      <c r="AF249" s="13" t="s">
        <v>201</v>
      </c>
      <c r="AG249" s="13" t="s">
        <v>78</v>
      </c>
      <c r="AH249" s="13" t="s">
        <v>83</v>
      </c>
      <c r="AI249" s="13" t="s">
        <v>84</v>
      </c>
      <c r="AJ249" s="13" t="s">
        <v>71</v>
      </c>
      <c r="AK249" s="13" t="s">
        <v>85</v>
      </c>
      <c r="AL249" s="13" t="s">
        <v>71</v>
      </c>
      <c r="AM249" s="13" t="s">
        <v>86</v>
      </c>
      <c r="AN249" s="13" t="s">
        <v>73</v>
      </c>
      <c r="AO249" s="13" t="s">
        <v>87</v>
      </c>
      <c r="AP249" s="13" t="s">
        <v>87</v>
      </c>
      <c r="AQ249" s="13" t="s">
        <v>90</v>
      </c>
      <c r="AR249" s="13" t="s">
        <v>73</v>
      </c>
      <c r="AS249" s="13" t="s">
        <v>73</v>
      </c>
      <c r="AT249" s="14">
        <v>0</v>
      </c>
      <c r="AU249" s="13" t="s">
        <v>71</v>
      </c>
      <c r="AV249" s="13" t="s">
        <v>71</v>
      </c>
      <c r="AW249" s="13" t="s">
        <v>71</v>
      </c>
      <c r="AX249" s="13" t="s">
        <v>214</v>
      </c>
      <c r="AY249" s="13" t="s">
        <v>215</v>
      </c>
      <c r="AZ249" s="13" t="s">
        <v>205</v>
      </c>
      <c r="BA249" s="13" t="s">
        <v>87</v>
      </c>
      <c r="BB249" s="13" t="s">
        <v>85</v>
      </c>
      <c r="BC249" s="13" t="s">
        <v>216</v>
      </c>
      <c r="BD249" s="13" t="s">
        <v>85</v>
      </c>
      <c r="BE249" s="13" t="s">
        <v>207</v>
      </c>
      <c r="BF249" s="13" t="s">
        <v>207</v>
      </c>
      <c r="BG249" s="13" t="s">
        <v>110</v>
      </c>
      <c r="BH249" s="13" t="s">
        <v>110</v>
      </c>
      <c r="BI249" s="13" t="s">
        <v>73</v>
      </c>
      <c r="BJ249" s="13" t="s">
        <v>73</v>
      </c>
      <c r="BK249" s="13" t="s">
        <v>73</v>
      </c>
      <c r="BL249" s="13" t="s">
        <v>208</v>
      </c>
      <c r="BM249" s="13" t="s">
        <v>208</v>
      </c>
      <c r="BN249" s="13" t="s">
        <v>208</v>
      </c>
      <c r="BO249" s="13" t="s">
        <v>71</v>
      </c>
      <c r="BP249" s="13" t="s">
        <v>71</v>
      </c>
      <c r="BQ249" s="13" t="s">
        <v>71</v>
      </c>
      <c r="BR249" s="13" t="s">
        <v>218</v>
      </c>
      <c r="BS249" s="13" t="s">
        <v>85</v>
      </c>
      <c r="BT249" s="13" t="s">
        <v>218</v>
      </c>
      <c r="BU249" s="13" t="s">
        <v>85</v>
      </c>
      <c r="BV249" s="13" t="s">
        <v>218</v>
      </c>
      <c r="BW249" s="13" t="s">
        <v>85</v>
      </c>
      <c r="BX249" s="14">
        <v>1</v>
      </c>
      <c r="BY249" s="14">
        <v>500103</v>
      </c>
      <c r="BZ249" s="14">
        <v>0</v>
      </c>
      <c r="CA249" s="14">
        <v>5</v>
      </c>
      <c r="CB249" s="14">
        <v>11</v>
      </c>
      <c r="CC249" s="13" t="s">
        <v>261</v>
      </c>
      <c r="CD249" s="20">
        <v>45316.6714930556</v>
      </c>
      <c r="CE249" s="12" t="s">
        <v>89</v>
      </c>
      <c r="CF249" s="18">
        <v>45316.6712562963</v>
      </c>
      <c r="CG249" s="17">
        <v>0.67125</v>
      </c>
      <c r="CH249" s="12" t="s">
        <v>89</v>
      </c>
      <c r="CI249" s="13" t="s">
        <v>14</v>
      </c>
      <c r="CJ249" s="13" t="s">
        <v>73</v>
      </c>
      <c r="CK249" s="13" t="s">
        <v>73</v>
      </c>
      <c r="CL249" s="13" t="s">
        <v>110</v>
      </c>
      <c r="CM249" s="13" t="s">
        <v>71</v>
      </c>
      <c r="CN249" s="13" t="s">
        <v>71</v>
      </c>
      <c r="CO249" s="13" t="s">
        <v>71</v>
      </c>
      <c r="CP249" s="13" t="s">
        <v>74</v>
      </c>
      <c r="CQ249" s="13" t="s">
        <v>220</v>
      </c>
      <c r="CR249" s="13" t="s">
        <v>110</v>
      </c>
      <c r="CS249" s="13" t="s">
        <v>88</v>
      </c>
      <c r="CT249" s="13" t="s">
        <v>73</v>
      </c>
      <c r="CU249" s="13" t="s">
        <v>110</v>
      </c>
      <c r="CV249" s="13" t="s">
        <v>73</v>
      </c>
      <c r="CW249" s="13" t="s">
        <v>88</v>
      </c>
      <c r="CX249" s="13" t="s">
        <v>110</v>
      </c>
      <c r="CY249" s="13" t="s">
        <v>73</v>
      </c>
      <c r="CZ249" s="13" t="s">
        <v>73</v>
      </c>
      <c r="DA249" s="13" t="s">
        <v>110</v>
      </c>
      <c r="DB249" s="13" t="s">
        <v>73</v>
      </c>
      <c r="DC249" s="13" t="s">
        <v>73</v>
      </c>
      <c r="DD249" s="13" t="s">
        <v>73</v>
      </c>
      <c r="DE249" s="13" t="s">
        <v>73</v>
      </c>
      <c r="DF249" s="13" t="s">
        <v>88</v>
      </c>
      <c r="DG249" s="13" t="s">
        <v>73</v>
      </c>
      <c r="DH249" s="13" t="s">
        <v>110</v>
      </c>
      <c r="DI249" s="13" t="s">
        <v>110</v>
      </c>
      <c r="DJ249" s="13" t="s">
        <v>110</v>
      </c>
      <c r="DK249" s="13" t="s">
        <v>85</v>
      </c>
      <c r="DL249" s="13" t="s">
        <v>85</v>
      </c>
      <c r="DM249" s="13" t="s">
        <v>85</v>
      </c>
      <c r="DN249" s="18">
        <v>45316.6712562963</v>
      </c>
      <c r="DO249" s="18">
        <v>45316.6712562963</v>
      </c>
      <c r="DP249" s="13" t="s">
        <v>221</v>
      </c>
    </row>
    <row r="250" spans="1:120">
      <c r="A250" s="12">
        <v>45302</v>
      </c>
      <c r="B250" s="12">
        <v>45302</v>
      </c>
      <c r="C250" s="13" t="s">
        <v>76</v>
      </c>
      <c r="D250" s="13" t="s">
        <v>71</v>
      </c>
      <c r="E250" s="13" t="s">
        <v>16</v>
      </c>
      <c r="F250" s="13" t="s">
        <v>91</v>
      </c>
      <c r="G250" s="14">
        <v>3</v>
      </c>
      <c r="H250" s="14">
        <v>0</v>
      </c>
      <c r="I250" s="13" t="s">
        <v>88</v>
      </c>
      <c r="J250" s="13" t="s">
        <v>74</v>
      </c>
      <c r="K250" s="13" t="s">
        <v>75</v>
      </c>
      <c r="L250" s="12">
        <v>45302</v>
      </c>
      <c r="M250" s="13" t="s">
        <v>13</v>
      </c>
      <c r="N250" s="13" t="s">
        <v>71</v>
      </c>
      <c r="O250" s="14">
        <v>0</v>
      </c>
      <c r="P250" s="13" t="s">
        <v>197</v>
      </c>
      <c r="Q250" s="13" t="s">
        <v>272</v>
      </c>
      <c r="R250" s="14">
        <v>3</v>
      </c>
      <c r="S250" s="13" t="s">
        <v>273</v>
      </c>
      <c r="T250" s="14">
        <v>3</v>
      </c>
      <c r="U250" s="13" t="s">
        <v>91</v>
      </c>
      <c r="V250" s="13" t="s">
        <v>82</v>
      </c>
      <c r="W250" s="13" t="s">
        <v>73</v>
      </c>
      <c r="X250" s="13" t="s">
        <v>80</v>
      </c>
      <c r="Y250" s="13" t="s">
        <v>17</v>
      </c>
      <c r="Z250" s="13" t="s">
        <v>350</v>
      </c>
      <c r="AA250" s="13" t="s">
        <v>351</v>
      </c>
      <c r="AB250" s="14">
        <v>7013</v>
      </c>
      <c r="AC250" s="13" t="s">
        <v>87</v>
      </c>
      <c r="AD250" s="20">
        <v>45303.6579398148</v>
      </c>
      <c r="AE250" s="13" t="s">
        <v>222</v>
      </c>
      <c r="AF250" s="13" t="s">
        <v>201</v>
      </c>
      <c r="AG250" s="13" t="s">
        <v>78</v>
      </c>
      <c r="AH250" s="13" t="s">
        <v>83</v>
      </c>
      <c r="AI250" s="13" t="s">
        <v>93</v>
      </c>
      <c r="AJ250" s="13" t="s">
        <v>71</v>
      </c>
      <c r="AK250" s="13" t="s">
        <v>85</v>
      </c>
      <c r="AL250" s="13" t="s">
        <v>71</v>
      </c>
      <c r="AM250" s="13" t="s">
        <v>86</v>
      </c>
      <c r="AN250" s="13" t="s">
        <v>73</v>
      </c>
      <c r="AO250" s="13" t="s">
        <v>87</v>
      </c>
      <c r="AP250" s="13" t="s">
        <v>87</v>
      </c>
      <c r="AQ250" s="13" t="s">
        <v>90</v>
      </c>
      <c r="AR250" s="13" t="s">
        <v>73</v>
      </c>
      <c r="AS250" s="13" t="s">
        <v>73</v>
      </c>
      <c r="AT250" s="14">
        <v>0</v>
      </c>
      <c r="AU250" s="13" t="s">
        <v>71</v>
      </c>
      <c r="AV250" s="13" t="s">
        <v>71</v>
      </c>
      <c r="AW250" s="13" t="s">
        <v>71</v>
      </c>
      <c r="AX250" s="13" t="s">
        <v>282</v>
      </c>
      <c r="AY250" s="13" t="s">
        <v>283</v>
      </c>
      <c r="AZ250" s="13" t="s">
        <v>205</v>
      </c>
      <c r="BA250" s="13" t="s">
        <v>87</v>
      </c>
      <c r="BB250" s="13" t="s">
        <v>85</v>
      </c>
      <c r="BC250" s="13" t="s">
        <v>284</v>
      </c>
      <c r="BD250" s="13" t="s">
        <v>85</v>
      </c>
      <c r="BE250" s="13" t="s">
        <v>207</v>
      </c>
      <c r="BF250" s="13" t="s">
        <v>207</v>
      </c>
      <c r="BG250" s="13" t="s">
        <v>110</v>
      </c>
      <c r="BH250" s="13" t="s">
        <v>73</v>
      </c>
      <c r="BI250" s="13" t="s">
        <v>73</v>
      </c>
      <c r="BJ250" s="13" t="s">
        <v>73</v>
      </c>
      <c r="BK250" s="13" t="s">
        <v>73</v>
      </c>
      <c r="BL250" s="13" t="s">
        <v>208</v>
      </c>
      <c r="BM250" s="13" t="s">
        <v>208</v>
      </c>
      <c r="BN250" s="13" t="s">
        <v>208</v>
      </c>
      <c r="BO250" s="13" t="s">
        <v>71</v>
      </c>
      <c r="BP250" s="13" t="s">
        <v>71</v>
      </c>
      <c r="BQ250" s="13" t="s">
        <v>71</v>
      </c>
      <c r="BR250" s="13" t="s">
        <v>218</v>
      </c>
      <c r="BS250" s="13" t="s">
        <v>85</v>
      </c>
      <c r="BT250" s="13" t="s">
        <v>218</v>
      </c>
      <c r="BU250" s="13" t="s">
        <v>85</v>
      </c>
      <c r="BV250" s="13" t="s">
        <v>218</v>
      </c>
      <c r="BW250" s="13" t="s">
        <v>85</v>
      </c>
      <c r="BX250" s="14">
        <v>1</v>
      </c>
      <c r="BY250" s="14">
        <v>500103</v>
      </c>
      <c r="BZ250" s="14">
        <v>0</v>
      </c>
      <c r="CA250" s="14">
        <v>3</v>
      </c>
      <c r="CB250" s="14">
        <v>11</v>
      </c>
      <c r="CC250" s="13" t="s">
        <v>261</v>
      </c>
      <c r="CD250" s="20">
        <v>45316.6714930556</v>
      </c>
      <c r="CE250" s="12" t="s">
        <v>89</v>
      </c>
      <c r="CF250" s="18">
        <v>45316.6712562963</v>
      </c>
      <c r="CG250" s="17">
        <v>0.67125</v>
      </c>
      <c r="CH250" s="12" t="s">
        <v>89</v>
      </c>
      <c r="CI250" s="13" t="s">
        <v>14</v>
      </c>
      <c r="CJ250" s="13" t="s">
        <v>73</v>
      </c>
      <c r="CK250" s="13" t="s">
        <v>73</v>
      </c>
      <c r="CL250" s="13" t="s">
        <v>110</v>
      </c>
      <c r="CM250" s="13" t="s">
        <v>71</v>
      </c>
      <c r="CN250" s="13" t="s">
        <v>71</v>
      </c>
      <c r="CO250" s="13" t="s">
        <v>71</v>
      </c>
      <c r="CP250" s="13" t="s">
        <v>74</v>
      </c>
      <c r="CQ250" s="13" t="s">
        <v>220</v>
      </c>
      <c r="CR250" s="13" t="s">
        <v>73</v>
      </c>
      <c r="CS250" s="13" t="s">
        <v>88</v>
      </c>
      <c r="CT250" s="13" t="s">
        <v>73</v>
      </c>
      <c r="CU250" s="13" t="s">
        <v>110</v>
      </c>
      <c r="CV250" s="13" t="s">
        <v>73</v>
      </c>
      <c r="CW250" s="13" t="s">
        <v>88</v>
      </c>
      <c r="CX250" s="13" t="s">
        <v>110</v>
      </c>
      <c r="CY250" s="13" t="s">
        <v>73</v>
      </c>
      <c r="CZ250" s="13" t="s">
        <v>73</v>
      </c>
      <c r="DA250" s="13" t="s">
        <v>110</v>
      </c>
      <c r="DB250" s="13" t="s">
        <v>73</v>
      </c>
      <c r="DC250" s="13" t="s">
        <v>73</v>
      </c>
      <c r="DD250" s="13" t="s">
        <v>73</v>
      </c>
      <c r="DE250" s="13" t="s">
        <v>73</v>
      </c>
      <c r="DF250" s="13" t="s">
        <v>88</v>
      </c>
      <c r="DG250" s="13" t="s">
        <v>73</v>
      </c>
      <c r="DH250" s="13" t="s">
        <v>110</v>
      </c>
      <c r="DI250" s="13" t="s">
        <v>110</v>
      </c>
      <c r="DJ250" s="13" t="s">
        <v>110</v>
      </c>
      <c r="DK250" s="13" t="s">
        <v>85</v>
      </c>
      <c r="DL250" s="13" t="s">
        <v>85</v>
      </c>
      <c r="DM250" s="13" t="s">
        <v>85</v>
      </c>
      <c r="DN250" s="18">
        <v>45316.6712562963</v>
      </c>
      <c r="DO250" s="18">
        <v>45316.6712562963</v>
      </c>
      <c r="DP250" s="13" t="s">
        <v>285</v>
      </c>
    </row>
    <row r="251" spans="1:120">
      <c r="A251" s="12">
        <v>45302</v>
      </c>
      <c r="B251" s="12">
        <v>45302</v>
      </c>
      <c r="C251" s="13" t="s">
        <v>76</v>
      </c>
      <c r="D251" s="13" t="s">
        <v>71</v>
      </c>
      <c r="E251" s="13" t="s">
        <v>16</v>
      </c>
      <c r="F251" s="13" t="s">
        <v>94</v>
      </c>
      <c r="G251" s="14">
        <v>3</v>
      </c>
      <c r="H251" s="14">
        <v>0</v>
      </c>
      <c r="I251" s="13" t="s">
        <v>73</v>
      </c>
      <c r="J251" s="13" t="s">
        <v>74</v>
      </c>
      <c r="K251" s="13" t="s">
        <v>75</v>
      </c>
      <c r="L251" s="12">
        <v>45302</v>
      </c>
      <c r="M251" s="13" t="s">
        <v>13</v>
      </c>
      <c r="N251" s="13" t="s">
        <v>71</v>
      </c>
      <c r="O251" s="14">
        <v>0</v>
      </c>
      <c r="P251" s="13" t="s">
        <v>197</v>
      </c>
      <c r="Q251" s="13" t="s">
        <v>272</v>
      </c>
      <c r="R251" s="14">
        <v>3</v>
      </c>
      <c r="S251" s="13" t="s">
        <v>273</v>
      </c>
      <c r="T251" s="14">
        <v>3</v>
      </c>
      <c r="U251" s="13" t="s">
        <v>94</v>
      </c>
      <c r="V251" s="13" t="s">
        <v>82</v>
      </c>
      <c r="W251" s="13" t="s">
        <v>73</v>
      </c>
      <c r="X251" s="13" t="s">
        <v>80</v>
      </c>
      <c r="Y251" s="13" t="s">
        <v>17</v>
      </c>
      <c r="Z251" s="13" t="s">
        <v>350</v>
      </c>
      <c r="AA251" s="13" t="s">
        <v>351</v>
      </c>
      <c r="AB251" s="14">
        <v>7013</v>
      </c>
      <c r="AC251" s="13" t="s">
        <v>87</v>
      </c>
      <c r="AD251" s="20">
        <v>45303.6579398148</v>
      </c>
      <c r="AE251" s="13" t="s">
        <v>227</v>
      </c>
      <c r="AF251" s="13" t="s">
        <v>201</v>
      </c>
      <c r="AG251" s="13" t="s">
        <v>78</v>
      </c>
      <c r="AH251" s="13" t="s">
        <v>83</v>
      </c>
      <c r="AI251" s="13" t="s">
        <v>96</v>
      </c>
      <c r="AJ251" s="13" t="s">
        <v>71</v>
      </c>
      <c r="AK251" s="13" t="s">
        <v>85</v>
      </c>
      <c r="AL251" s="13" t="s">
        <v>71</v>
      </c>
      <c r="AM251" s="13" t="s">
        <v>86</v>
      </c>
      <c r="AN251" s="13" t="s">
        <v>73</v>
      </c>
      <c r="AO251" s="13" t="s">
        <v>87</v>
      </c>
      <c r="AP251" s="13" t="s">
        <v>87</v>
      </c>
      <c r="AQ251" s="13" t="s">
        <v>90</v>
      </c>
      <c r="AR251" s="13" t="s">
        <v>73</v>
      </c>
      <c r="AS251" s="13" t="s">
        <v>73</v>
      </c>
      <c r="AT251" s="14">
        <v>0</v>
      </c>
      <c r="AU251" s="13" t="s">
        <v>71</v>
      </c>
      <c r="AV251" s="13" t="s">
        <v>71</v>
      </c>
      <c r="AW251" s="13" t="s">
        <v>71</v>
      </c>
      <c r="AX251" s="13" t="s">
        <v>286</v>
      </c>
      <c r="AY251" s="13" t="s">
        <v>287</v>
      </c>
      <c r="AZ251" s="13" t="s">
        <v>205</v>
      </c>
      <c r="BA251" s="13" t="s">
        <v>87</v>
      </c>
      <c r="BB251" s="13" t="s">
        <v>85</v>
      </c>
      <c r="BC251" s="13" t="s">
        <v>288</v>
      </c>
      <c r="BD251" s="13" t="s">
        <v>85</v>
      </c>
      <c r="BE251" s="13" t="s">
        <v>207</v>
      </c>
      <c r="BF251" s="13" t="s">
        <v>207</v>
      </c>
      <c r="BG251" s="13" t="s">
        <v>110</v>
      </c>
      <c r="BH251" s="13" t="s">
        <v>73</v>
      </c>
      <c r="BI251" s="13" t="s">
        <v>73</v>
      </c>
      <c r="BJ251" s="13" t="s">
        <v>73</v>
      </c>
      <c r="BK251" s="13" t="s">
        <v>73</v>
      </c>
      <c r="BL251" s="13" t="s">
        <v>208</v>
      </c>
      <c r="BM251" s="13" t="s">
        <v>208</v>
      </c>
      <c r="BN251" s="13" t="s">
        <v>208</v>
      </c>
      <c r="BO251" s="13" t="s">
        <v>71</v>
      </c>
      <c r="BP251" s="13" t="s">
        <v>71</v>
      </c>
      <c r="BQ251" s="13" t="s">
        <v>71</v>
      </c>
      <c r="BR251" s="13" t="s">
        <v>218</v>
      </c>
      <c r="BS251" s="13" t="s">
        <v>85</v>
      </c>
      <c r="BT251" s="13" t="s">
        <v>218</v>
      </c>
      <c r="BU251" s="13" t="s">
        <v>85</v>
      </c>
      <c r="BV251" s="13" t="s">
        <v>218</v>
      </c>
      <c r="BW251" s="13" t="s">
        <v>85</v>
      </c>
      <c r="BX251" s="14">
        <v>1</v>
      </c>
      <c r="BY251" s="14">
        <v>500103</v>
      </c>
      <c r="BZ251" s="14">
        <v>0</v>
      </c>
      <c r="CA251" s="14">
        <v>4</v>
      </c>
      <c r="CB251" s="14">
        <v>1</v>
      </c>
      <c r="CC251" s="13" t="s">
        <v>261</v>
      </c>
      <c r="CD251" s="20">
        <v>45316.6714930556</v>
      </c>
      <c r="CE251" s="12" t="s">
        <v>89</v>
      </c>
      <c r="CF251" s="18">
        <v>45316.6712563079</v>
      </c>
      <c r="CG251" s="17">
        <v>0.67125</v>
      </c>
      <c r="CH251" s="12" t="s">
        <v>89</v>
      </c>
      <c r="CI251" s="13" t="s">
        <v>14</v>
      </c>
      <c r="CJ251" s="13" t="s">
        <v>73</v>
      </c>
      <c r="CK251" s="13" t="s">
        <v>73</v>
      </c>
      <c r="CL251" s="13" t="s">
        <v>110</v>
      </c>
      <c r="CM251" s="13" t="s">
        <v>71</v>
      </c>
      <c r="CN251" s="13" t="s">
        <v>71</v>
      </c>
      <c r="CO251" s="13" t="s">
        <v>71</v>
      </c>
      <c r="CP251" s="13" t="s">
        <v>74</v>
      </c>
      <c r="CQ251" s="13" t="s">
        <v>220</v>
      </c>
      <c r="CR251" s="13" t="s">
        <v>73</v>
      </c>
      <c r="CS251" s="13" t="s">
        <v>88</v>
      </c>
      <c r="CT251" s="13" t="s">
        <v>73</v>
      </c>
      <c r="CU251" s="13" t="s">
        <v>110</v>
      </c>
      <c r="CV251" s="13" t="s">
        <v>73</v>
      </c>
      <c r="CW251" s="13" t="s">
        <v>88</v>
      </c>
      <c r="CX251" s="13" t="s">
        <v>110</v>
      </c>
      <c r="CY251" s="13" t="s">
        <v>73</v>
      </c>
      <c r="CZ251" s="13" t="s">
        <v>73</v>
      </c>
      <c r="DA251" s="13" t="s">
        <v>110</v>
      </c>
      <c r="DB251" s="13" t="s">
        <v>73</v>
      </c>
      <c r="DC251" s="13" t="s">
        <v>73</v>
      </c>
      <c r="DD251" s="13" t="s">
        <v>73</v>
      </c>
      <c r="DE251" s="13" t="s">
        <v>73</v>
      </c>
      <c r="DF251" s="13" t="s">
        <v>88</v>
      </c>
      <c r="DG251" s="13" t="s">
        <v>73</v>
      </c>
      <c r="DH251" s="13" t="s">
        <v>110</v>
      </c>
      <c r="DI251" s="13" t="s">
        <v>110</v>
      </c>
      <c r="DJ251" s="13" t="s">
        <v>110</v>
      </c>
      <c r="DK251" s="13" t="s">
        <v>85</v>
      </c>
      <c r="DL251" s="13" t="s">
        <v>85</v>
      </c>
      <c r="DM251" s="13" t="s">
        <v>85</v>
      </c>
      <c r="DN251" s="18">
        <v>45316.6712563079</v>
      </c>
      <c r="DO251" s="18">
        <v>45316.6712563079</v>
      </c>
      <c r="DP251" s="13" t="s">
        <v>289</v>
      </c>
    </row>
    <row r="252" spans="1:120">
      <c r="A252" s="12">
        <v>45302</v>
      </c>
      <c r="B252" s="12">
        <v>45302</v>
      </c>
      <c r="C252" s="13" t="s">
        <v>76</v>
      </c>
      <c r="D252" s="13" t="s">
        <v>71</v>
      </c>
      <c r="E252" s="13" t="s">
        <v>16</v>
      </c>
      <c r="F252" s="13" t="s">
        <v>97</v>
      </c>
      <c r="G252" s="14">
        <v>3</v>
      </c>
      <c r="H252" s="14">
        <v>0</v>
      </c>
      <c r="I252" s="13" t="s">
        <v>73</v>
      </c>
      <c r="J252" s="13" t="s">
        <v>74</v>
      </c>
      <c r="K252" s="13" t="s">
        <v>75</v>
      </c>
      <c r="L252" s="12">
        <v>45302</v>
      </c>
      <c r="M252" s="13" t="s">
        <v>13</v>
      </c>
      <c r="N252" s="13" t="s">
        <v>71</v>
      </c>
      <c r="O252" s="14">
        <v>0</v>
      </c>
      <c r="P252" s="13" t="s">
        <v>197</v>
      </c>
      <c r="Q252" s="13" t="s">
        <v>272</v>
      </c>
      <c r="R252" s="14">
        <v>3</v>
      </c>
      <c r="S252" s="13" t="s">
        <v>273</v>
      </c>
      <c r="T252" s="14">
        <v>3</v>
      </c>
      <c r="U252" s="13" t="s">
        <v>97</v>
      </c>
      <c r="V252" s="13" t="s">
        <v>82</v>
      </c>
      <c r="W252" s="13" t="s">
        <v>73</v>
      </c>
      <c r="X252" s="13" t="s">
        <v>80</v>
      </c>
      <c r="Y252" s="13" t="s">
        <v>17</v>
      </c>
      <c r="Z252" s="13" t="s">
        <v>350</v>
      </c>
      <c r="AA252" s="13" t="s">
        <v>351</v>
      </c>
      <c r="AB252" s="14">
        <v>7013</v>
      </c>
      <c r="AC252" s="13" t="s">
        <v>87</v>
      </c>
      <c r="AD252" s="20">
        <v>45303.6579398148</v>
      </c>
      <c r="AE252" s="13" t="s">
        <v>232</v>
      </c>
      <c r="AF252" s="13" t="s">
        <v>201</v>
      </c>
      <c r="AG252" s="13" t="s">
        <v>78</v>
      </c>
      <c r="AH252" s="13" t="s">
        <v>83</v>
      </c>
      <c r="AI252" s="13" t="s">
        <v>84</v>
      </c>
      <c r="AJ252" s="13" t="s">
        <v>71</v>
      </c>
      <c r="AK252" s="13" t="s">
        <v>85</v>
      </c>
      <c r="AL252" s="13" t="s">
        <v>71</v>
      </c>
      <c r="AM252" s="13" t="s">
        <v>86</v>
      </c>
      <c r="AN252" s="13" t="s">
        <v>73</v>
      </c>
      <c r="AO252" s="13" t="s">
        <v>87</v>
      </c>
      <c r="AP252" s="13" t="s">
        <v>87</v>
      </c>
      <c r="AQ252" s="13" t="s">
        <v>90</v>
      </c>
      <c r="AR252" s="13" t="s">
        <v>73</v>
      </c>
      <c r="AS252" s="13" t="s">
        <v>73</v>
      </c>
      <c r="AT252" s="14">
        <v>0</v>
      </c>
      <c r="AU252" s="13" t="s">
        <v>71</v>
      </c>
      <c r="AV252" s="13" t="s">
        <v>71</v>
      </c>
      <c r="AW252" s="13" t="s">
        <v>71</v>
      </c>
      <c r="AX252" s="13" t="s">
        <v>233</v>
      </c>
      <c r="AY252" s="13" t="s">
        <v>234</v>
      </c>
      <c r="AZ252" s="13" t="s">
        <v>205</v>
      </c>
      <c r="BA252" s="13" t="s">
        <v>87</v>
      </c>
      <c r="BB252" s="13" t="s">
        <v>85</v>
      </c>
      <c r="BC252" s="13" t="s">
        <v>235</v>
      </c>
      <c r="BD252" s="13" t="s">
        <v>85</v>
      </c>
      <c r="BE252" s="13" t="s">
        <v>207</v>
      </c>
      <c r="BF252" s="13" t="s">
        <v>207</v>
      </c>
      <c r="BG252" s="13" t="s">
        <v>110</v>
      </c>
      <c r="BH252" s="13" t="s">
        <v>73</v>
      </c>
      <c r="BI252" s="13" t="s">
        <v>73</v>
      </c>
      <c r="BJ252" s="13" t="s">
        <v>73</v>
      </c>
      <c r="BK252" s="13" t="s">
        <v>73</v>
      </c>
      <c r="BL252" s="13" t="s">
        <v>208</v>
      </c>
      <c r="BM252" s="13" t="s">
        <v>208</v>
      </c>
      <c r="BN252" s="13" t="s">
        <v>208</v>
      </c>
      <c r="BO252" s="13" t="s">
        <v>71</v>
      </c>
      <c r="BP252" s="13" t="s">
        <v>71</v>
      </c>
      <c r="BQ252" s="13" t="s">
        <v>71</v>
      </c>
      <c r="BR252" s="13" t="s">
        <v>218</v>
      </c>
      <c r="BS252" s="13" t="s">
        <v>85</v>
      </c>
      <c r="BT252" s="13" t="s">
        <v>218</v>
      </c>
      <c r="BU252" s="13" t="s">
        <v>85</v>
      </c>
      <c r="BV252" s="13" t="s">
        <v>218</v>
      </c>
      <c r="BW252" s="13" t="s">
        <v>85</v>
      </c>
      <c r="BX252" s="14">
        <v>1</v>
      </c>
      <c r="BY252" s="14">
        <v>500103</v>
      </c>
      <c r="BZ252" s="14">
        <v>0</v>
      </c>
      <c r="CA252" s="14">
        <v>5</v>
      </c>
      <c r="CB252" s="14">
        <v>11</v>
      </c>
      <c r="CC252" s="13" t="s">
        <v>261</v>
      </c>
      <c r="CD252" s="20">
        <v>45316.6714930556</v>
      </c>
      <c r="CE252" s="12" t="s">
        <v>89</v>
      </c>
      <c r="CF252" s="18">
        <v>45316.6712563194</v>
      </c>
      <c r="CG252" s="17">
        <v>0.67125</v>
      </c>
      <c r="CH252" s="12" t="s">
        <v>89</v>
      </c>
      <c r="CI252" s="13" t="s">
        <v>14</v>
      </c>
      <c r="CJ252" s="13" t="s">
        <v>73</v>
      </c>
      <c r="CK252" s="13" t="s">
        <v>73</v>
      </c>
      <c r="CL252" s="13" t="s">
        <v>110</v>
      </c>
      <c r="CM252" s="13" t="s">
        <v>71</v>
      </c>
      <c r="CN252" s="13" t="s">
        <v>71</v>
      </c>
      <c r="CO252" s="13" t="s">
        <v>71</v>
      </c>
      <c r="CP252" s="13" t="s">
        <v>74</v>
      </c>
      <c r="CQ252" s="13" t="s">
        <v>220</v>
      </c>
      <c r="CR252" s="13" t="s">
        <v>110</v>
      </c>
      <c r="CS252" s="13" t="s">
        <v>88</v>
      </c>
      <c r="CT252" s="13" t="s">
        <v>73</v>
      </c>
      <c r="CU252" s="13" t="s">
        <v>110</v>
      </c>
      <c r="CV252" s="13" t="s">
        <v>73</v>
      </c>
      <c r="CW252" s="13" t="s">
        <v>88</v>
      </c>
      <c r="CX252" s="13" t="s">
        <v>110</v>
      </c>
      <c r="CY252" s="13" t="s">
        <v>73</v>
      </c>
      <c r="CZ252" s="13" t="s">
        <v>73</v>
      </c>
      <c r="DA252" s="13" t="s">
        <v>110</v>
      </c>
      <c r="DB252" s="13" t="s">
        <v>73</v>
      </c>
      <c r="DC252" s="13" t="s">
        <v>73</v>
      </c>
      <c r="DD252" s="13" t="s">
        <v>73</v>
      </c>
      <c r="DE252" s="13" t="s">
        <v>73</v>
      </c>
      <c r="DF252" s="13" t="s">
        <v>88</v>
      </c>
      <c r="DG252" s="13" t="s">
        <v>73</v>
      </c>
      <c r="DH252" s="13" t="s">
        <v>110</v>
      </c>
      <c r="DI252" s="13" t="s">
        <v>110</v>
      </c>
      <c r="DJ252" s="13" t="s">
        <v>110</v>
      </c>
      <c r="DK252" s="13" t="s">
        <v>85</v>
      </c>
      <c r="DL252" s="13" t="s">
        <v>85</v>
      </c>
      <c r="DM252" s="13" t="s">
        <v>85</v>
      </c>
      <c r="DN252" s="18">
        <v>45316.6712563194</v>
      </c>
      <c r="DO252" s="18">
        <v>45316.6712563194</v>
      </c>
      <c r="DP252" s="13" t="s">
        <v>236</v>
      </c>
    </row>
    <row r="253" spans="1:120">
      <c r="A253" s="12">
        <v>45302</v>
      </c>
      <c r="B253" s="12">
        <v>45302</v>
      </c>
      <c r="C253" s="13" t="s">
        <v>76</v>
      </c>
      <c r="D253" s="13" t="s">
        <v>71</v>
      </c>
      <c r="E253" s="13" t="s">
        <v>16</v>
      </c>
      <c r="F253" s="13" t="s">
        <v>99</v>
      </c>
      <c r="G253" s="14">
        <v>3</v>
      </c>
      <c r="H253" s="14">
        <v>0</v>
      </c>
      <c r="I253" s="13" t="s">
        <v>73</v>
      </c>
      <c r="J253" s="13" t="s">
        <v>74</v>
      </c>
      <c r="K253" s="13" t="s">
        <v>75</v>
      </c>
      <c r="L253" s="12">
        <v>45302</v>
      </c>
      <c r="M253" s="13" t="s">
        <v>13</v>
      </c>
      <c r="N253" s="13" t="s">
        <v>71</v>
      </c>
      <c r="O253" s="14">
        <v>0</v>
      </c>
      <c r="P253" s="13" t="s">
        <v>197</v>
      </c>
      <c r="Q253" s="13" t="s">
        <v>272</v>
      </c>
      <c r="R253" s="14">
        <v>3</v>
      </c>
      <c r="S253" s="13" t="s">
        <v>273</v>
      </c>
      <c r="T253" s="14">
        <v>3</v>
      </c>
      <c r="U253" s="13" t="s">
        <v>99</v>
      </c>
      <c r="V253" s="13" t="s">
        <v>82</v>
      </c>
      <c r="W253" s="13" t="s">
        <v>73</v>
      </c>
      <c r="X253" s="13" t="s">
        <v>80</v>
      </c>
      <c r="Y253" s="13" t="s">
        <v>17</v>
      </c>
      <c r="Z253" s="13" t="s">
        <v>350</v>
      </c>
      <c r="AA253" s="13" t="s">
        <v>354</v>
      </c>
      <c r="AB253" s="14">
        <v>7013</v>
      </c>
      <c r="AC253" s="13" t="s">
        <v>237</v>
      </c>
      <c r="AD253" s="20">
        <v>45303.6559837963</v>
      </c>
      <c r="AE253" s="13" t="s">
        <v>238</v>
      </c>
      <c r="AF253" s="13" t="s">
        <v>201</v>
      </c>
      <c r="AG253" s="13" t="s">
        <v>78</v>
      </c>
      <c r="AH253" s="13" t="s">
        <v>83</v>
      </c>
      <c r="AI253" s="13" t="s">
        <v>84</v>
      </c>
      <c r="AJ253" s="13" t="s">
        <v>71</v>
      </c>
      <c r="AK253" s="13" t="s">
        <v>85</v>
      </c>
      <c r="AL253" s="13" t="s">
        <v>71</v>
      </c>
      <c r="AM253" s="13" t="s">
        <v>86</v>
      </c>
      <c r="AN253" s="13" t="s">
        <v>73</v>
      </c>
      <c r="AO253" s="13" t="s">
        <v>87</v>
      </c>
      <c r="AP253" s="13" t="s">
        <v>87</v>
      </c>
      <c r="AQ253" s="13" t="s">
        <v>90</v>
      </c>
      <c r="AR253" s="13" t="s">
        <v>73</v>
      </c>
      <c r="AS253" s="13" t="s">
        <v>73</v>
      </c>
      <c r="AT253" s="14">
        <v>0</v>
      </c>
      <c r="AU253" s="13" t="s">
        <v>71</v>
      </c>
      <c r="AV253" s="13" t="s">
        <v>71</v>
      </c>
      <c r="AW253" s="13" t="s">
        <v>71</v>
      </c>
      <c r="AX253" s="13" t="s">
        <v>239</v>
      </c>
      <c r="AY253" s="13" t="s">
        <v>240</v>
      </c>
      <c r="AZ253" s="13" t="s">
        <v>205</v>
      </c>
      <c r="BA253" s="13" t="s">
        <v>87</v>
      </c>
      <c r="BB253" s="13" t="s">
        <v>85</v>
      </c>
      <c r="BC253" s="13" t="s">
        <v>241</v>
      </c>
      <c r="BD253" s="13" t="s">
        <v>85</v>
      </c>
      <c r="BE253" s="13" t="s">
        <v>207</v>
      </c>
      <c r="BF253" s="13" t="s">
        <v>207</v>
      </c>
      <c r="BG253" s="13" t="s">
        <v>110</v>
      </c>
      <c r="BH253" s="13" t="s">
        <v>110</v>
      </c>
      <c r="BI253" s="13" t="s">
        <v>73</v>
      </c>
      <c r="BJ253" s="13" t="s">
        <v>73</v>
      </c>
      <c r="BK253" s="13" t="s">
        <v>73</v>
      </c>
      <c r="BL253" s="13" t="s">
        <v>208</v>
      </c>
      <c r="BM253" s="13" t="s">
        <v>208</v>
      </c>
      <c r="BN253" s="13" t="s">
        <v>208</v>
      </c>
      <c r="BO253" s="13" t="s">
        <v>71</v>
      </c>
      <c r="BP253" s="13" t="s">
        <v>71</v>
      </c>
      <c r="BQ253" s="13" t="s">
        <v>71</v>
      </c>
      <c r="BR253" s="13" t="s">
        <v>218</v>
      </c>
      <c r="BS253" s="13" t="s">
        <v>85</v>
      </c>
      <c r="BT253" s="13" t="s">
        <v>218</v>
      </c>
      <c r="BU253" s="13" t="s">
        <v>85</v>
      </c>
      <c r="BV253" s="13" t="s">
        <v>218</v>
      </c>
      <c r="BW253" s="13" t="s">
        <v>85</v>
      </c>
      <c r="BX253" s="14">
        <v>1</v>
      </c>
      <c r="BY253" s="14">
        <v>500103</v>
      </c>
      <c r="BZ253" s="14">
        <v>0</v>
      </c>
      <c r="CA253" s="14">
        <v>1</v>
      </c>
      <c r="CB253" s="14">
        <v>9</v>
      </c>
      <c r="CC253" s="13" t="s">
        <v>261</v>
      </c>
      <c r="CD253" s="20">
        <v>45316.6714351852</v>
      </c>
      <c r="CE253" s="12" t="s">
        <v>89</v>
      </c>
      <c r="CF253" s="18">
        <v>45316.671196088</v>
      </c>
      <c r="CG253" s="17">
        <v>0.67119212962963</v>
      </c>
      <c r="CH253" s="12" t="s">
        <v>89</v>
      </c>
      <c r="CI253" s="13" t="s">
        <v>14</v>
      </c>
      <c r="CJ253" s="13" t="s">
        <v>73</v>
      </c>
      <c r="CK253" s="13" t="s">
        <v>73</v>
      </c>
      <c r="CL253" s="13" t="s">
        <v>110</v>
      </c>
      <c r="CM253" s="13" t="s">
        <v>71</v>
      </c>
      <c r="CN253" s="13" t="s">
        <v>71</v>
      </c>
      <c r="CO253" s="13" t="s">
        <v>71</v>
      </c>
      <c r="CP253" s="13" t="s">
        <v>74</v>
      </c>
      <c r="CQ253" s="13" t="s">
        <v>220</v>
      </c>
      <c r="CR253" s="13" t="s">
        <v>73</v>
      </c>
      <c r="CS253" s="13" t="s">
        <v>88</v>
      </c>
      <c r="CT253" s="13" t="s">
        <v>73</v>
      </c>
      <c r="CU253" s="13" t="s">
        <v>110</v>
      </c>
      <c r="CV253" s="13" t="s">
        <v>73</v>
      </c>
      <c r="CW253" s="13" t="s">
        <v>73</v>
      </c>
      <c r="CX253" s="13" t="s">
        <v>110</v>
      </c>
      <c r="CY253" s="13" t="s">
        <v>73</v>
      </c>
      <c r="CZ253" s="13" t="s">
        <v>73</v>
      </c>
      <c r="DA253" s="13" t="s">
        <v>88</v>
      </c>
      <c r="DB253" s="13" t="s">
        <v>73</v>
      </c>
      <c r="DC253" s="13" t="s">
        <v>73</v>
      </c>
      <c r="DD253" s="13" t="s">
        <v>73</v>
      </c>
      <c r="DE253" s="13" t="s">
        <v>73</v>
      </c>
      <c r="DF253" s="13" t="s">
        <v>110</v>
      </c>
      <c r="DG253" s="13" t="s">
        <v>73</v>
      </c>
      <c r="DH253" s="13" t="s">
        <v>110</v>
      </c>
      <c r="DI253" s="13" t="s">
        <v>110</v>
      </c>
      <c r="DJ253" s="13" t="s">
        <v>110</v>
      </c>
      <c r="DK253" s="13" t="s">
        <v>242</v>
      </c>
      <c r="DL253" s="13" t="s">
        <v>85</v>
      </c>
      <c r="DM253" s="13" t="s">
        <v>85</v>
      </c>
      <c r="DN253" s="18">
        <v>45316.671196088</v>
      </c>
      <c r="DO253" s="18">
        <v>45316.671196088</v>
      </c>
      <c r="DP253" s="13" t="s">
        <v>243</v>
      </c>
    </row>
    <row r="254" spans="1:120">
      <c r="A254" s="12">
        <v>45302</v>
      </c>
      <c r="B254" s="12">
        <v>45302</v>
      </c>
      <c r="C254" s="13" t="s">
        <v>76</v>
      </c>
      <c r="D254" s="13" t="s">
        <v>71</v>
      </c>
      <c r="E254" s="13" t="s">
        <v>16</v>
      </c>
      <c r="F254" s="13" t="s">
        <v>101</v>
      </c>
      <c r="G254" s="14">
        <v>3</v>
      </c>
      <c r="H254" s="14">
        <v>0</v>
      </c>
      <c r="I254" s="13" t="s">
        <v>73</v>
      </c>
      <c r="J254" s="13" t="s">
        <v>74</v>
      </c>
      <c r="K254" s="13" t="s">
        <v>75</v>
      </c>
      <c r="L254" s="12">
        <v>45302</v>
      </c>
      <c r="M254" s="13" t="s">
        <v>13</v>
      </c>
      <c r="N254" s="13" t="s">
        <v>71</v>
      </c>
      <c r="O254" s="14">
        <v>0</v>
      </c>
      <c r="P254" s="13" t="s">
        <v>197</v>
      </c>
      <c r="Q254" s="13" t="s">
        <v>272</v>
      </c>
      <c r="R254" s="14">
        <v>3</v>
      </c>
      <c r="S254" s="13" t="s">
        <v>273</v>
      </c>
      <c r="T254" s="14">
        <v>3</v>
      </c>
      <c r="U254" s="13" t="s">
        <v>101</v>
      </c>
      <c r="V254" s="13" t="s">
        <v>82</v>
      </c>
      <c r="W254" s="13" t="s">
        <v>73</v>
      </c>
      <c r="X254" s="13" t="s">
        <v>80</v>
      </c>
      <c r="Y254" s="13" t="s">
        <v>17</v>
      </c>
      <c r="Z254" s="13" t="s">
        <v>350</v>
      </c>
      <c r="AA254" s="13" t="s">
        <v>354</v>
      </c>
      <c r="AB254" s="14">
        <v>7013</v>
      </c>
      <c r="AC254" s="13" t="s">
        <v>244</v>
      </c>
      <c r="AD254" s="20">
        <v>45303.6559837963</v>
      </c>
      <c r="AE254" s="13" t="s">
        <v>245</v>
      </c>
      <c r="AF254" s="13" t="s">
        <v>201</v>
      </c>
      <c r="AG254" s="13" t="s">
        <v>78</v>
      </c>
      <c r="AH254" s="13" t="s">
        <v>83</v>
      </c>
      <c r="AI254" s="13" t="s">
        <v>84</v>
      </c>
      <c r="AJ254" s="13" t="s">
        <v>71</v>
      </c>
      <c r="AK254" s="13" t="s">
        <v>85</v>
      </c>
      <c r="AL254" s="13" t="s">
        <v>71</v>
      </c>
      <c r="AM254" s="13" t="s">
        <v>86</v>
      </c>
      <c r="AN254" s="13" t="s">
        <v>73</v>
      </c>
      <c r="AO254" s="13" t="s">
        <v>87</v>
      </c>
      <c r="AP254" s="13" t="s">
        <v>87</v>
      </c>
      <c r="AQ254" s="13" t="s">
        <v>90</v>
      </c>
      <c r="AR254" s="13" t="s">
        <v>73</v>
      </c>
      <c r="AS254" s="13" t="s">
        <v>73</v>
      </c>
      <c r="AT254" s="14">
        <v>0</v>
      </c>
      <c r="AU254" s="13" t="s">
        <v>71</v>
      </c>
      <c r="AV254" s="13" t="s">
        <v>71</v>
      </c>
      <c r="AW254" s="13" t="s">
        <v>71</v>
      </c>
      <c r="AX254" s="13" t="s">
        <v>246</v>
      </c>
      <c r="AY254" s="13" t="s">
        <v>247</v>
      </c>
      <c r="AZ254" s="13" t="s">
        <v>205</v>
      </c>
      <c r="BA254" s="13" t="s">
        <v>87</v>
      </c>
      <c r="BB254" s="13" t="s">
        <v>85</v>
      </c>
      <c r="BC254" s="13" t="s">
        <v>248</v>
      </c>
      <c r="BD254" s="13" t="s">
        <v>85</v>
      </c>
      <c r="BE254" s="13" t="s">
        <v>207</v>
      </c>
      <c r="BF254" s="13" t="s">
        <v>207</v>
      </c>
      <c r="BG254" s="13" t="s">
        <v>110</v>
      </c>
      <c r="BH254" s="13" t="s">
        <v>110</v>
      </c>
      <c r="BI254" s="13" t="s">
        <v>73</v>
      </c>
      <c r="BJ254" s="13" t="s">
        <v>73</v>
      </c>
      <c r="BK254" s="13" t="s">
        <v>73</v>
      </c>
      <c r="BL254" s="13" t="s">
        <v>208</v>
      </c>
      <c r="BM254" s="13" t="s">
        <v>208</v>
      </c>
      <c r="BN254" s="13" t="s">
        <v>208</v>
      </c>
      <c r="BO254" s="13" t="s">
        <v>71</v>
      </c>
      <c r="BP254" s="13" t="s">
        <v>71</v>
      </c>
      <c r="BQ254" s="13" t="s">
        <v>71</v>
      </c>
      <c r="BR254" s="13" t="s">
        <v>218</v>
      </c>
      <c r="BS254" s="13" t="s">
        <v>85</v>
      </c>
      <c r="BT254" s="13" t="s">
        <v>218</v>
      </c>
      <c r="BU254" s="13" t="s">
        <v>85</v>
      </c>
      <c r="BV254" s="13" t="s">
        <v>218</v>
      </c>
      <c r="BW254" s="13" t="s">
        <v>85</v>
      </c>
      <c r="BX254" s="14">
        <v>1</v>
      </c>
      <c r="BY254" s="14">
        <v>500103</v>
      </c>
      <c r="BZ254" s="14">
        <v>0</v>
      </c>
      <c r="CA254" s="14">
        <v>1</v>
      </c>
      <c r="CB254" s="14">
        <v>9</v>
      </c>
      <c r="CC254" s="13" t="s">
        <v>261</v>
      </c>
      <c r="CD254" s="20">
        <v>45316.6714351852</v>
      </c>
      <c r="CE254" s="12" t="s">
        <v>89</v>
      </c>
      <c r="CF254" s="18">
        <v>45316.6711960995</v>
      </c>
      <c r="CG254" s="17">
        <v>0.67119212962963</v>
      </c>
      <c r="CH254" s="12" t="s">
        <v>89</v>
      </c>
      <c r="CI254" s="13" t="s">
        <v>14</v>
      </c>
      <c r="CJ254" s="13" t="s">
        <v>73</v>
      </c>
      <c r="CK254" s="13" t="s">
        <v>73</v>
      </c>
      <c r="CL254" s="13" t="s">
        <v>110</v>
      </c>
      <c r="CM254" s="13" t="s">
        <v>71</v>
      </c>
      <c r="CN254" s="13" t="s">
        <v>71</v>
      </c>
      <c r="CO254" s="13" t="s">
        <v>71</v>
      </c>
      <c r="CP254" s="13" t="s">
        <v>74</v>
      </c>
      <c r="CQ254" s="13" t="s">
        <v>220</v>
      </c>
      <c r="CR254" s="13" t="s">
        <v>73</v>
      </c>
      <c r="CS254" s="13" t="s">
        <v>88</v>
      </c>
      <c r="CT254" s="13" t="s">
        <v>73</v>
      </c>
      <c r="CU254" s="13" t="s">
        <v>110</v>
      </c>
      <c r="CV254" s="13" t="s">
        <v>73</v>
      </c>
      <c r="CW254" s="13" t="s">
        <v>73</v>
      </c>
      <c r="CX254" s="13" t="s">
        <v>110</v>
      </c>
      <c r="CY254" s="13" t="s">
        <v>73</v>
      </c>
      <c r="CZ254" s="13" t="s">
        <v>73</v>
      </c>
      <c r="DA254" s="13" t="s">
        <v>88</v>
      </c>
      <c r="DB254" s="13" t="s">
        <v>73</v>
      </c>
      <c r="DC254" s="13" t="s">
        <v>73</v>
      </c>
      <c r="DD254" s="13" t="s">
        <v>73</v>
      </c>
      <c r="DE254" s="13" t="s">
        <v>73</v>
      </c>
      <c r="DF254" s="13" t="s">
        <v>110</v>
      </c>
      <c r="DG254" s="13" t="s">
        <v>73</v>
      </c>
      <c r="DH254" s="13" t="s">
        <v>110</v>
      </c>
      <c r="DI254" s="13" t="s">
        <v>110</v>
      </c>
      <c r="DJ254" s="13" t="s">
        <v>110</v>
      </c>
      <c r="DK254" s="13" t="s">
        <v>242</v>
      </c>
      <c r="DL254" s="13" t="s">
        <v>85</v>
      </c>
      <c r="DM254" s="13" t="s">
        <v>85</v>
      </c>
      <c r="DN254" s="18">
        <v>45316.6711960995</v>
      </c>
      <c r="DO254" s="18">
        <v>45316.6711960995</v>
      </c>
      <c r="DP254" s="13" t="s">
        <v>249</v>
      </c>
    </row>
    <row r="255" spans="1:120">
      <c r="A255" s="12">
        <v>45302</v>
      </c>
      <c r="B255" s="12">
        <v>45302</v>
      </c>
      <c r="C255" s="13" t="s">
        <v>76</v>
      </c>
      <c r="D255" s="13" t="s">
        <v>71</v>
      </c>
      <c r="E255" s="13" t="s">
        <v>16</v>
      </c>
      <c r="F255" s="13" t="s">
        <v>107</v>
      </c>
      <c r="G255" s="14">
        <v>3</v>
      </c>
      <c r="H255" s="14">
        <v>0</v>
      </c>
      <c r="I255" s="13" t="s">
        <v>88</v>
      </c>
      <c r="J255" s="13" t="s">
        <v>74</v>
      </c>
      <c r="K255" s="13" t="s">
        <v>75</v>
      </c>
      <c r="L255" s="12">
        <v>45302</v>
      </c>
      <c r="M255" s="13" t="s">
        <v>13</v>
      </c>
      <c r="N255" s="13" t="s">
        <v>71</v>
      </c>
      <c r="O255" s="14">
        <v>0</v>
      </c>
      <c r="P255" s="13" t="s">
        <v>197</v>
      </c>
      <c r="Q255" s="13" t="s">
        <v>272</v>
      </c>
      <c r="R255" s="14">
        <v>3</v>
      </c>
      <c r="S255" s="13" t="s">
        <v>273</v>
      </c>
      <c r="T255" s="14">
        <v>3</v>
      </c>
      <c r="U255" s="13" t="s">
        <v>107</v>
      </c>
      <c r="V255" s="13" t="s">
        <v>82</v>
      </c>
      <c r="W255" s="13" t="s">
        <v>73</v>
      </c>
      <c r="X255" s="13" t="s">
        <v>80</v>
      </c>
      <c r="Y255" s="13" t="s">
        <v>17</v>
      </c>
      <c r="Z255" s="13" t="s">
        <v>350</v>
      </c>
      <c r="AA255" s="13" t="s">
        <v>353</v>
      </c>
      <c r="AB255" s="14">
        <v>7013</v>
      </c>
      <c r="AC255" s="13" t="s">
        <v>87</v>
      </c>
      <c r="AD255" s="20">
        <v>45303.6579398148</v>
      </c>
      <c r="AE255" s="13" t="s">
        <v>200</v>
      </c>
      <c r="AF255" s="13" t="s">
        <v>201</v>
      </c>
      <c r="AG255" s="13" t="s">
        <v>78</v>
      </c>
      <c r="AH255" s="13" t="s">
        <v>83</v>
      </c>
      <c r="AI255" s="13" t="s">
        <v>84</v>
      </c>
      <c r="AJ255" s="13" t="s">
        <v>71</v>
      </c>
      <c r="AK255" s="13" t="s">
        <v>85</v>
      </c>
      <c r="AL255" s="13" t="s">
        <v>71</v>
      </c>
      <c r="AM255" s="13" t="s">
        <v>86</v>
      </c>
      <c r="AN255" s="13" t="s">
        <v>73</v>
      </c>
      <c r="AO255" s="13" t="s">
        <v>87</v>
      </c>
      <c r="AP255" s="13" t="s">
        <v>87</v>
      </c>
      <c r="AQ255" s="13" t="s">
        <v>202</v>
      </c>
      <c r="AR255" s="13" t="s">
        <v>73</v>
      </c>
      <c r="AS255" s="13" t="s">
        <v>73</v>
      </c>
      <c r="AT255" s="14">
        <v>0</v>
      </c>
      <c r="AU255" s="13" t="s">
        <v>71</v>
      </c>
      <c r="AV255" s="13" t="s">
        <v>71</v>
      </c>
      <c r="AW255" s="13" t="s">
        <v>71</v>
      </c>
      <c r="AX255" s="13" t="s">
        <v>290</v>
      </c>
      <c r="AY255" s="13" t="s">
        <v>291</v>
      </c>
      <c r="AZ255" s="13" t="s">
        <v>205</v>
      </c>
      <c r="BA255" s="13" t="s">
        <v>87</v>
      </c>
      <c r="BB255" s="13" t="s">
        <v>85</v>
      </c>
      <c r="BC255" s="13" t="s">
        <v>292</v>
      </c>
      <c r="BD255" s="13" t="s">
        <v>85</v>
      </c>
      <c r="BE255" s="13" t="s">
        <v>207</v>
      </c>
      <c r="BF255" s="13" t="s">
        <v>207</v>
      </c>
      <c r="BG255" s="13" t="s">
        <v>110</v>
      </c>
      <c r="BH255" s="13" t="s">
        <v>73</v>
      </c>
      <c r="BI255" s="13" t="s">
        <v>73</v>
      </c>
      <c r="BJ255" s="13" t="s">
        <v>73</v>
      </c>
      <c r="BK255" s="13" t="s">
        <v>73</v>
      </c>
      <c r="BL255" s="13" t="s">
        <v>209</v>
      </c>
      <c r="BM255" s="13" t="s">
        <v>209</v>
      </c>
      <c r="BN255" s="13" t="s">
        <v>209</v>
      </c>
      <c r="BO255" s="13" t="s">
        <v>71</v>
      </c>
      <c r="BP255" s="13" t="s">
        <v>71</v>
      </c>
      <c r="BQ255" s="13" t="s">
        <v>71</v>
      </c>
      <c r="BR255" s="13" t="s">
        <v>218</v>
      </c>
      <c r="BS255" s="13" t="s">
        <v>85</v>
      </c>
      <c r="BT255" s="13" t="s">
        <v>218</v>
      </c>
      <c r="BU255" s="13" t="s">
        <v>85</v>
      </c>
      <c r="BV255" s="13" t="s">
        <v>218</v>
      </c>
      <c r="BW255" s="13" t="s">
        <v>85</v>
      </c>
      <c r="BX255" s="14">
        <v>1</v>
      </c>
      <c r="BY255" s="14">
        <v>500103</v>
      </c>
      <c r="BZ255" s="14">
        <v>0</v>
      </c>
      <c r="CA255" s="14">
        <v>5</v>
      </c>
      <c r="CB255" s="14">
        <v>11</v>
      </c>
      <c r="CC255" s="13" t="s">
        <v>261</v>
      </c>
      <c r="CD255" s="20">
        <v>45316.6714930556</v>
      </c>
      <c r="CE255" s="12" t="s">
        <v>89</v>
      </c>
      <c r="CF255" s="18">
        <v>45316.6712563194</v>
      </c>
      <c r="CG255" s="17">
        <v>0.67125</v>
      </c>
      <c r="CH255" s="12" t="s">
        <v>89</v>
      </c>
      <c r="CI255" s="13" t="s">
        <v>14</v>
      </c>
      <c r="CJ255" s="13" t="s">
        <v>73</v>
      </c>
      <c r="CK255" s="13" t="s">
        <v>73</v>
      </c>
      <c r="CL255" s="13" t="s">
        <v>110</v>
      </c>
      <c r="CM255" s="13" t="s">
        <v>71</v>
      </c>
      <c r="CN255" s="13" t="s">
        <v>71</v>
      </c>
      <c r="CO255" s="13" t="s">
        <v>71</v>
      </c>
      <c r="CP255" s="13" t="s">
        <v>74</v>
      </c>
      <c r="CQ255" s="13" t="s">
        <v>110</v>
      </c>
      <c r="CR255" s="13" t="s">
        <v>73</v>
      </c>
      <c r="CS255" s="13" t="s">
        <v>88</v>
      </c>
      <c r="CT255" s="13" t="s">
        <v>73</v>
      </c>
      <c r="CU255" s="13" t="s">
        <v>110</v>
      </c>
      <c r="CV255" s="13" t="s">
        <v>73</v>
      </c>
      <c r="CW255" s="13" t="s">
        <v>110</v>
      </c>
      <c r="CX255" s="13" t="s">
        <v>73</v>
      </c>
      <c r="CY255" s="13" t="s">
        <v>73</v>
      </c>
      <c r="CZ255" s="13" t="s">
        <v>73</v>
      </c>
      <c r="DA255" s="13" t="s">
        <v>110</v>
      </c>
      <c r="DB255" s="13" t="s">
        <v>73</v>
      </c>
      <c r="DC255" s="13" t="s">
        <v>73</v>
      </c>
      <c r="DD255" s="13" t="s">
        <v>73</v>
      </c>
      <c r="DE255" s="13" t="s">
        <v>73</v>
      </c>
      <c r="DF255" s="13" t="s">
        <v>110</v>
      </c>
      <c r="DG255" s="13" t="s">
        <v>73</v>
      </c>
      <c r="DH255" s="13" t="s">
        <v>110</v>
      </c>
      <c r="DI255" s="13" t="s">
        <v>110</v>
      </c>
      <c r="DJ255" s="13" t="s">
        <v>110</v>
      </c>
      <c r="DK255" s="13" t="s">
        <v>85</v>
      </c>
      <c r="DL255" s="13" t="s">
        <v>85</v>
      </c>
      <c r="DM255" s="13" t="s">
        <v>85</v>
      </c>
      <c r="DN255" s="18">
        <v>45316.6712563194</v>
      </c>
      <c r="DO255" s="18">
        <v>45316.6712563194</v>
      </c>
      <c r="DP255" s="13" t="s">
        <v>293</v>
      </c>
    </row>
    <row r="257" spans="1:1">
      <c r="A257" t="s">
        <v>347</v>
      </c>
    </row>
    <row r="258" spans="1:1">
      <c r="A258" t="s">
        <v>348</v>
      </c>
    </row>
    <row r="311" spans="1:1">
      <c r="A311" t="s">
        <v>349</v>
      </c>
    </row>
    <row r="312" spans="1:1">
      <c r="A312" t="s">
        <v>2</v>
      </c>
    </row>
    <row r="313" spans="1:10">
      <c r="A313" s="11" t="s">
        <v>3</v>
      </c>
      <c r="B313" s="11" t="s">
        <v>4</v>
      </c>
      <c r="C313" s="11" t="s">
        <v>5</v>
      </c>
      <c r="D313" s="11" t="s">
        <v>6</v>
      </c>
      <c r="E313" s="11" t="s">
        <v>7</v>
      </c>
      <c r="F313" s="11" t="s">
        <v>8</v>
      </c>
      <c r="G313" s="11" t="s">
        <v>9</v>
      </c>
      <c r="H313" s="11" t="s">
        <v>10</v>
      </c>
      <c r="I313" s="11" t="s">
        <v>11</v>
      </c>
      <c r="J313" s="11" t="s">
        <v>12</v>
      </c>
    </row>
    <row r="314" spans="1:10">
      <c r="A314" s="12">
        <v>45302</v>
      </c>
      <c r="B314" s="13" t="s">
        <v>13</v>
      </c>
      <c r="C314" s="14">
        <v>1</v>
      </c>
      <c r="D314" s="13" t="s">
        <v>17</v>
      </c>
      <c r="E314" s="13" t="s">
        <v>350</v>
      </c>
      <c r="F314" s="13" t="s">
        <v>351</v>
      </c>
      <c r="G314" s="13" t="s">
        <v>16</v>
      </c>
      <c r="H314" s="14">
        <v>1</v>
      </c>
      <c r="I314" s="14">
        <v>7005</v>
      </c>
      <c r="J314" s="14">
        <v>500005</v>
      </c>
    </row>
    <row r="315" spans="1:10">
      <c r="A315" s="12">
        <v>45302</v>
      </c>
      <c r="B315" s="13" t="s">
        <v>13</v>
      </c>
      <c r="C315" s="14">
        <v>1</v>
      </c>
      <c r="D315" s="13" t="s">
        <v>17</v>
      </c>
      <c r="E315" s="13" t="s">
        <v>350</v>
      </c>
      <c r="F315" s="13" t="s">
        <v>351</v>
      </c>
      <c r="G315" s="13" t="s">
        <v>16</v>
      </c>
      <c r="H315" s="14">
        <v>1</v>
      </c>
      <c r="I315" s="14">
        <v>7005</v>
      </c>
      <c r="J315" s="14">
        <v>500005</v>
      </c>
    </row>
    <row r="316" spans="1:10">
      <c r="A316" s="12">
        <v>45302</v>
      </c>
      <c r="B316" s="13" t="s">
        <v>13</v>
      </c>
      <c r="C316" s="14">
        <v>1</v>
      </c>
      <c r="D316" s="13" t="s">
        <v>17</v>
      </c>
      <c r="E316" s="13" t="s">
        <v>350</v>
      </c>
      <c r="F316" s="13" t="s">
        <v>351</v>
      </c>
      <c r="G316" s="13" t="s">
        <v>16</v>
      </c>
      <c r="H316" s="14">
        <v>1</v>
      </c>
      <c r="I316" s="14">
        <v>7005</v>
      </c>
      <c r="J316" s="14">
        <v>500005</v>
      </c>
    </row>
    <row r="317" spans="1:10">
      <c r="A317" s="12">
        <v>45302</v>
      </c>
      <c r="B317" s="13" t="s">
        <v>13</v>
      </c>
      <c r="C317" s="14">
        <v>1</v>
      </c>
      <c r="D317" s="13" t="s">
        <v>17</v>
      </c>
      <c r="E317" s="13" t="s">
        <v>350</v>
      </c>
      <c r="F317" s="13" t="s">
        <v>351</v>
      </c>
      <c r="G317" s="13" t="s">
        <v>16</v>
      </c>
      <c r="H317" s="14">
        <v>1</v>
      </c>
      <c r="I317" s="14">
        <v>7005</v>
      </c>
      <c r="J317" s="14">
        <v>500005</v>
      </c>
    </row>
    <row r="318" spans="1:10">
      <c r="A318" s="12">
        <v>45302</v>
      </c>
      <c r="B318" s="13" t="s">
        <v>13</v>
      </c>
      <c r="C318" s="14">
        <v>1</v>
      </c>
      <c r="D318" s="13" t="s">
        <v>17</v>
      </c>
      <c r="E318" s="13" t="s">
        <v>350</v>
      </c>
      <c r="F318" s="13" t="s">
        <v>352</v>
      </c>
      <c r="G318" s="13" t="s">
        <v>16</v>
      </c>
      <c r="H318" s="14">
        <v>1</v>
      </c>
      <c r="I318" s="14">
        <v>7005</v>
      </c>
      <c r="J318" s="14">
        <v>500005</v>
      </c>
    </row>
    <row r="319" spans="1:10">
      <c r="A319" s="12">
        <v>45302</v>
      </c>
      <c r="B319" s="13" t="s">
        <v>13</v>
      </c>
      <c r="C319" s="14">
        <v>1</v>
      </c>
      <c r="D319" s="13" t="s">
        <v>17</v>
      </c>
      <c r="E319" s="13" t="s">
        <v>350</v>
      </c>
      <c r="F319" s="13" t="s">
        <v>352</v>
      </c>
      <c r="G319" s="13" t="s">
        <v>16</v>
      </c>
      <c r="H319" s="14">
        <v>1</v>
      </c>
      <c r="I319" s="14">
        <v>7005</v>
      </c>
      <c r="J319" s="14">
        <v>500005</v>
      </c>
    </row>
    <row r="320" spans="1:10">
      <c r="A320" s="12">
        <v>45302</v>
      </c>
      <c r="B320" s="13" t="s">
        <v>13</v>
      </c>
      <c r="C320" s="14">
        <v>1</v>
      </c>
      <c r="D320" s="13" t="s">
        <v>17</v>
      </c>
      <c r="E320" s="13" t="s">
        <v>350</v>
      </c>
      <c r="F320" s="13" t="s">
        <v>352</v>
      </c>
      <c r="G320" s="13" t="s">
        <v>16</v>
      </c>
      <c r="H320" s="14">
        <v>1</v>
      </c>
      <c r="I320" s="14">
        <v>7005</v>
      </c>
      <c r="J320" s="14">
        <v>500005</v>
      </c>
    </row>
    <row r="321" spans="1:10">
      <c r="A321" s="12">
        <v>45302</v>
      </c>
      <c r="B321" s="13" t="s">
        <v>13</v>
      </c>
      <c r="C321" s="14">
        <v>1</v>
      </c>
      <c r="D321" s="13" t="s">
        <v>17</v>
      </c>
      <c r="E321" s="13" t="s">
        <v>350</v>
      </c>
      <c r="F321" s="13" t="s">
        <v>351</v>
      </c>
      <c r="G321" s="13" t="s">
        <v>16</v>
      </c>
      <c r="H321" s="14">
        <v>1</v>
      </c>
      <c r="I321" s="14">
        <v>7005</v>
      </c>
      <c r="J321" s="14">
        <v>500005</v>
      </c>
    </row>
    <row r="322" spans="1:10">
      <c r="A322" s="12">
        <v>45302</v>
      </c>
      <c r="B322" s="13" t="s">
        <v>13</v>
      </c>
      <c r="C322" s="14">
        <v>1</v>
      </c>
      <c r="D322" s="13" t="s">
        <v>17</v>
      </c>
      <c r="E322" s="13" t="s">
        <v>350</v>
      </c>
      <c r="F322" s="13" t="s">
        <v>353</v>
      </c>
      <c r="G322" s="13" t="s">
        <v>16</v>
      </c>
      <c r="H322" s="14">
        <v>1</v>
      </c>
      <c r="I322" s="14">
        <v>7005</v>
      </c>
      <c r="J322" s="14">
        <v>500005</v>
      </c>
    </row>
    <row r="323" spans="1:10">
      <c r="A323" s="12">
        <v>45302</v>
      </c>
      <c r="B323" s="13" t="s">
        <v>13</v>
      </c>
      <c r="C323" s="14">
        <v>2</v>
      </c>
      <c r="D323" s="13" t="s">
        <v>17</v>
      </c>
      <c r="E323" s="13" t="s">
        <v>350</v>
      </c>
      <c r="F323" s="13" t="s">
        <v>351</v>
      </c>
      <c r="G323" s="13" t="s">
        <v>16</v>
      </c>
      <c r="H323" s="14">
        <v>1</v>
      </c>
      <c r="I323" s="14">
        <v>7005</v>
      </c>
      <c r="J323" s="14">
        <v>500005</v>
      </c>
    </row>
    <row r="324" spans="1:10">
      <c r="A324" s="12">
        <v>45302</v>
      </c>
      <c r="B324" s="13" t="s">
        <v>13</v>
      </c>
      <c r="C324" s="14">
        <v>2</v>
      </c>
      <c r="D324" s="13" t="s">
        <v>17</v>
      </c>
      <c r="E324" s="13" t="s">
        <v>350</v>
      </c>
      <c r="F324" s="13" t="s">
        <v>351</v>
      </c>
      <c r="G324" s="13" t="s">
        <v>16</v>
      </c>
      <c r="H324" s="14">
        <v>1</v>
      </c>
      <c r="I324" s="14">
        <v>7005</v>
      </c>
      <c r="J324" s="14">
        <v>500005</v>
      </c>
    </row>
    <row r="325" spans="1:10">
      <c r="A325" s="12">
        <v>45302</v>
      </c>
      <c r="B325" s="13" t="s">
        <v>13</v>
      </c>
      <c r="C325" s="14">
        <v>2</v>
      </c>
      <c r="D325" s="13" t="s">
        <v>17</v>
      </c>
      <c r="E325" s="13" t="s">
        <v>350</v>
      </c>
      <c r="F325" s="13" t="s">
        <v>353</v>
      </c>
      <c r="G325" s="13" t="s">
        <v>16</v>
      </c>
      <c r="H325" s="14">
        <v>1</v>
      </c>
      <c r="I325" s="14">
        <v>7005</v>
      </c>
      <c r="J325" s="14">
        <v>500005</v>
      </c>
    </row>
    <row r="326" spans="1:10">
      <c r="A326" s="12">
        <v>45302</v>
      </c>
      <c r="B326" s="13" t="s">
        <v>13</v>
      </c>
      <c r="C326" s="14">
        <v>2</v>
      </c>
      <c r="D326" s="13" t="s">
        <v>17</v>
      </c>
      <c r="E326" s="13" t="s">
        <v>350</v>
      </c>
      <c r="F326" s="13" t="s">
        <v>351</v>
      </c>
      <c r="G326" s="13" t="s">
        <v>16</v>
      </c>
      <c r="H326" s="14">
        <v>1</v>
      </c>
      <c r="I326" s="14">
        <v>7005</v>
      </c>
      <c r="J326" s="14">
        <v>500005</v>
      </c>
    </row>
    <row r="327" spans="1:10">
      <c r="A327" s="12">
        <v>45302</v>
      </c>
      <c r="B327" s="13" t="s">
        <v>13</v>
      </c>
      <c r="C327" s="14">
        <v>2</v>
      </c>
      <c r="D327" s="13" t="s">
        <v>17</v>
      </c>
      <c r="E327" s="13" t="s">
        <v>350</v>
      </c>
      <c r="F327" s="13" t="s">
        <v>354</v>
      </c>
      <c r="G327" s="13" t="s">
        <v>16</v>
      </c>
      <c r="H327" s="14">
        <v>1</v>
      </c>
      <c r="I327" s="14">
        <v>7013</v>
      </c>
      <c r="J327" s="14">
        <v>500103</v>
      </c>
    </row>
    <row r="328" spans="1:10">
      <c r="A328" s="12">
        <v>45302</v>
      </c>
      <c r="B328" s="13" t="s">
        <v>13</v>
      </c>
      <c r="C328" s="14">
        <v>2</v>
      </c>
      <c r="D328" s="13" t="s">
        <v>17</v>
      </c>
      <c r="E328" s="13" t="s">
        <v>350</v>
      </c>
      <c r="F328" s="13" t="s">
        <v>351</v>
      </c>
      <c r="G328" s="13" t="s">
        <v>16</v>
      </c>
      <c r="H328" s="14">
        <v>1</v>
      </c>
      <c r="I328" s="14">
        <v>7013</v>
      </c>
      <c r="J328" s="14">
        <v>500103</v>
      </c>
    </row>
    <row r="329" spans="1:10">
      <c r="A329" s="12">
        <v>45302</v>
      </c>
      <c r="B329" s="13" t="s">
        <v>13</v>
      </c>
      <c r="C329" s="14">
        <v>2</v>
      </c>
      <c r="D329" s="13" t="s">
        <v>17</v>
      </c>
      <c r="E329" s="13" t="s">
        <v>350</v>
      </c>
      <c r="F329" s="13" t="s">
        <v>351</v>
      </c>
      <c r="G329" s="13" t="s">
        <v>16</v>
      </c>
      <c r="H329" s="14">
        <v>1</v>
      </c>
      <c r="I329" s="14">
        <v>7005</v>
      </c>
      <c r="J329" s="14">
        <v>500005</v>
      </c>
    </row>
    <row r="330" spans="1:10">
      <c r="A330" s="12">
        <v>45302</v>
      </c>
      <c r="B330" s="13" t="s">
        <v>13</v>
      </c>
      <c r="C330" s="14">
        <v>3</v>
      </c>
      <c r="D330" s="13" t="s">
        <v>17</v>
      </c>
      <c r="E330" s="13" t="s">
        <v>350</v>
      </c>
      <c r="F330" s="13" t="s">
        <v>351</v>
      </c>
      <c r="G330" s="13" t="s">
        <v>16</v>
      </c>
      <c r="H330" s="14">
        <v>1</v>
      </c>
      <c r="I330" s="14">
        <v>7013</v>
      </c>
      <c r="J330" s="14">
        <v>500103</v>
      </c>
    </row>
    <row r="331" spans="1:10">
      <c r="A331" s="12">
        <v>45302</v>
      </c>
      <c r="B331" s="13" t="s">
        <v>13</v>
      </c>
      <c r="C331" s="14">
        <v>3</v>
      </c>
      <c r="D331" s="13" t="s">
        <v>17</v>
      </c>
      <c r="E331" s="13" t="s">
        <v>350</v>
      </c>
      <c r="F331" s="13" t="s">
        <v>351</v>
      </c>
      <c r="G331" s="13" t="s">
        <v>16</v>
      </c>
      <c r="H331" s="14">
        <v>1</v>
      </c>
      <c r="I331" s="14">
        <v>7013</v>
      </c>
      <c r="J331" s="14">
        <v>500103</v>
      </c>
    </row>
    <row r="332" spans="1:10">
      <c r="A332" s="12">
        <v>45302</v>
      </c>
      <c r="B332" s="13" t="s">
        <v>13</v>
      </c>
      <c r="C332" s="14">
        <v>3</v>
      </c>
      <c r="D332" s="13" t="s">
        <v>17</v>
      </c>
      <c r="E332" s="13" t="s">
        <v>350</v>
      </c>
      <c r="F332" s="13" t="s">
        <v>351</v>
      </c>
      <c r="G332" s="13" t="s">
        <v>16</v>
      </c>
      <c r="H332" s="14">
        <v>1</v>
      </c>
      <c r="I332" s="14">
        <v>7013</v>
      </c>
      <c r="J332" s="14">
        <v>500103</v>
      </c>
    </row>
    <row r="333" spans="1:10">
      <c r="A333" s="12">
        <v>45302</v>
      </c>
      <c r="B333" s="13" t="s">
        <v>13</v>
      </c>
      <c r="C333" s="14">
        <v>3</v>
      </c>
      <c r="D333" s="13" t="s">
        <v>17</v>
      </c>
      <c r="E333" s="13" t="s">
        <v>350</v>
      </c>
      <c r="F333" s="13" t="s">
        <v>351</v>
      </c>
      <c r="G333" s="13" t="s">
        <v>16</v>
      </c>
      <c r="H333" s="14">
        <v>1</v>
      </c>
      <c r="I333" s="14">
        <v>7013</v>
      </c>
      <c r="J333" s="14">
        <v>500103</v>
      </c>
    </row>
    <row r="334" spans="1:10">
      <c r="A334" s="12">
        <v>45302</v>
      </c>
      <c r="B334" s="13" t="s">
        <v>13</v>
      </c>
      <c r="C334" s="14">
        <v>3</v>
      </c>
      <c r="D334" s="13" t="s">
        <v>17</v>
      </c>
      <c r="E334" s="13" t="s">
        <v>350</v>
      </c>
      <c r="F334" s="13" t="s">
        <v>354</v>
      </c>
      <c r="G334" s="13" t="s">
        <v>16</v>
      </c>
      <c r="H334" s="14">
        <v>1</v>
      </c>
      <c r="I334" s="14">
        <v>7013</v>
      </c>
      <c r="J334" s="14">
        <v>500103</v>
      </c>
    </row>
    <row r="335" spans="1:10">
      <c r="A335" s="12">
        <v>45302</v>
      </c>
      <c r="B335" s="13" t="s">
        <v>13</v>
      </c>
      <c r="C335" s="14">
        <v>3</v>
      </c>
      <c r="D335" s="13" t="s">
        <v>17</v>
      </c>
      <c r="E335" s="13" t="s">
        <v>350</v>
      </c>
      <c r="F335" s="13" t="s">
        <v>354</v>
      </c>
      <c r="G335" s="13" t="s">
        <v>16</v>
      </c>
      <c r="H335" s="14">
        <v>1</v>
      </c>
      <c r="I335" s="14">
        <v>7013</v>
      </c>
      <c r="J335" s="14">
        <v>500103</v>
      </c>
    </row>
    <row r="336" spans="1:10">
      <c r="A336" s="12">
        <v>45302</v>
      </c>
      <c r="B336" s="13" t="s">
        <v>13</v>
      </c>
      <c r="C336" s="14">
        <v>3</v>
      </c>
      <c r="D336" s="13" t="s">
        <v>17</v>
      </c>
      <c r="E336" s="13" t="s">
        <v>350</v>
      </c>
      <c r="F336" s="13" t="s">
        <v>353</v>
      </c>
      <c r="G336" s="13" t="s">
        <v>16</v>
      </c>
      <c r="H336" s="14">
        <v>1</v>
      </c>
      <c r="I336" s="14">
        <v>7013</v>
      </c>
      <c r="J336" s="14">
        <v>500103</v>
      </c>
    </row>
    <row r="387" spans="1:1">
      <c r="A387" t="s">
        <v>408</v>
      </c>
    </row>
    <row r="388" ht="27" spans="1:49">
      <c r="A388" s="11" t="s">
        <v>26</v>
      </c>
      <c r="B388" s="11" t="s">
        <v>4</v>
      </c>
      <c r="C388" s="11" t="s">
        <v>27</v>
      </c>
      <c r="D388" s="11" t="s">
        <v>28</v>
      </c>
      <c r="E388" s="11" t="s">
        <v>9</v>
      </c>
      <c r="F388" s="11" t="s">
        <v>29</v>
      </c>
      <c r="G388" s="11" t="s">
        <v>30</v>
      </c>
      <c r="H388" s="11" t="s">
        <v>31</v>
      </c>
      <c r="I388" s="11" t="s">
        <v>32</v>
      </c>
      <c r="J388" s="11" t="s">
        <v>3</v>
      </c>
      <c r="K388" s="11" t="s">
        <v>33</v>
      </c>
      <c r="L388" s="11" t="s">
        <v>34</v>
      </c>
      <c r="M388" s="11" t="s">
        <v>35</v>
      </c>
      <c r="N388" s="11" t="s">
        <v>36</v>
      </c>
      <c r="O388" s="11" t="s">
        <v>37</v>
      </c>
      <c r="P388" s="11" t="s">
        <v>38</v>
      </c>
      <c r="Q388" s="11" t="s">
        <v>39</v>
      </c>
      <c r="R388" s="11" t="s">
        <v>40</v>
      </c>
      <c r="S388" s="11" t="s">
        <v>41</v>
      </c>
      <c r="T388" s="11" t="s">
        <v>42</v>
      </c>
      <c r="U388" s="11" t="s">
        <v>43</v>
      </c>
      <c r="V388" s="11" t="s">
        <v>44</v>
      </c>
      <c r="W388" s="11" t="s">
        <v>45</v>
      </c>
      <c r="X388" s="11" t="s">
        <v>46</v>
      </c>
      <c r="Y388" s="11" t="s">
        <v>47</v>
      </c>
      <c r="Z388" s="11" t="s">
        <v>48</v>
      </c>
      <c r="AA388" s="11" t="s">
        <v>49</v>
      </c>
      <c r="AB388" s="11" t="s">
        <v>50</v>
      </c>
      <c r="AC388" s="11" t="s">
        <v>51</v>
      </c>
      <c r="AD388" s="11" t="s">
        <v>52</v>
      </c>
      <c r="AE388" s="11" t="s">
        <v>53</v>
      </c>
      <c r="AF388" s="11" t="s">
        <v>54</v>
      </c>
      <c r="AG388" s="11" t="s">
        <v>55</v>
      </c>
      <c r="AH388" s="11" t="s">
        <v>56</v>
      </c>
      <c r="AI388" s="11" t="s">
        <v>57</v>
      </c>
      <c r="AJ388" s="11" t="s">
        <v>58</v>
      </c>
      <c r="AK388" s="11" t="s">
        <v>59</v>
      </c>
      <c r="AL388" s="11" t="s">
        <v>60</v>
      </c>
      <c r="AM388" s="11" t="s">
        <v>61</v>
      </c>
      <c r="AN388" s="11" t="s">
        <v>62</v>
      </c>
      <c r="AO388" s="11" t="s">
        <v>63</v>
      </c>
      <c r="AP388" s="11" t="s">
        <v>64</v>
      </c>
      <c r="AQ388" s="11" t="s">
        <v>65</v>
      </c>
      <c r="AR388" s="11" t="s">
        <v>5</v>
      </c>
      <c r="AS388" s="11" t="s">
        <v>66</v>
      </c>
      <c r="AT388" s="11" t="s">
        <v>67</v>
      </c>
      <c r="AU388" s="11" t="s">
        <v>68</v>
      </c>
      <c r="AV388" s="11" t="s">
        <v>69</v>
      </c>
      <c r="AW388" s="11" t="s">
        <v>70</v>
      </c>
    </row>
    <row r="389" spans="1:49">
      <c r="A389" s="12">
        <v>45302</v>
      </c>
      <c r="B389" s="13" t="s">
        <v>13</v>
      </c>
      <c r="C389" s="13" t="s">
        <v>71</v>
      </c>
      <c r="D389" s="14">
        <v>0</v>
      </c>
      <c r="E389" s="13" t="s">
        <v>16</v>
      </c>
      <c r="F389" s="13" t="s">
        <v>72</v>
      </c>
      <c r="G389" s="13" t="s">
        <v>73</v>
      </c>
      <c r="H389" s="13" t="s">
        <v>74</v>
      </c>
      <c r="I389" s="13" t="s">
        <v>109</v>
      </c>
      <c r="J389" s="12">
        <v>45302</v>
      </c>
      <c r="K389" s="13" t="s">
        <v>76</v>
      </c>
      <c r="L389" s="13" t="s">
        <v>71</v>
      </c>
      <c r="M389" s="13" t="s">
        <v>77</v>
      </c>
      <c r="N389" s="13" t="s">
        <v>78</v>
      </c>
      <c r="O389" s="13" t="s">
        <v>79</v>
      </c>
      <c r="P389" s="13" t="s">
        <v>72</v>
      </c>
      <c r="Q389" s="13" t="s">
        <v>80</v>
      </c>
      <c r="R389" s="13" t="s">
        <v>81</v>
      </c>
      <c r="S389" s="13" t="s">
        <v>73</v>
      </c>
      <c r="T389" s="13" t="s">
        <v>82</v>
      </c>
      <c r="U389" s="13" t="s">
        <v>73</v>
      </c>
      <c r="V389" s="13" t="s">
        <v>73</v>
      </c>
      <c r="W389" s="13" t="s">
        <v>83</v>
      </c>
      <c r="X389" s="13" t="s">
        <v>73</v>
      </c>
      <c r="Y389" s="13" t="s">
        <v>73</v>
      </c>
      <c r="Z389" s="13" t="s">
        <v>73</v>
      </c>
      <c r="AA389" s="13" t="s">
        <v>73</v>
      </c>
      <c r="AB389" s="13" t="s">
        <v>84</v>
      </c>
      <c r="AC389" s="13" t="s">
        <v>71</v>
      </c>
      <c r="AD389" s="13" t="s">
        <v>85</v>
      </c>
      <c r="AE389" s="13" t="s">
        <v>71</v>
      </c>
      <c r="AF389" s="13" t="s">
        <v>86</v>
      </c>
      <c r="AG389" s="13" t="s">
        <v>87</v>
      </c>
      <c r="AH389" s="13" t="s">
        <v>87</v>
      </c>
      <c r="AI389" s="13" t="s">
        <v>88</v>
      </c>
      <c r="AJ389" s="13" t="s">
        <v>73</v>
      </c>
      <c r="AK389" s="12">
        <v>45302</v>
      </c>
      <c r="AL389" s="12" t="s">
        <v>89</v>
      </c>
      <c r="AM389" s="17">
        <v>1.15740740740741e-5</v>
      </c>
      <c r="AN389" s="13" t="s">
        <v>73</v>
      </c>
      <c r="AO389" s="13" t="s">
        <v>73</v>
      </c>
      <c r="AP389" s="14">
        <v>0</v>
      </c>
      <c r="AQ389" s="13" t="s">
        <v>14</v>
      </c>
      <c r="AR389" s="14">
        <v>4</v>
      </c>
      <c r="AS389" s="13" t="s">
        <v>110</v>
      </c>
      <c r="AT389" s="13" t="s">
        <v>90</v>
      </c>
      <c r="AU389" s="13" t="s">
        <v>71</v>
      </c>
      <c r="AV389" s="18">
        <v>45316.6739925</v>
      </c>
      <c r="AW389" s="18">
        <v>45303.5436810764</v>
      </c>
    </row>
    <row r="390" spans="1:49">
      <c r="A390" s="12">
        <v>45302</v>
      </c>
      <c r="B390" s="13" t="s">
        <v>13</v>
      </c>
      <c r="C390" s="13" t="s">
        <v>71</v>
      </c>
      <c r="D390" s="14">
        <v>0</v>
      </c>
      <c r="E390" s="13" t="s">
        <v>16</v>
      </c>
      <c r="F390" s="13" t="s">
        <v>91</v>
      </c>
      <c r="G390" s="13" t="s">
        <v>88</v>
      </c>
      <c r="H390" s="13" t="s">
        <v>74</v>
      </c>
      <c r="I390" s="13" t="s">
        <v>109</v>
      </c>
      <c r="J390" s="12">
        <v>45302</v>
      </c>
      <c r="K390" s="13" t="s">
        <v>76</v>
      </c>
      <c r="L390" s="13" t="s">
        <v>71</v>
      </c>
      <c r="M390" s="13" t="s">
        <v>77</v>
      </c>
      <c r="N390" s="13" t="s">
        <v>78</v>
      </c>
      <c r="O390" s="13" t="s">
        <v>92</v>
      </c>
      <c r="P390" s="13" t="s">
        <v>91</v>
      </c>
      <c r="Q390" s="13" t="s">
        <v>80</v>
      </c>
      <c r="R390" s="13" t="s">
        <v>81</v>
      </c>
      <c r="S390" s="13" t="s">
        <v>88</v>
      </c>
      <c r="T390" s="13" t="s">
        <v>82</v>
      </c>
      <c r="U390" s="13" t="s">
        <v>73</v>
      </c>
      <c r="V390" s="13" t="s">
        <v>73</v>
      </c>
      <c r="W390" s="13" t="s">
        <v>83</v>
      </c>
      <c r="X390" s="13" t="s">
        <v>73</v>
      </c>
      <c r="Y390" s="13" t="s">
        <v>73</v>
      </c>
      <c r="Z390" s="13" t="s">
        <v>73</v>
      </c>
      <c r="AA390" s="13" t="s">
        <v>73</v>
      </c>
      <c r="AB390" s="13" t="s">
        <v>93</v>
      </c>
      <c r="AC390" s="13" t="s">
        <v>71</v>
      </c>
      <c r="AD390" s="13" t="s">
        <v>85</v>
      </c>
      <c r="AE390" s="13" t="s">
        <v>71</v>
      </c>
      <c r="AF390" s="13" t="s">
        <v>86</v>
      </c>
      <c r="AG390" s="13" t="s">
        <v>87</v>
      </c>
      <c r="AH390" s="13" t="s">
        <v>87</v>
      </c>
      <c r="AI390" s="13" t="s">
        <v>88</v>
      </c>
      <c r="AJ390" s="13" t="s">
        <v>73</v>
      </c>
      <c r="AK390" s="12">
        <v>45302</v>
      </c>
      <c r="AL390" s="12" t="s">
        <v>89</v>
      </c>
      <c r="AM390" s="17">
        <v>1.15740740740741e-5</v>
      </c>
      <c r="AN390" s="13" t="s">
        <v>73</v>
      </c>
      <c r="AO390" s="13" t="s">
        <v>73</v>
      </c>
      <c r="AP390" s="14">
        <v>0</v>
      </c>
      <c r="AQ390" s="13" t="s">
        <v>14</v>
      </c>
      <c r="AR390" s="14">
        <v>4</v>
      </c>
      <c r="AS390" s="13" t="s">
        <v>110</v>
      </c>
      <c r="AT390" s="13" t="s">
        <v>90</v>
      </c>
      <c r="AU390" s="13" t="s">
        <v>71</v>
      </c>
      <c r="AV390" s="18">
        <v>45316.6739751389</v>
      </c>
      <c r="AW390" s="18">
        <v>45303.5436811227</v>
      </c>
    </row>
    <row r="391" spans="1:49">
      <c r="A391" s="12">
        <v>45302</v>
      </c>
      <c r="B391" s="13" t="s">
        <v>13</v>
      </c>
      <c r="C391" s="13" t="s">
        <v>71</v>
      </c>
      <c r="D391" s="14">
        <v>0</v>
      </c>
      <c r="E391" s="13" t="s">
        <v>16</v>
      </c>
      <c r="F391" s="13" t="s">
        <v>94</v>
      </c>
      <c r="G391" s="13" t="s">
        <v>73</v>
      </c>
      <c r="H391" s="13" t="s">
        <v>74</v>
      </c>
      <c r="I391" s="13" t="s">
        <v>109</v>
      </c>
      <c r="J391" s="12">
        <v>45302</v>
      </c>
      <c r="K391" s="13" t="s">
        <v>76</v>
      </c>
      <c r="L391" s="13" t="s">
        <v>71</v>
      </c>
      <c r="M391" s="13" t="s">
        <v>77</v>
      </c>
      <c r="N391" s="13" t="s">
        <v>78</v>
      </c>
      <c r="O391" s="13" t="s">
        <v>95</v>
      </c>
      <c r="P391" s="13" t="s">
        <v>94</v>
      </c>
      <c r="Q391" s="13" t="s">
        <v>80</v>
      </c>
      <c r="R391" s="13" t="s">
        <v>81</v>
      </c>
      <c r="S391" s="13" t="s">
        <v>73</v>
      </c>
      <c r="T391" s="13" t="s">
        <v>82</v>
      </c>
      <c r="U391" s="13" t="s">
        <v>73</v>
      </c>
      <c r="V391" s="13" t="s">
        <v>73</v>
      </c>
      <c r="W391" s="13" t="s">
        <v>83</v>
      </c>
      <c r="X391" s="13" t="s">
        <v>73</v>
      </c>
      <c r="Y391" s="13" t="s">
        <v>73</v>
      </c>
      <c r="Z391" s="13" t="s">
        <v>73</v>
      </c>
      <c r="AA391" s="13" t="s">
        <v>73</v>
      </c>
      <c r="AB391" s="13" t="s">
        <v>96</v>
      </c>
      <c r="AC391" s="13" t="s">
        <v>71</v>
      </c>
      <c r="AD391" s="13" t="s">
        <v>85</v>
      </c>
      <c r="AE391" s="13" t="s">
        <v>71</v>
      </c>
      <c r="AF391" s="13" t="s">
        <v>86</v>
      </c>
      <c r="AG391" s="13" t="s">
        <v>87</v>
      </c>
      <c r="AH391" s="13" t="s">
        <v>87</v>
      </c>
      <c r="AI391" s="13" t="s">
        <v>88</v>
      </c>
      <c r="AJ391" s="13" t="s">
        <v>73</v>
      </c>
      <c r="AK391" s="12">
        <v>45302</v>
      </c>
      <c r="AL391" s="12" t="s">
        <v>89</v>
      </c>
      <c r="AM391" s="17">
        <v>1.15740740740741e-5</v>
      </c>
      <c r="AN391" s="13" t="s">
        <v>73</v>
      </c>
      <c r="AO391" s="13" t="s">
        <v>73</v>
      </c>
      <c r="AP391" s="14">
        <v>0</v>
      </c>
      <c r="AQ391" s="13" t="s">
        <v>14</v>
      </c>
      <c r="AR391" s="14">
        <v>4</v>
      </c>
      <c r="AS391" s="13" t="s">
        <v>110</v>
      </c>
      <c r="AT391" s="13" t="s">
        <v>90</v>
      </c>
      <c r="AU391" s="13" t="s">
        <v>71</v>
      </c>
      <c r="AV391" s="18">
        <v>45316.6739751389</v>
      </c>
      <c r="AW391" s="18">
        <v>45303.543681088</v>
      </c>
    </row>
    <row r="392" spans="1:49">
      <c r="A392" s="12">
        <v>45302</v>
      </c>
      <c r="B392" s="13" t="s">
        <v>13</v>
      </c>
      <c r="C392" s="13" t="s">
        <v>71</v>
      </c>
      <c r="D392" s="14">
        <v>0</v>
      </c>
      <c r="E392" s="13" t="s">
        <v>16</v>
      </c>
      <c r="F392" s="13" t="s">
        <v>97</v>
      </c>
      <c r="G392" s="13" t="s">
        <v>73</v>
      </c>
      <c r="H392" s="13" t="s">
        <v>74</v>
      </c>
      <c r="I392" s="13" t="s">
        <v>109</v>
      </c>
      <c r="J392" s="12">
        <v>45302</v>
      </c>
      <c r="K392" s="13" t="s">
        <v>76</v>
      </c>
      <c r="L392" s="13" t="s">
        <v>71</v>
      </c>
      <c r="M392" s="13" t="s">
        <v>77</v>
      </c>
      <c r="N392" s="13" t="s">
        <v>78</v>
      </c>
      <c r="O392" s="13" t="s">
        <v>98</v>
      </c>
      <c r="P392" s="13" t="s">
        <v>97</v>
      </c>
      <c r="Q392" s="13" t="s">
        <v>80</v>
      </c>
      <c r="R392" s="13" t="s">
        <v>81</v>
      </c>
      <c r="S392" s="13" t="s">
        <v>73</v>
      </c>
      <c r="T392" s="13" t="s">
        <v>82</v>
      </c>
      <c r="U392" s="13" t="s">
        <v>73</v>
      </c>
      <c r="V392" s="13" t="s">
        <v>73</v>
      </c>
      <c r="W392" s="13" t="s">
        <v>83</v>
      </c>
      <c r="X392" s="13" t="s">
        <v>73</v>
      </c>
      <c r="Y392" s="13" t="s">
        <v>73</v>
      </c>
      <c r="Z392" s="13" t="s">
        <v>73</v>
      </c>
      <c r="AA392" s="13" t="s">
        <v>73</v>
      </c>
      <c r="AB392" s="13" t="s">
        <v>84</v>
      </c>
      <c r="AC392" s="13" t="s">
        <v>71</v>
      </c>
      <c r="AD392" s="13" t="s">
        <v>85</v>
      </c>
      <c r="AE392" s="13" t="s">
        <v>71</v>
      </c>
      <c r="AF392" s="13" t="s">
        <v>86</v>
      </c>
      <c r="AG392" s="13" t="s">
        <v>87</v>
      </c>
      <c r="AH392" s="13" t="s">
        <v>87</v>
      </c>
      <c r="AI392" s="13" t="s">
        <v>88</v>
      </c>
      <c r="AJ392" s="13" t="s">
        <v>73</v>
      </c>
      <c r="AK392" s="12">
        <v>45302</v>
      </c>
      <c r="AL392" s="12" t="s">
        <v>89</v>
      </c>
      <c r="AM392" s="17">
        <v>1.15740740740741e-5</v>
      </c>
      <c r="AN392" s="13" t="s">
        <v>73</v>
      </c>
      <c r="AO392" s="13" t="s">
        <v>73</v>
      </c>
      <c r="AP392" s="14">
        <v>0</v>
      </c>
      <c r="AQ392" s="13" t="s">
        <v>14</v>
      </c>
      <c r="AR392" s="14">
        <v>4</v>
      </c>
      <c r="AS392" s="13" t="s">
        <v>110</v>
      </c>
      <c r="AT392" s="13" t="s">
        <v>90</v>
      </c>
      <c r="AU392" s="13" t="s">
        <v>71</v>
      </c>
      <c r="AV392" s="18">
        <v>45316.6739925</v>
      </c>
      <c r="AW392" s="18">
        <v>45303.543681088</v>
      </c>
    </row>
    <row r="393" spans="1:49">
      <c r="A393" s="12">
        <v>45302</v>
      </c>
      <c r="B393" s="13" t="s">
        <v>13</v>
      </c>
      <c r="C393" s="13" t="s">
        <v>71</v>
      </c>
      <c r="D393" s="14">
        <v>0</v>
      </c>
      <c r="E393" s="13" t="s">
        <v>16</v>
      </c>
      <c r="F393" s="13" t="s">
        <v>99</v>
      </c>
      <c r="G393" s="13" t="s">
        <v>73</v>
      </c>
      <c r="H393" s="13" t="s">
        <v>74</v>
      </c>
      <c r="I393" s="13" t="s">
        <v>109</v>
      </c>
      <c r="J393" s="12">
        <v>45302</v>
      </c>
      <c r="K393" s="13" t="s">
        <v>76</v>
      </c>
      <c r="L393" s="13" t="s">
        <v>71</v>
      </c>
      <c r="M393" s="13" t="s">
        <v>77</v>
      </c>
      <c r="N393" s="13" t="s">
        <v>78</v>
      </c>
      <c r="O393" s="13" t="s">
        <v>100</v>
      </c>
      <c r="P393" s="13" t="s">
        <v>99</v>
      </c>
      <c r="Q393" s="13" t="s">
        <v>80</v>
      </c>
      <c r="R393" s="13" t="s">
        <v>81</v>
      </c>
      <c r="S393" s="13" t="s">
        <v>73</v>
      </c>
      <c r="T393" s="13" t="s">
        <v>82</v>
      </c>
      <c r="U393" s="13" t="s">
        <v>73</v>
      </c>
      <c r="V393" s="13" t="s">
        <v>73</v>
      </c>
      <c r="W393" s="13" t="s">
        <v>83</v>
      </c>
      <c r="X393" s="13" t="s">
        <v>73</v>
      </c>
      <c r="Y393" s="13" t="s">
        <v>73</v>
      </c>
      <c r="Z393" s="13" t="s">
        <v>73</v>
      </c>
      <c r="AA393" s="13" t="s">
        <v>73</v>
      </c>
      <c r="AB393" s="13" t="s">
        <v>84</v>
      </c>
      <c r="AC393" s="13" t="s">
        <v>71</v>
      </c>
      <c r="AD393" s="13" t="s">
        <v>85</v>
      </c>
      <c r="AE393" s="13" t="s">
        <v>71</v>
      </c>
      <c r="AF393" s="13" t="s">
        <v>86</v>
      </c>
      <c r="AG393" s="13" t="s">
        <v>87</v>
      </c>
      <c r="AH393" s="13" t="s">
        <v>87</v>
      </c>
      <c r="AI393" s="13" t="s">
        <v>88</v>
      </c>
      <c r="AJ393" s="13" t="s">
        <v>73</v>
      </c>
      <c r="AK393" s="12">
        <v>45302</v>
      </c>
      <c r="AL393" s="12" t="s">
        <v>89</v>
      </c>
      <c r="AM393" s="17">
        <v>1.15740740740741e-5</v>
      </c>
      <c r="AN393" s="13" t="s">
        <v>73</v>
      </c>
      <c r="AO393" s="13" t="s">
        <v>73</v>
      </c>
      <c r="AP393" s="14">
        <v>0</v>
      </c>
      <c r="AQ393" s="13" t="s">
        <v>14</v>
      </c>
      <c r="AR393" s="14">
        <v>4</v>
      </c>
      <c r="AS393" s="13" t="s">
        <v>110</v>
      </c>
      <c r="AT393" s="13" t="s">
        <v>90</v>
      </c>
      <c r="AU393" s="13" t="s">
        <v>71</v>
      </c>
      <c r="AV393" s="18">
        <v>45316.6740212037</v>
      </c>
      <c r="AW393" s="18">
        <v>45303.543681088</v>
      </c>
    </row>
    <row r="394" spans="1:49">
      <c r="A394" s="12">
        <v>45302</v>
      </c>
      <c r="B394" s="13" t="s">
        <v>13</v>
      </c>
      <c r="C394" s="13" t="s">
        <v>71</v>
      </c>
      <c r="D394" s="14">
        <v>0</v>
      </c>
      <c r="E394" s="13" t="s">
        <v>16</v>
      </c>
      <c r="F394" s="13" t="s">
        <v>101</v>
      </c>
      <c r="G394" s="13" t="s">
        <v>73</v>
      </c>
      <c r="H394" s="13" t="s">
        <v>74</v>
      </c>
      <c r="I394" s="13" t="s">
        <v>109</v>
      </c>
      <c r="J394" s="12">
        <v>45302</v>
      </c>
      <c r="K394" s="13" t="s">
        <v>76</v>
      </c>
      <c r="L394" s="13" t="s">
        <v>71</v>
      </c>
      <c r="M394" s="13" t="s">
        <v>77</v>
      </c>
      <c r="N394" s="13" t="s">
        <v>78</v>
      </c>
      <c r="O394" s="13" t="s">
        <v>102</v>
      </c>
      <c r="P394" s="13" t="s">
        <v>101</v>
      </c>
      <c r="Q394" s="13" t="s">
        <v>80</v>
      </c>
      <c r="R394" s="13" t="s">
        <v>81</v>
      </c>
      <c r="S394" s="13" t="s">
        <v>73</v>
      </c>
      <c r="T394" s="13" t="s">
        <v>82</v>
      </c>
      <c r="U394" s="13" t="s">
        <v>73</v>
      </c>
      <c r="V394" s="13" t="s">
        <v>73</v>
      </c>
      <c r="W394" s="13" t="s">
        <v>83</v>
      </c>
      <c r="X394" s="13" t="s">
        <v>73</v>
      </c>
      <c r="Y394" s="13" t="s">
        <v>73</v>
      </c>
      <c r="Z394" s="13" t="s">
        <v>73</v>
      </c>
      <c r="AA394" s="13" t="s">
        <v>73</v>
      </c>
      <c r="AB394" s="13" t="s">
        <v>84</v>
      </c>
      <c r="AC394" s="13" t="s">
        <v>71</v>
      </c>
      <c r="AD394" s="13" t="s">
        <v>85</v>
      </c>
      <c r="AE394" s="13" t="s">
        <v>71</v>
      </c>
      <c r="AF394" s="13" t="s">
        <v>86</v>
      </c>
      <c r="AG394" s="13" t="s">
        <v>87</v>
      </c>
      <c r="AH394" s="13" t="s">
        <v>87</v>
      </c>
      <c r="AI394" s="13" t="s">
        <v>88</v>
      </c>
      <c r="AJ394" s="13" t="s">
        <v>73</v>
      </c>
      <c r="AK394" s="12">
        <v>45302</v>
      </c>
      <c r="AL394" s="12" t="s">
        <v>89</v>
      </c>
      <c r="AM394" s="17">
        <v>1.15740740740741e-5</v>
      </c>
      <c r="AN394" s="13" t="s">
        <v>73</v>
      </c>
      <c r="AO394" s="13" t="s">
        <v>73</v>
      </c>
      <c r="AP394" s="14">
        <v>0</v>
      </c>
      <c r="AQ394" s="13" t="s">
        <v>14</v>
      </c>
      <c r="AR394" s="14">
        <v>4</v>
      </c>
      <c r="AS394" s="13" t="s">
        <v>110</v>
      </c>
      <c r="AT394" s="13" t="s">
        <v>90</v>
      </c>
      <c r="AU394" s="13" t="s">
        <v>71</v>
      </c>
      <c r="AV394" s="18">
        <v>45316.6740212037</v>
      </c>
      <c r="AW394" s="18">
        <v>45303.5436810995</v>
      </c>
    </row>
    <row r="395" spans="1:49">
      <c r="A395" s="12">
        <v>45302</v>
      </c>
      <c r="B395" s="13" t="s">
        <v>13</v>
      </c>
      <c r="C395" s="13" t="s">
        <v>71</v>
      </c>
      <c r="D395" s="14">
        <v>0</v>
      </c>
      <c r="E395" s="13" t="s">
        <v>16</v>
      </c>
      <c r="F395" s="13" t="s">
        <v>103</v>
      </c>
      <c r="G395" s="13" t="s">
        <v>73</v>
      </c>
      <c r="H395" s="13" t="s">
        <v>74</v>
      </c>
      <c r="I395" s="13" t="s">
        <v>109</v>
      </c>
      <c r="J395" s="12">
        <v>45302</v>
      </c>
      <c r="K395" s="13" t="s">
        <v>76</v>
      </c>
      <c r="L395" s="13" t="s">
        <v>71</v>
      </c>
      <c r="M395" s="13" t="s">
        <v>77</v>
      </c>
      <c r="N395" s="13" t="s">
        <v>78</v>
      </c>
      <c r="O395" s="13" t="s">
        <v>104</v>
      </c>
      <c r="P395" s="13" t="s">
        <v>103</v>
      </c>
      <c r="Q395" s="13" t="s">
        <v>80</v>
      </c>
      <c r="R395" s="13" t="s">
        <v>81</v>
      </c>
      <c r="S395" s="13" t="s">
        <v>73</v>
      </c>
      <c r="T395" s="13" t="s">
        <v>82</v>
      </c>
      <c r="U395" s="13" t="s">
        <v>73</v>
      </c>
      <c r="V395" s="13" t="s">
        <v>73</v>
      </c>
      <c r="W395" s="13" t="s">
        <v>83</v>
      </c>
      <c r="X395" s="13" t="s">
        <v>73</v>
      </c>
      <c r="Y395" s="13" t="s">
        <v>73</v>
      </c>
      <c r="Z395" s="13" t="s">
        <v>73</v>
      </c>
      <c r="AA395" s="13" t="s">
        <v>73</v>
      </c>
      <c r="AB395" s="13" t="s">
        <v>84</v>
      </c>
      <c r="AC395" s="13" t="s">
        <v>71</v>
      </c>
      <c r="AD395" s="13" t="s">
        <v>85</v>
      </c>
      <c r="AE395" s="13" t="s">
        <v>71</v>
      </c>
      <c r="AF395" s="13" t="s">
        <v>86</v>
      </c>
      <c r="AG395" s="13" t="s">
        <v>87</v>
      </c>
      <c r="AH395" s="13" t="s">
        <v>87</v>
      </c>
      <c r="AI395" s="13" t="s">
        <v>88</v>
      </c>
      <c r="AJ395" s="13" t="s">
        <v>73</v>
      </c>
      <c r="AK395" s="12">
        <v>45302</v>
      </c>
      <c r="AL395" s="12" t="s">
        <v>89</v>
      </c>
      <c r="AM395" s="17">
        <v>1.15740740740741e-5</v>
      </c>
      <c r="AN395" s="13" t="s">
        <v>73</v>
      </c>
      <c r="AO395" s="13" t="s">
        <v>73</v>
      </c>
      <c r="AP395" s="14">
        <v>0</v>
      </c>
      <c r="AQ395" s="13" t="s">
        <v>14</v>
      </c>
      <c r="AR395" s="14">
        <v>3</v>
      </c>
      <c r="AS395" s="13" t="s">
        <v>110</v>
      </c>
      <c r="AT395" s="13" t="s">
        <v>90</v>
      </c>
      <c r="AU395" s="13" t="s">
        <v>71</v>
      </c>
      <c r="AV395" s="18">
        <v>45316.6740212037</v>
      </c>
      <c r="AW395" s="18">
        <v>45303.5436810995</v>
      </c>
    </row>
    <row r="396" spans="1:49">
      <c r="A396" s="12">
        <v>45302</v>
      </c>
      <c r="B396" s="13" t="s">
        <v>13</v>
      </c>
      <c r="C396" s="13" t="s">
        <v>71</v>
      </c>
      <c r="D396" s="14">
        <v>0</v>
      </c>
      <c r="E396" s="13" t="s">
        <v>16</v>
      </c>
      <c r="F396" s="13" t="s">
        <v>105</v>
      </c>
      <c r="G396" s="13" t="s">
        <v>73</v>
      </c>
      <c r="H396" s="13" t="s">
        <v>74</v>
      </c>
      <c r="I396" s="13" t="s">
        <v>109</v>
      </c>
      <c r="J396" s="12">
        <v>45302</v>
      </c>
      <c r="K396" s="13" t="s">
        <v>76</v>
      </c>
      <c r="L396" s="13" t="s">
        <v>71</v>
      </c>
      <c r="M396" s="13" t="s">
        <v>77</v>
      </c>
      <c r="N396" s="13" t="s">
        <v>78</v>
      </c>
      <c r="O396" s="13" t="s">
        <v>106</v>
      </c>
      <c r="P396" s="13" t="s">
        <v>105</v>
      </c>
      <c r="Q396" s="13" t="s">
        <v>80</v>
      </c>
      <c r="R396" s="13" t="s">
        <v>81</v>
      </c>
      <c r="S396" s="13" t="s">
        <v>73</v>
      </c>
      <c r="T396" s="13" t="s">
        <v>82</v>
      </c>
      <c r="U396" s="13" t="s">
        <v>73</v>
      </c>
      <c r="V396" s="13" t="s">
        <v>73</v>
      </c>
      <c r="W396" s="13" t="s">
        <v>83</v>
      </c>
      <c r="X396" s="13" t="s">
        <v>73</v>
      </c>
      <c r="Y396" s="13" t="s">
        <v>73</v>
      </c>
      <c r="Z396" s="13" t="s">
        <v>73</v>
      </c>
      <c r="AA396" s="13" t="s">
        <v>73</v>
      </c>
      <c r="AB396" s="13" t="s">
        <v>84</v>
      </c>
      <c r="AC396" s="13" t="s">
        <v>71</v>
      </c>
      <c r="AD396" s="13" t="s">
        <v>85</v>
      </c>
      <c r="AE396" s="13" t="s">
        <v>71</v>
      </c>
      <c r="AF396" s="13" t="s">
        <v>86</v>
      </c>
      <c r="AG396" s="13" t="s">
        <v>87</v>
      </c>
      <c r="AH396" s="13" t="s">
        <v>87</v>
      </c>
      <c r="AI396" s="13" t="s">
        <v>88</v>
      </c>
      <c r="AJ396" s="13" t="s">
        <v>73</v>
      </c>
      <c r="AK396" s="12">
        <v>45302</v>
      </c>
      <c r="AL396" s="12" t="s">
        <v>89</v>
      </c>
      <c r="AM396" s="17">
        <v>1.15740740740741e-5</v>
      </c>
      <c r="AN396" s="13" t="s">
        <v>73</v>
      </c>
      <c r="AO396" s="13" t="s">
        <v>73</v>
      </c>
      <c r="AP396" s="14">
        <v>0</v>
      </c>
      <c r="AQ396" s="13" t="s">
        <v>14</v>
      </c>
      <c r="AR396" s="14">
        <v>3</v>
      </c>
      <c r="AS396" s="13" t="s">
        <v>110</v>
      </c>
      <c r="AT396" s="13" t="s">
        <v>90</v>
      </c>
      <c r="AU396" s="13" t="s">
        <v>71</v>
      </c>
      <c r="AV396" s="18">
        <v>45316.6740450579</v>
      </c>
      <c r="AW396" s="18">
        <v>45303.5436811111</v>
      </c>
    </row>
    <row r="397" spans="1:49">
      <c r="A397" s="12">
        <v>45302</v>
      </c>
      <c r="B397" s="13" t="s">
        <v>13</v>
      </c>
      <c r="C397" s="13" t="s">
        <v>71</v>
      </c>
      <c r="D397" s="14">
        <v>0</v>
      </c>
      <c r="E397" s="13" t="s">
        <v>16</v>
      </c>
      <c r="F397" s="13" t="s">
        <v>107</v>
      </c>
      <c r="G397" s="13" t="s">
        <v>88</v>
      </c>
      <c r="H397" s="13" t="s">
        <v>74</v>
      </c>
      <c r="I397" s="13" t="s">
        <v>109</v>
      </c>
      <c r="J397" s="12">
        <v>45302</v>
      </c>
      <c r="K397" s="13" t="s">
        <v>76</v>
      </c>
      <c r="L397" s="13" t="s">
        <v>71</v>
      </c>
      <c r="M397" s="13" t="s">
        <v>77</v>
      </c>
      <c r="N397" s="13" t="s">
        <v>78</v>
      </c>
      <c r="O397" s="13" t="s">
        <v>108</v>
      </c>
      <c r="P397" s="13" t="s">
        <v>107</v>
      </c>
      <c r="Q397" s="13" t="s">
        <v>80</v>
      </c>
      <c r="R397" s="13" t="s">
        <v>81</v>
      </c>
      <c r="S397" s="13" t="s">
        <v>88</v>
      </c>
      <c r="T397" s="13" t="s">
        <v>82</v>
      </c>
      <c r="U397" s="13" t="s">
        <v>73</v>
      </c>
      <c r="V397" s="13" t="s">
        <v>73</v>
      </c>
      <c r="W397" s="13" t="s">
        <v>83</v>
      </c>
      <c r="X397" s="13" t="s">
        <v>73</v>
      </c>
      <c r="Y397" s="13" t="s">
        <v>73</v>
      </c>
      <c r="Z397" s="13" t="s">
        <v>73</v>
      </c>
      <c r="AA397" s="13" t="s">
        <v>73</v>
      </c>
      <c r="AB397" s="13" t="s">
        <v>84</v>
      </c>
      <c r="AC397" s="13" t="s">
        <v>71</v>
      </c>
      <c r="AD397" s="13" t="s">
        <v>85</v>
      </c>
      <c r="AE397" s="13" t="s">
        <v>71</v>
      </c>
      <c r="AF397" s="13" t="s">
        <v>86</v>
      </c>
      <c r="AG397" s="13" t="s">
        <v>87</v>
      </c>
      <c r="AH397" s="13" t="s">
        <v>87</v>
      </c>
      <c r="AI397" s="13" t="s">
        <v>88</v>
      </c>
      <c r="AJ397" s="13" t="s">
        <v>73</v>
      </c>
      <c r="AK397" s="12">
        <v>45302</v>
      </c>
      <c r="AL397" s="12" t="s">
        <v>89</v>
      </c>
      <c r="AM397" s="17">
        <v>1.15740740740741e-5</v>
      </c>
      <c r="AN397" s="13" t="s">
        <v>73</v>
      </c>
      <c r="AO397" s="13" t="s">
        <v>73</v>
      </c>
      <c r="AP397" s="14">
        <v>0</v>
      </c>
      <c r="AQ397" s="13" t="s">
        <v>14</v>
      </c>
      <c r="AR397" s="14">
        <v>4</v>
      </c>
      <c r="AS397" s="13" t="s">
        <v>110</v>
      </c>
      <c r="AT397" s="13" t="s">
        <v>90</v>
      </c>
      <c r="AU397" s="13" t="s">
        <v>71</v>
      </c>
      <c r="AV397" s="18">
        <v>45316.6739751389</v>
      </c>
      <c r="AW397" s="18">
        <v>45303.5436811227</v>
      </c>
    </row>
    <row r="399" spans="1:1">
      <c r="A399" t="s">
        <v>409</v>
      </c>
    </row>
    <row r="400" ht="27" spans="1:120">
      <c r="A400" s="11" t="s">
        <v>113</v>
      </c>
      <c r="B400" s="11" t="s">
        <v>3</v>
      </c>
      <c r="C400" s="11" t="s">
        <v>33</v>
      </c>
      <c r="D400" s="11" t="s">
        <v>34</v>
      </c>
      <c r="E400" s="11" t="s">
        <v>9</v>
      </c>
      <c r="F400" s="11" t="s">
        <v>29</v>
      </c>
      <c r="G400" s="11" t="s">
        <v>5</v>
      </c>
      <c r="H400" s="11" t="s">
        <v>114</v>
      </c>
      <c r="I400" s="11" t="s">
        <v>30</v>
      </c>
      <c r="J400" s="11" t="s">
        <v>31</v>
      </c>
      <c r="K400" s="11" t="s">
        <v>32</v>
      </c>
      <c r="L400" s="11" t="s">
        <v>26</v>
      </c>
      <c r="M400" s="11" t="s">
        <v>4</v>
      </c>
      <c r="N400" s="11" t="s">
        <v>27</v>
      </c>
      <c r="O400" s="11" t="s">
        <v>28</v>
      </c>
      <c r="P400" s="11" t="s">
        <v>115</v>
      </c>
      <c r="Q400" s="11" t="s">
        <v>116</v>
      </c>
      <c r="R400" s="11" t="s">
        <v>117</v>
      </c>
      <c r="S400" s="11" t="s">
        <v>118</v>
      </c>
      <c r="T400" s="11" t="s">
        <v>119</v>
      </c>
      <c r="U400" s="11" t="s">
        <v>38</v>
      </c>
      <c r="V400" s="11" t="s">
        <v>42</v>
      </c>
      <c r="W400" s="11" t="s">
        <v>44</v>
      </c>
      <c r="X400" s="11" t="s">
        <v>39</v>
      </c>
      <c r="Y400" s="11" t="s">
        <v>6</v>
      </c>
      <c r="Z400" s="11" t="s">
        <v>7</v>
      </c>
      <c r="AA400" s="11" t="s">
        <v>8</v>
      </c>
      <c r="AB400" s="11" t="s">
        <v>11</v>
      </c>
      <c r="AC400" s="11" t="s">
        <v>120</v>
      </c>
      <c r="AD400" s="11" t="s">
        <v>121</v>
      </c>
      <c r="AE400" s="11" t="s">
        <v>122</v>
      </c>
      <c r="AF400" s="11" t="s">
        <v>123</v>
      </c>
      <c r="AG400" s="11" t="s">
        <v>124</v>
      </c>
      <c r="AH400" s="11" t="s">
        <v>45</v>
      </c>
      <c r="AI400" s="11" t="s">
        <v>50</v>
      </c>
      <c r="AJ400" s="11" t="s">
        <v>51</v>
      </c>
      <c r="AK400" s="11" t="s">
        <v>52</v>
      </c>
      <c r="AL400" s="11" t="s">
        <v>53</v>
      </c>
      <c r="AM400" s="11" t="s">
        <v>54</v>
      </c>
      <c r="AN400" s="11" t="s">
        <v>46</v>
      </c>
      <c r="AO400" s="11" t="s">
        <v>55</v>
      </c>
      <c r="AP400" s="11" t="s">
        <v>56</v>
      </c>
      <c r="AQ400" s="11" t="s">
        <v>125</v>
      </c>
      <c r="AR400" s="11" t="s">
        <v>126</v>
      </c>
      <c r="AS400" s="11" t="s">
        <v>63</v>
      </c>
      <c r="AT400" s="11" t="s">
        <v>64</v>
      </c>
      <c r="AU400" s="11" t="s">
        <v>127</v>
      </c>
      <c r="AV400" s="11" t="s">
        <v>128</v>
      </c>
      <c r="AW400" s="11" t="s">
        <v>129</v>
      </c>
      <c r="AX400" s="11" t="s">
        <v>130</v>
      </c>
      <c r="AY400" s="11" t="s">
        <v>131</v>
      </c>
      <c r="AZ400" s="11" t="s">
        <v>132</v>
      </c>
      <c r="BA400" s="11" t="s">
        <v>133</v>
      </c>
      <c r="BB400" s="11" t="s">
        <v>134</v>
      </c>
      <c r="BC400" s="11" t="s">
        <v>135</v>
      </c>
      <c r="BD400" s="11" t="s">
        <v>136</v>
      </c>
      <c r="BE400" s="11" t="s">
        <v>137</v>
      </c>
      <c r="BF400" s="11" t="s">
        <v>138</v>
      </c>
      <c r="BG400" s="11" t="s">
        <v>139</v>
      </c>
      <c r="BH400" s="11" t="s">
        <v>140</v>
      </c>
      <c r="BI400" s="11" t="s">
        <v>141</v>
      </c>
      <c r="BJ400" s="11" t="s">
        <v>142</v>
      </c>
      <c r="BK400" s="11" t="s">
        <v>143</v>
      </c>
      <c r="BL400" s="11" t="s">
        <v>144</v>
      </c>
      <c r="BM400" s="11" t="s">
        <v>145</v>
      </c>
      <c r="BN400" s="11" t="s">
        <v>146</v>
      </c>
      <c r="BO400" s="11" t="s">
        <v>147</v>
      </c>
      <c r="BP400" s="11" t="s">
        <v>148</v>
      </c>
      <c r="BQ400" s="11" t="s">
        <v>149</v>
      </c>
      <c r="BR400" s="11" t="s">
        <v>150</v>
      </c>
      <c r="BS400" s="11" t="s">
        <v>151</v>
      </c>
      <c r="BT400" s="11" t="s">
        <v>152</v>
      </c>
      <c r="BU400" s="11" t="s">
        <v>153</v>
      </c>
      <c r="BV400" s="11" t="s">
        <v>154</v>
      </c>
      <c r="BW400" s="11" t="s">
        <v>155</v>
      </c>
      <c r="BX400" s="11" t="s">
        <v>10</v>
      </c>
      <c r="BY400" s="11" t="s">
        <v>12</v>
      </c>
      <c r="BZ400" s="11" t="s">
        <v>156</v>
      </c>
      <c r="CA400" s="11" t="s">
        <v>157</v>
      </c>
      <c r="CB400" s="11" t="s">
        <v>158</v>
      </c>
      <c r="CC400" s="11" t="s">
        <v>159</v>
      </c>
      <c r="CD400" s="11" t="s">
        <v>160</v>
      </c>
      <c r="CE400" s="11" t="s">
        <v>161</v>
      </c>
      <c r="CF400" s="11" t="s">
        <v>162</v>
      </c>
      <c r="CG400" s="11" t="s">
        <v>163</v>
      </c>
      <c r="CH400" s="11" t="s">
        <v>164</v>
      </c>
      <c r="CI400" s="11" t="s">
        <v>165</v>
      </c>
      <c r="CJ400" s="11" t="s">
        <v>166</v>
      </c>
      <c r="CK400" s="11" t="s">
        <v>167</v>
      </c>
      <c r="CL400" s="11" t="s">
        <v>168</v>
      </c>
      <c r="CM400" s="11" t="s">
        <v>169</v>
      </c>
      <c r="CN400" s="11" t="s">
        <v>170</v>
      </c>
      <c r="CO400" s="11" t="s">
        <v>171</v>
      </c>
      <c r="CP400" s="11" t="s">
        <v>172</v>
      </c>
      <c r="CQ400" s="11" t="s">
        <v>173</v>
      </c>
      <c r="CR400" s="11" t="s">
        <v>174</v>
      </c>
      <c r="CS400" s="11" t="s">
        <v>175</v>
      </c>
      <c r="CT400" s="11" t="s">
        <v>176</v>
      </c>
      <c r="CU400" s="11" t="s">
        <v>177</v>
      </c>
      <c r="CV400" s="11" t="s">
        <v>178</v>
      </c>
      <c r="CW400" s="11" t="s">
        <v>179</v>
      </c>
      <c r="CX400" s="11" t="s">
        <v>180</v>
      </c>
      <c r="CY400" s="11" t="s">
        <v>181</v>
      </c>
      <c r="CZ400" s="11" t="s">
        <v>182</v>
      </c>
      <c r="DA400" s="11" t="s">
        <v>183</v>
      </c>
      <c r="DB400" s="11" t="s">
        <v>184</v>
      </c>
      <c r="DC400" s="11" t="s">
        <v>185</v>
      </c>
      <c r="DD400" s="11" t="s">
        <v>186</v>
      </c>
      <c r="DE400" s="11" t="s">
        <v>187</v>
      </c>
      <c r="DF400" s="11" t="s">
        <v>188</v>
      </c>
      <c r="DG400" s="11" t="s">
        <v>189</v>
      </c>
      <c r="DH400" s="11" t="s">
        <v>190</v>
      </c>
      <c r="DI400" s="11" t="s">
        <v>191</v>
      </c>
      <c r="DJ400" s="11" t="s">
        <v>192</v>
      </c>
      <c r="DK400" s="11" t="s">
        <v>193</v>
      </c>
      <c r="DL400" s="11" t="s">
        <v>194</v>
      </c>
      <c r="DM400" s="11" t="s">
        <v>195</v>
      </c>
      <c r="DN400" s="11" t="s">
        <v>69</v>
      </c>
      <c r="DO400" s="11" t="s">
        <v>70</v>
      </c>
      <c r="DP400" s="11" t="s">
        <v>196</v>
      </c>
    </row>
    <row r="401" spans="1:120">
      <c r="A401" s="12">
        <v>45302</v>
      </c>
      <c r="B401" s="12">
        <v>45302</v>
      </c>
      <c r="C401" s="13" t="s">
        <v>76</v>
      </c>
      <c r="D401" s="13" t="s">
        <v>71</v>
      </c>
      <c r="E401" s="13" t="s">
        <v>16</v>
      </c>
      <c r="F401" s="13" t="s">
        <v>72</v>
      </c>
      <c r="G401" s="14">
        <v>1</v>
      </c>
      <c r="H401" s="14">
        <v>0</v>
      </c>
      <c r="I401" s="13" t="s">
        <v>73</v>
      </c>
      <c r="J401" s="13" t="s">
        <v>74</v>
      </c>
      <c r="K401" s="13" t="s">
        <v>74</v>
      </c>
      <c r="L401" s="12">
        <v>45302</v>
      </c>
      <c r="M401" s="13" t="s">
        <v>13</v>
      </c>
      <c r="N401" s="13" t="s">
        <v>71</v>
      </c>
      <c r="O401" s="14">
        <v>0</v>
      </c>
      <c r="P401" s="13" t="s">
        <v>197</v>
      </c>
      <c r="Q401" s="13" t="s">
        <v>198</v>
      </c>
      <c r="R401" s="14">
        <v>5</v>
      </c>
      <c r="S401" s="13" t="s">
        <v>199</v>
      </c>
      <c r="T401" s="14">
        <v>5</v>
      </c>
      <c r="U401" s="13" t="s">
        <v>72</v>
      </c>
      <c r="V401" s="13" t="s">
        <v>82</v>
      </c>
      <c r="W401" s="13" t="s">
        <v>73</v>
      </c>
      <c r="X401" s="13" t="s">
        <v>80</v>
      </c>
      <c r="Y401" s="13" t="s">
        <v>17</v>
      </c>
      <c r="Z401" s="13" t="s">
        <v>350</v>
      </c>
      <c r="AA401" s="13" t="s">
        <v>351</v>
      </c>
      <c r="AB401" s="14">
        <v>7005</v>
      </c>
      <c r="AC401" s="13" t="s">
        <v>87</v>
      </c>
      <c r="AD401" s="20">
        <v>45303.6278703704</v>
      </c>
      <c r="AE401" s="13" t="s">
        <v>213</v>
      </c>
      <c r="AF401" s="13" t="s">
        <v>201</v>
      </c>
      <c r="AG401" s="13" t="s">
        <v>78</v>
      </c>
      <c r="AH401" s="13" t="s">
        <v>83</v>
      </c>
      <c r="AI401" s="13" t="s">
        <v>84</v>
      </c>
      <c r="AJ401" s="13" t="s">
        <v>71</v>
      </c>
      <c r="AK401" s="13" t="s">
        <v>85</v>
      </c>
      <c r="AL401" s="13" t="s">
        <v>71</v>
      </c>
      <c r="AM401" s="13" t="s">
        <v>86</v>
      </c>
      <c r="AN401" s="13" t="s">
        <v>73</v>
      </c>
      <c r="AO401" s="13" t="s">
        <v>87</v>
      </c>
      <c r="AP401" s="13" t="s">
        <v>87</v>
      </c>
      <c r="AQ401" s="13" t="s">
        <v>90</v>
      </c>
      <c r="AR401" s="13" t="s">
        <v>73</v>
      </c>
      <c r="AS401" s="13" t="s">
        <v>73</v>
      </c>
      <c r="AT401" s="14">
        <v>0</v>
      </c>
      <c r="AU401" s="13" t="s">
        <v>71</v>
      </c>
      <c r="AV401" s="13" t="s">
        <v>71</v>
      </c>
      <c r="AW401" s="13" t="s">
        <v>71</v>
      </c>
      <c r="AX401" s="13" t="s">
        <v>214</v>
      </c>
      <c r="AY401" s="13" t="s">
        <v>215</v>
      </c>
      <c r="AZ401" s="13" t="s">
        <v>205</v>
      </c>
      <c r="BA401" s="13" t="s">
        <v>87</v>
      </c>
      <c r="BB401" s="13" t="s">
        <v>85</v>
      </c>
      <c r="BC401" s="13" t="s">
        <v>216</v>
      </c>
      <c r="BD401" s="13" t="s">
        <v>85</v>
      </c>
      <c r="BE401" s="13" t="s">
        <v>207</v>
      </c>
      <c r="BF401" s="13" t="s">
        <v>207</v>
      </c>
      <c r="BG401" s="13" t="s">
        <v>110</v>
      </c>
      <c r="BH401" s="13" t="s">
        <v>110</v>
      </c>
      <c r="BI401" s="13" t="s">
        <v>73</v>
      </c>
      <c r="BJ401" s="13" t="s">
        <v>73</v>
      </c>
      <c r="BK401" s="13" t="s">
        <v>73</v>
      </c>
      <c r="BL401" s="13" t="s">
        <v>208</v>
      </c>
      <c r="BM401" s="13" t="s">
        <v>208</v>
      </c>
      <c r="BN401" s="13" t="s">
        <v>208</v>
      </c>
      <c r="BO401" s="13" t="s">
        <v>71</v>
      </c>
      <c r="BP401" s="13" t="s">
        <v>71</v>
      </c>
      <c r="BQ401" s="13" t="s">
        <v>71</v>
      </c>
      <c r="BR401" s="13" t="s">
        <v>218</v>
      </c>
      <c r="BS401" s="13" t="s">
        <v>85</v>
      </c>
      <c r="BT401" s="13" t="s">
        <v>218</v>
      </c>
      <c r="BU401" s="13" t="s">
        <v>85</v>
      </c>
      <c r="BV401" s="13" t="s">
        <v>218</v>
      </c>
      <c r="BW401" s="13" t="s">
        <v>85</v>
      </c>
      <c r="BX401" s="14">
        <v>1</v>
      </c>
      <c r="BY401" s="14">
        <v>500005</v>
      </c>
      <c r="BZ401" s="14">
        <v>0</v>
      </c>
      <c r="CA401" s="14">
        <v>5</v>
      </c>
      <c r="CB401" s="14">
        <v>9</v>
      </c>
      <c r="CC401" s="13" t="s">
        <v>261</v>
      </c>
      <c r="CD401" s="20">
        <v>45316.668900463</v>
      </c>
      <c r="CE401" s="12" t="s">
        <v>89</v>
      </c>
      <c r="CF401" s="18">
        <v>45316.6686449884</v>
      </c>
      <c r="CG401" s="17">
        <v>0.668634259259259</v>
      </c>
      <c r="CH401" s="12" t="s">
        <v>89</v>
      </c>
      <c r="CI401" s="13" t="s">
        <v>14</v>
      </c>
      <c r="CJ401" s="13" t="s">
        <v>73</v>
      </c>
      <c r="CK401" s="13" t="s">
        <v>73</v>
      </c>
      <c r="CL401" s="13" t="s">
        <v>110</v>
      </c>
      <c r="CM401" s="13" t="s">
        <v>71</v>
      </c>
      <c r="CN401" s="13" t="s">
        <v>71</v>
      </c>
      <c r="CO401" s="13" t="s">
        <v>110</v>
      </c>
      <c r="CP401" s="13" t="s">
        <v>266</v>
      </c>
      <c r="CQ401" s="13" t="s">
        <v>220</v>
      </c>
      <c r="CR401" s="13" t="s">
        <v>110</v>
      </c>
      <c r="CS401" s="13" t="s">
        <v>88</v>
      </c>
      <c r="CT401" s="13" t="s">
        <v>73</v>
      </c>
      <c r="CU401" s="13" t="s">
        <v>110</v>
      </c>
      <c r="CV401" s="13" t="s">
        <v>73</v>
      </c>
      <c r="CW401" s="13" t="s">
        <v>88</v>
      </c>
      <c r="CX401" s="13" t="s">
        <v>110</v>
      </c>
      <c r="CY401" s="13" t="s">
        <v>73</v>
      </c>
      <c r="CZ401" s="13" t="s">
        <v>73</v>
      </c>
      <c r="DA401" s="13" t="s">
        <v>110</v>
      </c>
      <c r="DB401" s="13" t="s">
        <v>73</v>
      </c>
      <c r="DC401" s="13" t="s">
        <v>73</v>
      </c>
      <c r="DD401" s="13" t="s">
        <v>73</v>
      </c>
      <c r="DE401" s="13" t="s">
        <v>73</v>
      </c>
      <c r="DF401" s="13" t="s">
        <v>88</v>
      </c>
      <c r="DG401" s="13" t="s">
        <v>73</v>
      </c>
      <c r="DH401" s="13" t="s">
        <v>110</v>
      </c>
      <c r="DI401" s="13" t="s">
        <v>110</v>
      </c>
      <c r="DJ401" s="13" t="s">
        <v>110</v>
      </c>
      <c r="DK401" s="13" t="s">
        <v>667</v>
      </c>
      <c r="DL401" s="13" t="s">
        <v>85</v>
      </c>
      <c r="DM401" s="13" t="s">
        <v>85</v>
      </c>
      <c r="DN401" s="18">
        <v>45316.6739936574</v>
      </c>
      <c r="DO401" s="18">
        <v>45316.6686449884</v>
      </c>
      <c r="DP401" s="13" t="s">
        <v>221</v>
      </c>
    </row>
    <row r="402" spans="1:120">
      <c r="A402" s="12">
        <v>45302</v>
      </c>
      <c r="B402" s="12">
        <v>45302</v>
      </c>
      <c r="C402" s="13" t="s">
        <v>76</v>
      </c>
      <c r="D402" s="13" t="s">
        <v>71</v>
      </c>
      <c r="E402" s="13" t="s">
        <v>16</v>
      </c>
      <c r="F402" s="13" t="s">
        <v>91</v>
      </c>
      <c r="G402" s="14">
        <v>1</v>
      </c>
      <c r="H402" s="14">
        <v>0</v>
      </c>
      <c r="I402" s="13" t="s">
        <v>88</v>
      </c>
      <c r="J402" s="13" t="s">
        <v>74</v>
      </c>
      <c r="K402" s="13" t="s">
        <v>74</v>
      </c>
      <c r="L402" s="12">
        <v>45302</v>
      </c>
      <c r="M402" s="13" t="s">
        <v>13</v>
      </c>
      <c r="N402" s="13" t="s">
        <v>71</v>
      </c>
      <c r="O402" s="14">
        <v>0</v>
      </c>
      <c r="P402" s="13" t="s">
        <v>197</v>
      </c>
      <c r="Q402" s="13" t="s">
        <v>198</v>
      </c>
      <c r="R402" s="14">
        <v>5</v>
      </c>
      <c r="S402" s="13" t="s">
        <v>199</v>
      </c>
      <c r="T402" s="14">
        <v>5</v>
      </c>
      <c r="U402" s="13" t="s">
        <v>91</v>
      </c>
      <c r="V402" s="13" t="s">
        <v>82</v>
      </c>
      <c r="W402" s="13" t="s">
        <v>73</v>
      </c>
      <c r="X402" s="13" t="s">
        <v>80</v>
      </c>
      <c r="Y402" s="13" t="s">
        <v>17</v>
      </c>
      <c r="Z402" s="13" t="s">
        <v>350</v>
      </c>
      <c r="AA402" s="13" t="s">
        <v>351</v>
      </c>
      <c r="AB402" s="14">
        <v>7005</v>
      </c>
      <c r="AC402" s="13" t="s">
        <v>87</v>
      </c>
      <c r="AD402" s="20">
        <v>45303.6278703704</v>
      </c>
      <c r="AE402" s="13" t="s">
        <v>222</v>
      </c>
      <c r="AF402" s="13" t="s">
        <v>201</v>
      </c>
      <c r="AG402" s="13" t="s">
        <v>78</v>
      </c>
      <c r="AH402" s="13" t="s">
        <v>83</v>
      </c>
      <c r="AI402" s="13" t="s">
        <v>93</v>
      </c>
      <c r="AJ402" s="13" t="s">
        <v>71</v>
      </c>
      <c r="AK402" s="13" t="s">
        <v>85</v>
      </c>
      <c r="AL402" s="13" t="s">
        <v>71</v>
      </c>
      <c r="AM402" s="13" t="s">
        <v>86</v>
      </c>
      <c r="AN402" s="13" t="s">
        <v>73</v>
      </c>
      <c r="AO402" s="13" t="s">
        <v>87</v>
      </c>
      <c r="AP402" s="13" t="s">
        <v>87</v>
      </c>
      <c r="AQ402" s="13" t="s">
        <v>90</v>
      </c>
      <c r="AR402" s="13" t="s">
        <v>73</v>
      </c>
      <c r="AS402" s="13" t="s">
        <v>73</v>
      </c>
      <c r="AT402" s="14">
        <v>0</v>
      </c>
      <c r="AU402" s="13" t="s">
        <v>71</v>
      </c>
      <c r="AV402" s="13" t="s">
        <v>71</v>
      </c>
      <c r="AW402" s="13" t="s">
        <v>71</v>
      </c>
      <c r="AX402" s="13" t="s">
        <v>223</v>
      </c>
      <c r="AY402" s="13" t="s">
        <v>224</v>
      </c>
      <c r="AZ402" s="13" t="s">
        <v>205</v>
      </c>
      <c r="BA402" s="13" t="s">
        <v>87</v>
      </c>
      <c r="BB402" s="13" t="s">
        <v>85</v>
      </c>
      <c r="BC402" s="13" t="s">
        <v>225</v>
      </c>
      <c r="BD402" s="13" t="s">
        <v>85</v>
      </c>
      <c r="BE402" s="13" t="s">
        <v>207</v>
      </c>
      <c r="BF402" s="13" t="s">
        <v>207</v>
      </c>
      <c r="BG402" s="13" t="s">
        <v>110</v>
      </c>
      <c r="BH402" s="13" t="s">
        <v>73</v>
      </c>
      <c r="BI402" s="13" t="s">
        <v>73</v>
      </c>
      <c r="BJ402" s="13" t="s">
        <v>73</v>
      </c>
      <c r="BK402" s="13" t="s">
        <v>73</v>
      </c>
      <c r="BL402" s="13" t="s">
        <v>208</v>
      </c>
      <c r="BM402" s="13" t="s">
        <v>208</v>
      </c>
      <c r="BN402" s="13" t="s">
        <v>208</v>
      </c>
      <c r="BO402" s="13" t="s">
        <v>71</v>
      </c>
      <c r="BP402" s="13" t="s">
        <v>71</v>
      </c>
      <c r="BQ402" s="13" t="s">
        <v>71</v>
      </c>
      <c r="BR402" s="13" t="s">
        <v>218</v>
      </c>
      <c r="BS402" s="13" t="s">
        <v>85</v>
      </c>
      <c r="BT402" s="13" t="s">
        <v>218</v>
      </c>
      <c r="BU402" s="13" t="s">
        <v>85</v>
      </c>
      <c r="BV402" s="13" t="s">
        <v>218</v>
      </c>
      <c r="BW402" s="13" t="s">
        <v>85</v>
      </c>
      <c r="BX402" s="14">
        <v>1</v>
      </c>
      <c r="BY402" s="14">
        <v>500005</v>
      </c>
      <c r="BZ402" s="14">
        <v>0</v>
      </c>
      <c r="CA402" s="14">
        <v>3</v>
      </c>
      <c r="CB402" s="14">
        <v>9</v>
      </c>
      <c r="CC402" s="13" t="s">
        <v>261</v>
      </c>
      <c r="CD402" s="20">
        <v>45316.668900463</v>
      </c>
      <c r="CE402" s="12" t="s">
        <v>89</v>
      </c>
      <c r="CF402" s="18">
        <v>45316.6686449421</v>
      </c>
      <c r="CG402" s="17">
        <v>0.668634259259259</v>
      </c>
      <c r="CH402" s="12" t="s">
        <v>89</v>
      </c>
      <c r="CI402" s="13" t="s">
        <v>14</v>
      </c>
      <c r="CJ402" s="13" t="s">
        <v>73</v>
      </c>
      <c r="CK402" s="13" t="s">
        <v>73</v>
      </c>
      <c r="CL402" s="13" t="s">
        <v>110</v>
      </c>
      <c r="CM402" s="13" t="s">
        <v>71</v>
      </c>
      <c r="CN402" s="13" t="s">
        <v>71</v>
      </c>
      <c r="CO402" s="13" t="s">
        <v>110</v>
      </c>
      <c r="CP402" s="13" t="s">
        <v>266</v>
      </c>
      <c r="CQ402" s="13" t="s">
        <v>110</v>
      </c>
      <c r="CR402" s="13" t="s">
        <v>73</v>
      </c>
      <c r="CS402" s="13" t="s">
        <v>88</v>
      </c>
      <c r="CT402" s="13" t="s">
        <v>73</v>
      </c>
      <c r="CU402" s="13" t="s">
        <v>110</v>
      </c>
      <c r="CV402" s="13" t="s">
        <v>73</v>
      </c>
      <c r="CW402" s="13" t="s">
        <v>88</v>
      </c>
      <c r="CX402" s="13" t="s">
        <v>110</v>
      </c>
      <c r="CY402" s="13" t="s">
        <v>73</v>
      </c>
      <c r="CZ402" s="13" t="s">
        <v>73</v>
      </c>
      <c r="DA402" s="13" t="s">
        <v>110</v>
      </c>
      <c r="DB402" s="13" t="s">
        <v>73</v>
      </c>
      <c r="DC402" s="13" t="s">
        <v>73</v>
      </c>
      <c r="DD402" s="13" t="s">
        <v>73</v>
      </c>
      <c r="DE402" s="13" t="s">
        <v>73</v>
      </c>
      <c r="DF402" s="13" t="s">
        <v>88</v>
      </c>
      <c r="DG402" s="13" t="s">
        <v>73</v>
      </c>
      <c r="DH402" s="13" t="s">
        <v>110</v>
      </c>
      <c r="DI402" s="13" t="s">
        <v>110</v>
      </c>
      <c r="DJ402" s="13" t="s">
        <v>110</v>
      </c>
      <c r="DK402" s="13" t="s">
        <v>667</v>
      </c>
      <c r="DL402" s="13" t="s">
        <v>85</v>
      </c>
      <c r="DM402" s="13" t="s">
        <v>85</v>
      </c>
      <c r="DN402" s="18">
        <v>45316.6739762963</v>
      </c>
      <c r="DO402" s="18">
        <v>45316.6686449421</v>
      </c>
      <c r="DP402" s="13" t="s">
        <v>226</v>
      </c>
    </row>
    <row r="403" spans="1:120">
      <c r="A403" s="12">
        <v>45302</v>
      </c>
      <c r="B403" s="12">
        <v>45302</v>
      </c>
      <c r="C403" s="13" t="s">
        <v>76</v>
      </c>
      <c r="D403" s="13" t="s">
        <v>71</v>
      </c>
      <c r="E403" s="13" t="s">
        <v>16</v>
      </c>
      <c r="F403" s="13" t="s">
        <v>94</v>
      </c>
      <c r="G403" s="14">
        <v>1</v>
      </c>
      <c r="H403" s="14">
        <v>0</v>
      </c>
      <c r="I403" s="13" t="s">
        <v>73</v>
      </c>
      <c r="J403" s="13" t="s">
        <v>74</v>
      </c>
      <c r="K403" s="13" t="s">
        <v>74</v>
      </c>
      <c r="L403" s="12">
        <v>45302</v>
      </c>
      <c r="M403" s="13" t="s">
        <v>13</v>
      </c>
      <c r="N403" s="13" t="s">
        <v>71</v>
      </c>
      <c r="O403" s="14">
        <v>0</v>
      </c>
      <c r="P403" s="13" t="s">
        <v>197</v>
      </c>
      <c r="Q403" s="13" t="s">
        <v>198</v>
      </c>
      <c r="R403" s="14">
        <v>5</v>
      </c>
      <c r="S403" s="13" t="s">
        <v>199</v>
      </c>
      <c r="T403" s="14">
        <v>5</v>
      </c>
      <c r="U403" s="13" t="s">
        <v>94</v>
      </c>
      <c r="V403" s="13" t="s">
        <v>82</v>
      </c>
      <c r="W403" s="13" t="s">
        <v>73</v>
      </c>
      <c r="X403" s="13" t="s">
        <v>80</v>
      </c>
      <c r="Y403" s="13" t="s">
        <v>17</v>
      </c>
      <c r="Z403" s="13" t="s">
        <v>350</v>
      </c>
      <c r="AA403" s="13" t="s">
        <v>351</v>
      </c>
      <c r="AB403" s="14">
        <v>7005</v>
      </c>
      <c r="AC403" s="13" t="s">
        <v>87</v>
      </c>
      <c r="AD403" s="20">
        <v>45303.6278703704</v>
      </c>
      <c r="AE403" s="13" t="s">
        <v>227</v>
      </c>
      <c r="AF403" s="13" t="s">
        <v>201</v>
      </c>
      <c r="AG403" s="13" t="s">
        <v>78</v>
      </c>
      <c r="AH403" s="13" t="s">
        <v>83</v>
      </c>
      <c r="AI403" s="13" t="s">
        <v>96</v>
      </c>
      <c r="AJ403" s="13" t="s">
        <v>71</v>
      </c>
      <c r="AK403" s="13" t="s">
        <v>85</v>
      </c>
      <c r="AL403" s="13" t="s">
        <v>71</v>
      </c>
      <c r="AM403" s="13" t="s">
        <v>86</v>
      </c>
      <c r="AN403" s="13" t="s">
        <v>73</v>
      </c>
      <c r="AO403" s="13" t="s">
        <v>87</v>
      </c>
      <c r="AP403" s="13" t="s">
        <v>87</v>
      </c>
      <c r="AQ403" s="13" t="s">
        <v>90</v>
      </c>
      <c r="AR403" s="13" t="s">
        <v>73</v>
      </c>
      <c r="AS403" s="13" t="s">
        <v>73</v>
      </c>
      <c r="AT403" s="14">
        <v>0</v>
      </c>
      <c r="AU403" s="13" t="s">
        <v>71</v>
      </c>
      <c r="AV403" s="13" t="s">
        <v>71</v>
      </c>
      <c r="AW403" s="13" t="s">
        <v>71</v>
      </c>
      <c r="AX403" s="13" t="s">
        <v>228</v>
      </c>
      <c r="AY403" s="13" t="s">
        <v>229</v>
      </c>
      <c r="AZ403" s="13" t="s">
        <v>205</v>
      </c>
      <c r="BA403" s="13" t="s">
        <v>87</v>
      </c>
      <c r="BB403" s="13" t="s">
        <v>85</v>
      </c>
      <c r="BC403" s="13" t="s">
        <v>230</v>
      </c>
      <c r="BD403" s="13" t="s">
        <v>85</v>
      </c>
      <c r="BE403" s="13" t="s">
        <v>207</v>
      </c>
      <c r="BF403" s="13" t="s">
        <v>207</v>
      </c>
      <c r="BG403" s="13" t="s">
        <v>110</v>
      </c>
      <c r="BH403" s="13" t="s">
        <v>73</v>
      </c>
      <c r="BI403" s="13" t="s">
        <v>73</v>
      </c>
      <c r="BJ403" s="13" t="s">
        <v>73</v>
      </c>
      <c r="BK403" s="13" t="s">
        <v>73</v>
      </c>
      <c r="BL403" s="13" t="s">
        <v>208</v>
      </c>
      <c r="BM403" s="13" t="s">
        <v>208</v>
      </c>
      <c r="BN403" s="13" t="s">
        <v>208</v>
      </c>
      <c r="BO403" s="13" t="s">
        <v>71</v>
      </c>
      <c r="BP403" s="13" t="s">
        <v>71</v>
      </c>
      <c r="BQ403" s="13" t="s">
        <v>71</v>
      </c>
      <c r="BR403" s="13" t="s">
        <v>218</v>
      </c>
      <c r="BS403" s="13" t="s">
        <v>85</v>
      </c>
      <c r="BT403" s="13" t="s">
        <v>218</v>
      </c>
      <c r="BU403" s="13" t="s">
        <v>85</v>
      </c>
      <c r="BV403" s="13" t="s">
        <v>218</v>
      </c>
      <c r="BW403" s="13" t="s">
        <v>85</v>
      </c>
      <c r="BX403" s="14">
        <v>1</v>
      </c>
      <c r="BY403" s="14">
        <v>500005</v>
      </c>
      <c r="BZ403" s="14">
        <v>0</v>
      </c>
      <c r="CA403" s="14">
        <v>3</v>
      </c>
      <c r="CB403" s="14">
        <v>20</v>
      </c>
      <c r="CC403" s="13" t="s">
        <v>261</v>
      </c>
      <c r="CD403" s="20">
        <v>45316.668900463</v>
      </c>
      <c r="CE403" s="12" t="s">
        <v>89</v>
      </c>
      <c r="CF403" s="18">
        <v>45316.6686449884</v>
      </c>
      <c r="CG403" s="17">
        <v>0.668634259259259</v>
      </c>
      <c r="CH403" s="12" t="s">
        <v>89</v>
      </c>
      <c r="CI403" s="13" t="s">
        <v>14</v>
      </c>
      <c r="CJ403" s="13" t="s">
        <v>73</v>
      </c>
      <c r="CK403" s="13" t="s">
        <v>73</v>
      </c>
      <c r="CL403" s="13" t="s">
        <v>110</v>
      </c>
      <c r="CM403" s="13" t="s">
        <v>71</v>
      </c>
      <c r="CN403" s="13" t="s">
        <v>71</v>
      </c>
      <c r="CO403" s="13" t="s">
        <v>110</v>
      </c>
      <c r="CP403" s="13" t="s">
        <v>266</v>
      </c>
      <c r="CQ403" s="13" t="s">
        <v>220</v>
      </c>
      <c r="CR403" s="13" t="s">
        <v>73</v>
      </c>
      <c r="CS403" s="13" t="s">
        <v>88</v>
      </c>
      <c r="CT403" s="13" t="s">
        <v>73</v>
      </c>
      <c r="CU403" s="13" t="s">
        <v>110</v>
      </c>
      <c r="CV403" s="13" t="s">
        <v>73</v>
      </c>
      <c r="CW403" s="13" t="s">
        <v>88</v>
      </c>
      <c r="CX403" s="13" t="s">
        <v>110</v>
      </c>
      <c r="CY403" s="13" t="s">
        <v>73</v>
      </c>
      <c r="CZ403" s="13" t="s">
        <v>73</v>
      </c>
      <c r="DA403" s="13" t="s">
        <v>110</v>
      </c>
      <c r="DB403" s="13" t="s">
        <v>73</v>
      </c>
      <c r="DC403" s="13" t="s">
        <v>73</v>
      </c>
      <c r="DD403" s="13" t="s">
        <v>73</v>
      </c>
      <c r="DE403" s="13" t="s">
        <v>73</v>
      </c>
      <c r="DF403" s="13" t="s">
        <v>88</v>
      </c>
      <c r="DG403" s="13" t="s">
        <v>73</v>
      </c>
      <c r="DH403" s="13" t="s">
        <v>110</v>
      </c>
      <c r="DI403" s="13" t="s">
        <v>110</v>
      </c>
      <c r="DJ403" s="13" t="s">
        <v>110</v>
      </c>
      <c r="DK403" s="13" t="s">
        <v>667</v>
      </c>
      <c r="DL403" s="13" t="s">
        <v>85</v>
      </c>
      <c r="DM403" s="13" t="s">
        <v>85</v>
      </c>
      <c r="DN403" s="18">
        <v>45316.6739762963</v>
      </c>
      <c r="DO403" s="18">
        <v>45316.6686449884</v>
      </c>
      <c r="DP403" s="13" t="s">
        <v>231</v>
      </c>
    </row>
    <row r="404" spans="1:120">
      <c r="A404" s="12">
        <v>45302</v>
      </c>
      <c r="B404" s="12">
        <v>45302</v>
      </c>
      <c r="C404" s="13" t="s">
        <v>76</v>
      </c>
      <c r="D404" s="13" t="s">
        <v>71</v>
      </c>
      <c r="E404" s="13" t="s">
        <v>16</v>
      </c>
      <c r="F404" s="13" t="s">
        <v>97</v>
      </c>
      <c r="G404" s="14">
        <v>1</v>
      </c>
      <c r="H404" s="14">
        <v>0</v>
      </c>
      <c r="I404" s="13" t="s">
        <v>73</v>
      </c>
      <c r="J404" s="13" t="s">
        <v>74</v>
      </c>
      <c r="K404" s="13" t="s">
        <v>74</v>
      </c>
      <c r="L404" s="12">
        <v>45302</v>
      </c>
      <c r="M404" s="13" t="s">
        <v>13</v>
      </c>
      <c r="N404" s="13" t="s">
        <v>71</v>
      </c>
      <c r="O404" s="14">
        <v>0</v>
      </c>
      <c r="P404" s="13" t="s">
        <v>197</v>
      </c>
      <c r="Q404" s="13" t="s">
        <v>198</v>
      </c>
      <c r="R404" s="14">
        <v>5</v>
      </c>
      <c r="S404" s="13" t="s">
        <v>199</v>
      </c>
      <c r="T404" s="14">
        <v>5</v>
      </c>
      <c r="U404" s="13" t="s">
        <v>97</v>
      </c>
      <c r="V404" s="13" t="s">
        <v>82</v>
      </c>
      <c r="W404" s="13" t="s">
        <v>73</v>
      </c>
      <c r="X404" s="13" t="s">
        <v>80</v>
      </c>
      <c r="Y404" s="13" t="s">
        <v>17</v>
      </c>
      <c r="Z404" s="13" t="s">
        <v>350</v>
      </c>
      <c r="AA404" s="13" t="s">
        <v>351</v>
      </c>
      <c r="AB404" s="14">
        <v>7005</v>
      </c>
      <c r="AC404" s="13" t="s">
        <v>87</v>
      </c>
      <c r="AD404" s="20">
        <v>45303.6278703704</v>
      </c>
      <c r="AE404" s="13" t="s">
        <v>232</v>
      </c>
      <c r="AF404" s="13" t="s">
        <v>201</v>
      </c>
      <c r="AG404" s="13" t="s">
        <v>78</v>
      </c>
      <c r="AH404" s="13" t="s">
        <v>83</v>
      </c>
      <c r="AI404" s="13" t="s">
        <v>84</v>
      </c>
      <c r="AJ404" s="13" t="s">
        <v>71</v>
      </c>
      <c r="AK404" s="13" t="s">
        <v>85</v>
      </c>
      <c r="AL404" s="13" t="s">
        <v>71</v>
      </c>
      <c r="AM404" s="13" t="s">
        <v>86</v>
      </c>
      <c r="AN404" s="13" t="s">
        <v>73</v>
      </c>
      <c r="AO404" s="13" t="s">
        <v>87</v>
      </c>
      <c r="AP404" s="13" t="s">
        <v>87</v>
      </c>
      <c r="AQ404" s="13" t="s">
        <v>90</v>
      </c>
      <c r="AR404" s="13" t="s">
        <v>73</v>
      </c>
      <c r="AS404" s="13" t="s">
        <v>73</v>
      </c>
      <c r="AT404" s="14">
        <v>0</v>
      </c>
      <c r="AU404" s="13" t="s">
        <v>71</v>
      </c>
      <c r="AV404" s="13" t="s">
        <v>71</v>
      </c>
      <c r="AW404" s="13" t="s">
        <v>71</v>
      </c>
      <c r="AX404" s="13" t="s">
        <v>233</v>
      </c>
      <c r="AY404" s="13" t="s">
        <v>234</v>
      </c>
      <c r="AZ404" s="13" t="s">
        <v>205</v>
      </c>
      <c r="BA404" s="13" t="s">
        <v>87</v>
      </c>
      <c r="BB404" s="13" t="s">
        <v>85</v>
      </c>
      <c r="BC404" s="13" t="s">
        <v>235</v>
      </c>
      <c r="BD404" s="13" t="s">
        <v>85</v>
      </c>
      <c r="BE404" s="13" t="s">
        <v>207</v>
      </c>
      <c r="BF404" s="13" t="s">
        <v>207</v>
      </c>
      <c r="BG404" s="13" t="s">
        <v>110</v>
      </c>
      <c r="BH404" s="13" t="s">
        <v>73</v>
      </c>
      <c r="BI404" s="13" t="s">
        <v>73</v>
      </c>
      <c r="BJ404" s="13" t="s">
        <v>73</v>
      </c>
      <c r="BK404" s="13" t="s">
        <v>73</v>
      </c>
      <c r="BL404" s="13" t="s">
        <v>208</v>
      </c>
      <c r="BM404" s="13" t="s">
        <v>208</v>
      </c>
      <c r="BN404" s="13" t="s">
        <v>208</v>
      </c>
      <c r="BO404" s="13" t="s">
        <v>71</v>
      </c>
      <c r="BP404" s="13" t="s">
        <v>71</v>
      </c>
      <c r="BQ404" s="13" t="s">
        <v>71</v>
      </c>
      <c r="BR404" s="13" t="s">
        <v>218</v>
      </c>
      <c r="BS404" s="13" t="s">
        <v>85</v>
      </c>
      <c r="BT404" s="13" t="s">
        <v>218</v>
      </c>
      <c r="BU404" s="13" t="s">
        <v>85</v>
      </c>
      <c r="BV404" s="13" t="s">
        <v>218</v>
      </c>
      <c r="BW404" s="13" t="s">
        <v>85</v>
      </c>
      <c r="BX404" s="14">
        <v>1</v>
      </c>
      <c r="BY404" s="14">
        <v>500005</v>
      </c>
      <c r="BZ404" s="14">
        <v>0</v>
      </c>
      <c r="CA404" s="14">
        <v>5</v>
      </c>
      <c r="CB404" s="14">
        <v>9</v>
      </c>
      <c r="CC404" s="13" t="s">
        <v>261</v>
      </c>
      <c r="CD404" s="20">
        <v>45316.668900463</v>
      </c>
      <c r="CE404" s="12" t="s">
        <v>89</v>
      </c>
      <c r="CF404" s="18">
        <v>45316.668645</v>
      </c>
      <c r="CG404" s="17">
        <v>0.668634259259259</v>
      </c>
      <c r="CH404" s="12" t="s">
        <v>89</v>
      </c>
      <c r="CI404" s="13" t="s">
        <v>14</v>
      </c>
      <c r="CJ404" s="13" t="s">
        <v>73</v>
      </c>
      <c r="CK404" s="13" t="s">
        <v>73</v>
      </c>
      <c r="CL404" s="13" t="s">
        <v>110</v>
      </c>
      <c r="CM404" s="13" t="s">
        <v>71</v>
      </c>
      <c r="CN404" s="13" t="s">
        <v>71</v>
      </c>
      <c r="CO404" s="13" t="s">
        <v>110</v>
      </c>
      <c r="CP404" s="13" t="s">
        <v>266</v>
      </c>
      <c r="CQ404" s="13" t="s">
        <v>220</v>
      </c>
      <c r="CR404" s="13" t="s">
        <v>110</v>
      </c>
      <c r="CS404" s="13" t="s">
        <v>88</v>
      </c>
      <c r="CT404" s="13" t="s">
        <v>73</v>
      </c>
      <c r="CU404" s="13" t="s">
        <v>110</v>
      </c>
      <c r="CV404" s="13" t="s">
        <v>73</v>
      </c>
      <c r="CW404" s="13" t="s">
        <v>88</v>
      </c>
      <c r="CX404" s="13" t="s">
        <v>110</v>
      </c>
      <c r="CY404" s="13" t="s">
        <v>73</v>
      </c>
      <c r="CZ404" s="13" t="s">
        <v>73</v>
      </c>
      <c r="DA404" s="13" t="s">
        <v>110</v>
      </c>
      <c r="DB404" s="13" t="s">
        <v>73</v>
      </c>
      <c r="DC404" s="13" t="s">
        <v>73</v>
      </c>
      <c r="DD404" s="13" t="s">
        <v>73</v>
      </c>
      <c r="DE404" s="13" t="s">
        <v>73</v>
      </c>
      <c r="DF404" s="13" t="s">
        <v>88</v>
      </c>
      <c r="DG404" s="13" t="s">
        <v>73</v>
      </c>
      <c r="DH404" s="13" t="s">
        <v>110</v>
      </c>
      <c r="DI404" s="13" t="s">
        <v>110</v>
      </c>
      <c r="DJ404" s="13" t="s">
        <v>110</v>
      </c>
      <c r="DK404" s="13" t="s">
        <v>667</v>
      </c>
      <c r="DL404" s="13" t="s">
        <v>85</v>
      </c>
      <c r="DM404" s="13" t="s">
        <v>85</v>
      </c>
      <c r="DN404" s="18">
        <v>45316.6739936574</v>
      </c>
      <c r="DO404" s="18">
        <v>45316.668645</v>
      </c>
      <c r="DP404" s="13" t="s">
        <v>236</v>
      </c>
    </row>
    <row r="405" spans="1:120">
      <c r="A405" s="12">
        <v>45302</v>
      </c>
      <c r="B405" s="12">
        <v>45302</v>
      </c>
      <c r="C405" s="13" t="s">
        <v>76</v>
      </c>
      <c r="D405" s="13" t="s">
        <v>71</v>
      </c>
      <c r="E405" s="13" t="s">
        <v>16</v>
      </c>
      <c r="F405" s="13" t="s">
        <v>99</v>
      </c>
      <c r="G405" s="14">
        <v>1</v>
      </c>
      <c r="H405" s="14">
        <v>0</v>
      </c>
      <c r="I405" s="13" t="s">
        <v>73</v>
      </c>
      <c r="J405" s="13" t="s">
        <v>74</v>
      </c>
      <c r="K405" s="13" t="s">
        <v>74</v>
      </c>
      <c r="L405" s="12">
        <v>45302</v>
      </c>
      <c r="M405" s="13" t="s">
        <v>13</v>
      </c>
      <c r="N405" s="13" t="s">
        <v>71</v>
      </c>
      <c r="O405" s="14">
        <v>0</v>
      </c>
      <c r="P405" s="13" t="s">
        <v>197</v>
      </c>
      <c r="Q405" s="13" t="s">
        <v>198</v>
      </c>
      <c r="R405" s="14">
        <v>5</v>
      </c>
      <c r="S405" s="13" t="s">
        <v>199</v>
      </c>
      <c r="T405" s="14">
        <v>5</v>
      </c>
      <c r="U405" s="13" t="s">
        <v>99</v>
      </c>
      <c r="V405" s="13" t="s">
        <v>82</v>
      </c>
      <c r="W405" s="13" t="s">
        <v>73</v>
      </c>
      <c r="X405" s="13" t="s">
        <v>80</v>
      </c>
      <c r="Y405" s="13" t="s">
        <v>17</v>
      </c>
      <c r="Z405" s="13" t="s">
        <v>350</v>
      </c>
      <c r="AA405" s="13" t="s">
        <v>352</v>
      </c>
      <c r="AB405" s="14">
        <v>7005</v>
      </c>
      <c r="AC405" s="13" t="s">
        <v>237</v>
      </c>
      <c r="AD405" s="20">
        <v>45303.6259375</v>
      </c>
      <c r="AE405" s="13" t="s">
        <v>238</v>
      </c>
      <c r="AF405" s="13" t="s">
        <v>201</v>
      </c>
      <c r="AG405" s="13" t="s">
        <v>78</v>
      </c>
      <c r="AH405" s="13" t="s">
        <v>83</v>
      </c>
      <c r="AI405" s="13" t="s">
        <v>84</v>
      </c>
      <c r="AJ405" s="13" t="s">
        <v>71</v>
      </c>
      <c r="AK405" s="13" t="s">
        <v>85</v>
      </c>
      <c r="AL405" s="13" t="s">
        <v>71</v>
      </c>
      <c r="AM405" s="13" t="s">
        <v>86</v>
      </c>
      <c r="AN405" s="13" t="s">
        <v>73</v>
      </c>
      <c r="AO405" s="13" t="s">
        <v>87</v>
      </c>
      <c r="AP405" s="13" t="s">
        <v>87</v>
      </c>
      <c r="AQ405" s="13" t="s">
        <v>90</v>
      </c>
      <c r="AR405" s="13" t="s">
        <v>73</v>
      </c>
      <c r="AS405" s="13" t="s">
        <v>73</v>
      </c>
      <c r="AT405" s="14">
        <v>0</v>
      </c>
      <c r="AU405" s="13" t="s">
        <v>71</v>
      </c>
      <c r="AV405" s="13" t="s">
        <v>71</v>
      </c>
      <c r="AW405" s="13" t="s">
        <v>71</v>
      </c>
      <c r="AX405" s="13" t="s">
        <v>239</v>
      </c>
      <c r="AY405" s="13" t="s">
        <v>240</v>
      </c>
      <c r="AZ405" s="13" t="s">
        <v>205</v>
      </c>
      <c r="BA405" s="13" t="s">
        <v>87</v>
      </c>
      <c r="BB405" s="13" t="s">
        <v>85</v>
      </c>
      <c r="BC405" s="13" t="s">
        <v>241</v>
      </c>
      <c r="BD405" s="13" t="s">
        <v>85</v>
      </c>
      <c r="BE405" s="13" t="s">
        <v>207</v>
      </c>
      <c r="BF405" s="13" t="s">
        <v>207</v>
      </c>
      <c r="BG405" s="13" t="s">
        <v>110</v>
      </c>
      <c r="BH405" s="13" t="s">
        <v>110</v>
      </c>
      <c r="BI405" s="13" t="s">
        <v>73</v>
      </c>
      <c r="BJ405" s="13" t="s">
        <v>73</v>
      </c>
      <c r="BK405" s="13" t="s">
        <v>73</v>
      </c>
      <c r="BL405" s="13" t="s">
        <v>208</v>
      </c>
      <c r="BM405" s="13" t="s">
        <v>208</v>
      </c>
      <c r="BN405" s="13" t="s">
        <v>208</v>
      </c>
      <c r="BO405" s="13" t="s">
        <v>71</v>
      </c>
      <c r="BP405" s="13" t="s">
        <v>71</v>
      </c>
      <c r="BQ405" s="13" t="s">
        <v>71</v>
      </c>
      <c r="BR405" s="13" t="s">
        <v>218</v>
      </c>
      <c r="BS405" s="13" t="s">
        <v>85</v>
      </c>
      <c r="BT405" s="13" t="s">
        <v>218</v>
      </c>
      <c r="BU405" s="13" t="s">
        <v>85</v>
      </c>
      <c r="BV405" s="13" t="s">
        <v>218</v>
      </c>
      <c r="BW405" s="13" t="s">
        <v>85</v>
      </c>
      <c r="BX405" s="14">
        <v>1</v>
      </c>
      <c r="BY405" s="14">
        <v>500005</v>
      </c>
      <c r="BZ405" s="14">
        <v>0</v>
      </c>
      <c r="CA405" s="14">
        <v>2</v>
      </c>
      <c r="CB405" s="14">
        <v>2</v>
      </c>
      <c r="CC405" s="13" t="s">
        <v>261</v>
      </c>
      <c r="CD405" s="20">
        <v>45316.6688425926</v>
      </c>
      <c r="CE405" s="12" t="s">
        <v>89</v>
      </c>
      <c r="CF405" s="18">
        <v>45316.668585625</v>
      </c>
      <c r="CG405" s="17">
        <v>0.668576388888889</v>
      </c>
      <c r="CH405" s="12" t="s">
        <v>89</v>
      </c>
      <c r="CI405" s="13" t="s">
        <v>14</v>
      </c>
      <c r="CJ405" s="13" t="s">
        <v>73</v>
      </c>
      <c r="CK405" s="13" t="s">
        <v>73</v>
      </c>
      <c r="CL405" s="13" t="s">
        <v>110</v>
      </c>
      <c r="CM405" s="13" t="s">
        <v>71</v>
      </c>
      <c r="CN405" s="13" t="s">
        <v>71</v>
      </c>
      <c r="CO405" s="13" t="s">
        <v>110</v>
      </c>
      <c r="CP405" s="13" t="s">
        <v>266</v>
      </c>
      <c r="CQ405" s="13" t="s">
        <v>220</v>
      </c>
      <c r="CR405" s="13" t="s">
        <v>73</v>
      </c>
      <c r="CS405" s="13" t="s">
        <v>88</v>
      </c>
      <c r="CT405" s="13" t="s">
        <v>73</v>
      </c>
      <c r="CU405" s="13" t="s">
        <v>110</v>
      </c>
      <c r="CV405" s="13" t="s">
        <v>73</v>
      </c>
      <c r="CW405" s="13" t="s">
        <v>73</v>
      </c>
      <c r="CX405" s="13" t="s">
        <v>110</v>
      </c>
      <c r="CY405" s="13" t="s">
        <v>73</v>
      </c>
      <c r="CZ405" s="13" t="s">
        <v>73</v>
      </c>
      <c r="DA405" s="13" t="s">
        <v>88</v>
      </c>
      <c r="DB405" s="13" t="s">
        <v>73</v>
      </c>
      <c r="DC405" s="13" t="s">
        <v>73</v>
      </c>
      <c r="DD405" s="13" t="s">
        <v>73</v>
      </c>
      <c r="DE405" s="13" t="s">
        <v>73</v>
      </c>
      <c r="DF405" s="13" t="s">
        <v>110</v>
      </c>
      <c r="DG405" s="13" t="s">
        <v>73</v>
      </c>
      <c r="DH405" s="13" t="s">
        <v>110</v>
      </c>
      <c r="DI405" s="13" t="s">
        <v>110</v>
      </c>
      <c r="DJ405" s="13" t="s">
        <v>110</v>
      </c>
      <c r="DK405" s="13" t="s">
        <v>242</v>
      </c>
      <c r="DL405" s="13" t="s">
        <v>85</v>
      </c>
      <c r="DM405" s="13" t="s">
        <v>85</v>
      </c>
      <c r="DN405" s="18">
        <v>45316.6740218982</v>
      </c>
      <c r="DO405" s="18">
        <v>45316.668585625</v>
      </c>
      <c r="DP405" s="13" t="s">
        <v>243</v>
      </c>
    </row>
    <row r="406" spans="1:120">
      <c r="A406" s="12">
        <v>45302</v>
      </c>
      <c r="B406" s="12">
        <v>45302</v>
      </c>
      <c r="C406" s="13" t="s">
        <v>76</v>
      </c>
      <c r="D406" s="13" t="s">
        <v>71</v>
      </c>
      <c r="E406" s="13" t="s">
        <v>16</v>
      </c>
      <c r="F406" s="13" t="s">
        <v>101</v>
      </c>
      <c r="G406" s="14">
        <v>1</v>
      </c>
      <c r="H406" s="14">
        <v>0</v>
      </c>
      <c r="I406" s="13" t="s">
        <v>73</v>
      </c>
      <c r="J406" s="13" t="s">
        <v>74</v>
      </c>
      <c r="K406" s="13" t="s">
        <v>74</v>
      </c>
      <c r="L406" s="12">
        <v>45302</v>
      </c>
      <c r="M406" s="13" t="s">
        <v>13</v>
      </c>
      <c r="N406" s="13" t="s">
        <v>71</v>
      </c>
      <c r="O406" s="14">
        <v>0</v>
      </c>
      <c r="P406" s="13" t="s">
        <v>197</v>
      </c>
      <c r="Q406" s="13" t="s">
        <v>198</v>
      </c>
      <c r="R406" s="14">
        <v>5</v>
      </c>
      <c r="S406" s="13" t="s">
        <v>199</v>
      </c>
      <c r="T406" s="14">
        <v>5</v>
      </c>
      <c r="U406" s="13" t="s">
        <v>101</v>
      </c>
      <c r="V406" s="13" t="s">
        <v>82</v>
      </c>
      <c r="W406" s="13" t="s">
        <v>73</v>
      </c>
      <c r="X406" s="13" t="s">
        <v>80</v>
      </c>
      <c r="Y406" s="13" t="s">
        <v>17</v>
      </c>
      <c r="Z406" s="13" t="s">
        <v>350</v>
      </c>
      <c r="AA406" s="13" t="s">
        <v>352</v>
      </c>
      <c r="AB406" s="14">
        <v>7005</v>
      </c>
      <c r="AC406" s="13" t="s">
        <v>244</v>
      </c>
      <c r="AD406" s="20">
        <v>45303.6259375</v>
      </c>
      <c r="AE406" s="13" t="s">
        <v>245</v>
      </c>
      <c r="AF406" s="13" t="s">
        <v>201</v>
      </c>
      <c r="AG406" s="13" t="s">
        <v>78</v>
      </c>
      <c r="AH406" s="13" t="s">
        <v>83</v>
      </c>
      <c r="AI406" s="13" t="s">
        <v>84</v>
      </c>
      <c r="AJ406" s="13" t="s">
        <v>71</v>
      </c>
      <c r="AK406" s="13" t="s">
        <v>85</v>
      </c>
      <c r="AL406" s="13" t="s">
        <v>71</v>
      </c>
      <c r="AM406" s="13" t="s">
        <v>86</v>
      </c>
      <c r="AN406" s="13" t="s">
        <v>73</v>
      </c>
      <c r="AO406" s="13" t="s">
        <v>87</v>
      </c>
      <c r="AP406" s="13" t="s">
        <v>87</v>
      </c>
      <c r="AQ406" s="13" t="s">
        <v>90</v>
      </c>
      <c r="AR406" s="13" t="s">
        <v>73</v>
      </c>
      <c r="AS406" s="13" t="s">
        <v>73</v>
      </c>
      <c r="AT406" s="14">
        <v>0</v>
      </c>
      <c r="AU406" s="13" t="s">
        <v>71</v>
      </c>
      <c r="AV406" s="13" t="s">
        <v>71</v>
      </c>
      <c r="AW406" s="13" t="s">
        <v>71</v>
      </c>
      <c r="AX406" s="13" t="s">
        <v>246</v>
      </c>
      <c r="AY406" s="13" t="s">
        <v>247</v>
      </c>
      <c r="AZ406" s="13" t="s">
        <v>205</v>
      </c>
      <c r="BA406" s="13" t="s">
        <v>87</v>
      </c>
      <c r="BB406" s="13" t="s">
        <v>85</v>
      </c>
      <c r="BC406" s="13" t="s">
        <v>248</v>
      </c>
      <c r="BD406" s="13" t="s">
        <v>85</v>
      </c>
      <c r="BE406" s="13" t="s">
        <v>207</v>
      </c>
      <c r="BF406" s="13" t="s">
        <v>207</v>
      </c>
      <c r="BG406" s="13" t="s">
        <v>110</v>
      </c>
      <c r="BH406" s="13" t="s">
        <v>110</v>
      </c>
      <c r="BI406" s="13" t="s">
        <v>73</v>
      </c>
      <c r="BJ406" s="13" t="s">
        <v>73</v>
      </c>
      <c r="BK406" s="13" t="s">
        <v>73</v>
      </c>
      <c r="BL406" s="13" t="s">
        <v>208</v>
      </c>
      <c r="BM406" s="13" t="s">
        <v>208</v>
      </c>
      <c r="BN406" s="13" t="s">
        <v>208</v>
      </c>
      <c r="BO406" s="13" t="s">
        <v>71</v>
      </c>
      <c r="BP406" s="13" t="s">
        <v>71</v>
      </c>
      <c r="BQ406" s="13" t="s">
        <v>71</v>
      </c>
      <c r="BR406" s="13" t="s">
        <v>218</v>
      </c>
      <c r="BS406" s="13" t="s">
        <v>85</v>
      </c>
      <c r="BT406" s="13" t="s">
        <v>218</v>
      </c>
      <c r="BU406" s="13" t="s">
        <v>85</v>
      </c>
      <c r="BV406" s="13" t="s">
        <v>218</v>
      </c>
      <c r="BW406" s="13" t="s">
        <v>85</v>
      </c>
      <c r="BX406" s="14">
        <v>1</v>
      </c>
      <c r="BY406" s="14">
        <v>500005</v>
      </c>
      <c r="BZ406" s="14">
        <v>0</v>
      </c>
      <c r="CA406" s="14">
        <v>2</v>
      </c>
      <c r="CB406" s="14">
        <v>2</v>
      </c>
      <c r="CC406" s="13" t="s">
        <v>261</v>
      </c>
      <c r="CD406" s="20">
        <v>45316.6688425926</v>
      </c>
      <c r="CE406" s="12" t="s">
        <v>89</v>
      </c>
      <c r="CF406" s="18">
        <v>45316.6685865509</v>
      </c>
      <c r="CG406" s="17">
        <v>0.668576388888889</v>
      </c>
      <c r="CH406" s="12" t="s">
        <v>89</v>
      </c>
      <c r="CI406" s="13" t="s">
        <v>14</v>
      </c>
      <c r="CJ406" s="13" t="s">
        <v>73</v>
      </c>
      <c r="CK406" s="13" t="s">
        <v>73</v>
      </c>
      <c r="CL406" s="13" t="s">
        <v>110</v>
      </c>
      <c r="CM406" s="13" t="s">
        <v>71</v>
      </c>
      <c r="CN406" s="13" t="s">
        <v>71</v>
      </c>
      <c r="CO406" s="13" t="s">
        <v>110</v>
      </c>
      <c r="CP406" s="13" t="s">
        <v>266</v>
      </c>
      <c r="CQ406" s="13" t="s">
        <v>220</v>
      </c>
      <c r="CR406" s="13" t="s">
        <v>73</v>
      </c>
      <c r="CS406" s="13" t="s">
        <v>88</v>
      </c>
      <c r="CT406" s="13" t="s">
        <v>73</v>
      </c>
      <c r="CU406" s="13" t="s">
        <v>110</v>
      </c>
      <c r="CV406" s="13" t="s">
        <v>73</v>
      </c>
      <c r="CW406" s="13" t="s">
        <v>73</v>
      </c>
      <c r="CX406" s="13" t="s">
        <v>110</v>
      </c>
      <c r="CY406" s="13" t="s">
        <v>73</v>
      </c>
      <c r="CZ406" s="13" t="s">
        <v>73</v>
      </c>
      <c r="DA406" s="13" t="s">
        <v>88</v>
      </c>
      <c r="DB406" s="13" t="s">
        <v>73</v>
      </c>
      <c r="DC406" s="13" t="s">
        <v>73</v>
      </c>
      <c r="DD406" s="13" t="s">
        <v>73</v>
      </c>
      <c r="DE406" s="13" t="s">
        <v>73</v>
      </c>
      <c r="DF406" s="13" t="s">
        <v>110</v>
      </c>
      <c r="DG406" s="13" t="s">
        <v>73</v>
      </c>
      <c r="DH406" s="13" t="s">
        <v>110</v>
      </c>
      <c r="DI406" s="13" t="s">
        <v>110</v>
      </c>
      <c r="DJ406" s="13" t="s">
        <v>110</v>
      </c>
      <c r="DK406" s="13" t="s">
        <v>242</v>
      </c>
      <c r="DL406" s="13" t="s">
        <v>85</v>
      </c>
      <c r="DM406" s="13" t="s">
        <v>85</v>
      </c>
      <c r="DN406" s="18">
        <v>45316.6740218982</v>
      </c>
      <c r="DO406" s="18">
        <v>45316.6685865509</v>
      </c>
      <c r="DP406" s="13" t="s">
        <v>249</v>
      </c>
    </row>
    <row r="407" spans="1:120">
      <c r="A407" s="12">
        <v>45302</v>
      </c>
      <c r="B407" s="12">
        <v>45302</v>
      </c>
      <c r="C407" s="13" t="s">
        <v>76</v>
      </c>
      <c r="D407" s="13" t="s">
        <v>71</v>
      </c>
      <c r="E407" s="13" t="s">
        <v>16</v>
      </c>
      <c r="F407" s="13" t="s">
        <v>103</v>
      </c>
      <c r="G407" s="14">
        <v>1</v>
      </c>
      <c r="H407" s="14">
        <v>0</v>
      </c>
      <c r="I407" s="13" t="s">
        <v>73</v>
      </c>
      <c r="J407" s="13" t="s">
        <v>74</v>
      </c>
      <c r="K407" s="13" t="s">
        <v>74</v>
      </c>
      <c r="L407" s="12">
        <v>45302</v>
      </c>
      <c r="M407" s="13" t="s">
        <v>13</v>
      </c>
      <c r="N407" s="13" t="s">
        <v>71</v>
      </c>
      <c r="O407" s="14">
        <v>0</v>
      </c>
      <c r="P407" s="13" t="s">
        <v>197</v>
      </c>
      <c r="Q407" s="13" t="s">
        <v>198</v>
      </c>
      <c r="R407" s="14">
        <v>5</v>
      </c>
      <c r="S407" s="13" t="s">
        <v>199</v>
      </c>
      <c r="T407" s="14">
        <v>5</v>
      </c>
      <c r="U407" s="13" t="s">
        <v>103</v>
      </c>
      <c r="V407" s="13" t="s">
        <v>82</v>
      </c>
      <c r="W407" s="13" t="s">
        <v>73</v>
      </c>
      <c r="X407" s="13" t="s">
        <v>80</v>
      </c>
      <c r="Y407" s="13" t="s">
        <v>17</v>
      </c>
      <c r="Z407" s="13" t="s">
        <v>350</v>
      </c>
      <c r="AA407" s="13" t="s">
        <v>352</v>
      </c>
      <c r="AB407" s="14">
        <v>7005</v>
      </c>
      <c r="AC407" s="13" t="s">
        <v>237</v>
      </c>
      <c r="AD407" s="20">
        <v>45303.6259375</v>
      </c>
      <c r="AE407" s="13" t="s">
        <v>250</v>
      </c>
      <c r="AF407" s="13" t="s">
        <v>201</v>
      </c>
      <c r="AG407" s="13" t="s">
        <v>78</v>
      </c>
      <c r="AH407" s="13" t="s">
        <v>83</v>
      </c>
      <c r="AI407" s="13" t="s">
        <v>84</v>
      </c>
      <c r="AJ407" s="13" t="s">
        <v>71</v>
      </c>
      <c r="AK407" s="13" t="s">
        <v>85</v>
      </c>
      <c r="AL407" s="13" t="s">
        <v>71</v>
      </c>
      <c r="AM407" s="13" t="s">
        <v>86</v>
      </c>
      <c r="AN407" s="13" t="s">
        <v>73</v>
      </c>
      <c r="AO407" s="13" t="s">
        <v>87</v>
      </c>
      <c r="AP407" s="13" t="s">
        <v>87</v>
      </c>
      <c r="AQ407" s="13" t="s">
        <v>90</v>
      </c>
      <c r="AR407" s="13" t="s">
        <v>73</v>
      </c>
      <c r="AS407" s="13" t="s">
        <v>73</v>
      </c>
      <c r="AT407" s="14">
        <v>0</v>
      </c>
      <c r="AU407" s="13" t="s">
        <v>71</v>
      </c>
      <c r="AV407" s="13" t="s">
        <v>71</v>
      </c>
      <c r="AW407" s="13" t="s">
        <v>71</v>
      </c>
      <c r="AX407" s="13" t="s">
        <v>251</v>
      </c>
      <c r="AY407" s="13" t="s">
        <v>252</v>
      </c>
      <c r="AZ407" s="13" t="s">
        <v>205</v>
      </c>
      <c r="BA407" s="13" t="s">
        <v>87</v>
      </c>
      <c r="BB407" s="13" t="s">
        <v>85</v>
      </c>
      <c r="BC407" s="13" t="s">
        <v>253</v>
      </c>
      <c r="BD407" s="13" t="s">
        <v>85</v>
      </c>
      <c r="BE407" s="13" t="s">
        <v>207</v>
      </c>
      <c r="BF407" s="13" t="s">
        <v>207</v>
      </c>
      <c r="BG407" s="13" t="s">
        <v>110</v>
      </c>
      <c r="BH407" s="13" t="s">
        <v>73</v>
      </c>
      <c r="BI407" s="13" t="s">
        <v>73</v>
      </c>
      <c r="BJ407" s="13" t="s">
        <v>73</v>
      </c>
      <c r="BK407" s="13" t="s">
        <v>73</v>
      </c>
      <c r="BL407" s="13" t="s">
        <v>208</v>
      </c>
      <c r="BM407" s="13" t="s">
        <v>208</v>
      </c>
      <c r="BN407" s="13" t="s">
        <v>208</v>
      </c>
      <c r="BO407" s="13" t="s">
        <v>71</v>
      </c>
      <c r="BP407" s="13" t="s">
        <v>71</v>
      </c>
      <c r="BQ407" s="13" t="s">
        <v>71</v>
      </c>
      <c r="BR407" s="13" t="s">
        <v>218</v>
      </c>
      <c r="BS407" s="13" t="s">
        <v>85</v>
      </c>
      <c r="BT407" s="13" t="s">
        <v>218</v>
      </c>
      <c r="BU407" s="13" t="s">
        <v>85</v>
      </c>
      <c r="BV407" s="13" t="s">
        <v>218</v>
      </c>
      <c r="BW407" s="13" t="s">
        <v>85</v>
      </c>
      <c r="BX407" s="14">
        <v>1</v>
      </c>
      <c r="BY407" s="14">
        <v>500005</v>
      </c>
      <c r="BZ407" s="14">
        <v>0</v>
      </c>
      <c r="CA407" s="14">
        <v>2</v>
      </c>
      <c r="CB407" s="14">
        <v>2</v>
      </c>
      <c r="CC407" s="13" t="s">
        <v>261</v>
      </c>
      <c r="CD407" s="20">
        <v>45316.6688425926</v>
      </c>
      <c r="CE407" s="12" t="s">
        <v>89</v>
      </c>
      <c r="CF407" s="18">
        <v>45316.6685865625</v>
      </c>
      <c r="CG407" s="17">
        <v>0.668576388888889</v>
      </c>
      <c r="CH407" s="12" t="s">
        <v>89</v>
      </c>
      <c r="CI407" s="13" t="s">
        <v>14</v>
      </c>
      <c r="CJ407" s="13" t="s">
        <v>73</v>
      </c>
      <c r="CK407" s="13" t="s">
        <v>73</v>
      </c>
      <c r="CL407" s="13" t="s">
        <v>110</v>
      </c>
      <c r="CM407" s="13" t="s">
        <v>71</v>
      </c>
      <c r="CN407" s="13" t="s">
        <v>71</v>
      </c>
      <c r="CO407" s="13" t="s">
        <v>110</v>
      </c>
      <c r="CP407" s="13" t="s">
        <v>266</v>
      </c>
      <c r="CQ407" s="13" t="s">
        <v>220</v>
      </c>
      <c r="CR407" s="13" t="s">
        <v>73</v>
      </c>
      <c r="CS407" s="13" t="s">
        <v>88</v>
      </c>
      <c r="CT407" s="13" t="s">
        <v>73</v>
      </c>
      <c r="CU407" s="13" t="s">
        <v>110</v>
      </c>
      <c r="CV407" s="13" t="s">
        <v>73</v>
      </c>
      <c r="CW407" s="13" t="s">
        <v>88</v>
      </c>
      <c r="CX407" s="13" t="s">
        <v>110</v>
      </c>
      <c r="CY407" s="13" t="s">
        <v>73</v>
      </c>
      <c r="CZ407" s="13" t="s">
        <v>73</v>
      </c>
      <c r="DA407" s="13" t="s">
        <v>110</v>
      </c>
      <c r="DB407" s="13" t="s">
        <v>73</v>
      </c>
      <c r="DC407" s="13" t="s">
        <v>73</v>
      </c>
      <c r="DD407" s="13" t="s">
        <v>73</v>
      </c>
      <c r="DE407" s="13" t="s">
        <v>73</v>
      </c>
      <c r="DF407" s="13" t="s">
        <v>88</v>
      </c>
      <c r="DG407" s="13" t="s">
        <v>73</v>
      </c>
      <c r="DH407" s="13" t="s">
        <v>110</v>
      </c>
      <c r="DI407" s="13" t="s">
        <v>110</v>
      </c>
      <c r="DJ407" s="13" t="s">
        <v>110</v>
      </c>
      <c r="DK407" s="13" t="s">
        <v>667</v>
      </c>
      <c r="DL407" s="13" t="s">
        <v>85</v>
      </c>
      <c r="DM407" s="13" t="s">
        <v>85</v>
      </c>
      <c r="DN407" s="18">
        <v>45316.6740218982</v>
      </c>
      <c r="DO407" s="18">
        <v>45316.6685865625</v>
      </c>
      <c r="DP407" s="13" t="s">
        <v>254</v>
      </c>
    </row>
    <row r="408" spans="1:120">
      <c r="A408" s="12">
        <v>45302</v>
      </c>
      <c r="B408" s="12">
        <v>45302</v>
      </c>
      <c r="C408" s="13" t="s">
        <v>76</v>
      </c>
      <c r="D408" s="13" t="s">
        <v>71</v>
      </c>
      <c r="E408" s="13" t="s">
        <v>16</v>
      </c>
      <c r="F408" s="13" t="s">
        <v>105</v>
      </c>
      <c r="G408" s="14">
        <v>1</v>
      </c>
      <c r="H408" s="14">
        <v>0</v>
      </c>
      <c r="I408" s="13" t="s">
        <v>73</v>
      </c>
      <c r="J408" s="13" t="s">
        <v>74</v>
      </c>
      <c r="K408" s="13" t="s">
        <v>74</v>
      </c>
      <c r="L408" s="12">
        <v>45302</v>
      </c>
      <c r="M408" s="13" t="s">
        <v>13</v>
      </c>
      <c r="N408" s="13" t="s">
        <v>71</v>
      </c>
      <c r="O408" s="14">
        <v>0</v>
      </c>
      <c r="P408" s="13" t="s">
        <v>197</v>
      </c>
      <c r="Q408" s="13" t="s">
        <v>198</v>
      </c>
      <c r="R408" s="14">
        <v>5</v>
      </c>
      <c r="S408" s="13" t="s">
        <v>199</v>
      </c>
      <c r="T408" s="14">
        <v>5</v>
      </c>
      <c r="U408" s="13" t="s">
        <v>105</v>
      </c>
      <c r="V408" s="13" t="s">
        <v>82</v>
      </c>
      <c r="W408" s="13" t="s">
        <v>73</v>
      </c>
      <c r="X408" s="13" t="s">
        <v>80</v>
      </c>
      <c r="Y408" s="13" t="s">
        <v>17</v>
      </c>
      <c r="Z408" s="13" t="s">
        <v>350</v>
      </c>
      <c r="AA408" s="13" t="s">
        <v>351</v>
      </c>
      <c r="AB408" s="14">
        <v>7005</v>
      </c>
      <c r="AC408" s="13" t="s">
        <v>87</v>
      </c>
      <c r="AD408" s="20">
        <v>45303.6278703704</v>
      </c>
      <c r="AE408" s="13" t="s">
        <v>255</v>
      </c>
      <c r="AF408" s="13" t="s">
        <v>201</v>
      </c>
      <c r="AG408" s="13" t="s">
        <v>78</v>
      </c>
      <c r="AH408" s="13" t="s">
        <v>83</v>
      </c>
      <c r="AI408" s="13" t="s">
        <v>84</v>
      </c>
      <c r="AJ408" s="13" t="s">
        <v>71</v>
      </c>
      <c r="AK408" s="13" t="s">
        <v>85</v>
      </c>
      <c r="AL408" s="13" t="s">
        <v>71</v>
      </c>
      <c r="AM408" s="13" t="s">
        <v>86</v>
      </c>
      <c r="AN408" s="13" t="s">
        <v>73</v>
      </c>
      <c r="AO408" s="13" t="s">
        <v>87</v>
      </c>
      <c r="AP408" s="13" t="s">
        <v>87</v>
      </c>
      <c r="AQ408" s="13" t="s">
        <v>90</v>
      </c>
      <c r="AR408" s="13" t="s">
        <v>73</v>
      </c>
      <c r="AS408" s="13" t="s">
        <v>73</v>
      </c>
      <c r="AT408" s="14">
        <v>0</v>
      </c>
      <c r="AU408" s="13" t="s">
        <v>71</v>
      </c>
      <c r="AV408" s="13" t="s">
        <v>71</v>
      </c>
      <c r="AW408" s="13" t="s">
        <v>71</v>
      </c>
      <c r="AX408" s="13" t="s">
        <v>256</v>
      </c>
      <c r="AY408" s="13" t="s">
        <v>257</v>
      </c>
      <c r="AZ408" s="13" t="s">
        <v>205</v>
      </c>
      <c r="BA408" s="13" t="s">
        <v>87</v>
      </c>
      <c r="BB408" s="13" t="s">
        <v>85</v>
      </c>
      <c r="BC408" s="13" t="s">
        <v>258</v>
      </c>
      <c r="BD408" s="13" t="s">
        <v>85</v>
      </c>
      <c r="BE408" s="13" t="s">
        <v>207</v>
      </c>
      <c r="BF408" s="13" t="s">
        <v>207</v>
      </c>
      <c r="BG408" s="13" t="s">
        <v>110</v>
      </c>
      <c r="BH408" s="13" t="s">
        <v>73</v>
      </c>
      <c r="BI408" s="13" t="s">
        <v>73</v>
      </c>
      <c r="BJ408" s="13" t="s">
        <v>73</v>
      </c>
      <c r="BK408" s="13" t="s">
        <v>73</v>
      </c>
      <c r="BL408" s="13" t="s">
        <v>208</v>
      </c>
      <c r="BM408" s="13" t="s">
        <v>208</v>
      </c>
      <c r="BN408" s="13" t="s">
        <v>208</v>
      </c>
      <c r="BO408" s="13" t="s">
        <v>71</v>
      </c>
      <c r="BP408" s="13" t="s">
        <v>71</v>
      </c>
      <c r="BQ408" s="13" t="s">
        <v>71</v>
      </c>
      <c r="BR408" s="13" t="s">
        <v>218</v>
      </c>
      <c r="BS408" s="13" t="s">
        <v>85</v>
      </c>
      <c r="BT408" s="13" t="s">
        <v>218</v>
      </c>
      <c r="BU408" s="13" t="s">
        <v>85</v>
      </c>
      <c r="BV408" s="13" t="s">
        <v>218</v>
      </c>
      <c r="BW408" s="13" t="s">
        <v>85</v>
      </c>
      <c r="BX408" s="14">
        <v>1</v>
      </c>
      <c r="BY408" s="14">
        <v>500005</v>
      </c>
      <c r="BZ408" s="14">
        <v>0</v>
      </c>
      <c r="CA408" s="14">
        <v>3</v>
      </c>
      <c r="CB408" s="14">
        <v>20</v>
      </c>
      <c r="CC408" s="13" t="s">
        <v>261</v>
      </c>
      <c r="CD408" s="20">
        <v>45316.668900463</v>
      </c>
      <c r="CE408" s="12" t="s">
        <v>89</v>
      </c>
      <c r="CF408" s="18">
        <v>45316.6686449884</v>
      </c>
      <c r="CG408" s="17">
        <v>0.668634259259259</v>
      </c>
      <c r="CH408" s="12" t="s">
        <v>89</v>
      </c>
      <c r="CI408" s="13" t="s">
        <v>14</v>
      </c>
      <c r="CJ408" s="13" t="s">
        <v>73</v>
      </c>
      <c r="CK408" s="13" t="s">
        <v>73</v>
      </c>
      <c r="CL408" s="13" t="s">
        <v>110</v>
      </c>
      <c r="CM408" s="13" t="s">
        <v>71</v>
      </c>
      <c r="CN408" s="13" t="s">
        <v>71</v>
      </c>
      <c r="CO408" s="13" t="s">
        <v>110</v>
      </c>
      <c r="CP408" s="13" t="s">
        <v>266</v>
      </c>
      <c r="CQ408" s="13" t="s">
        <v>110</v>
      </c>
      <c r="CR408" s="13" t="s">
        <v>73</v>
      </c>
      <c r="CS408" s="13" t="s">
        <v>73</v>
      </c>
      <c r="CT408" s="13" t="s">
        <v>73</v>
      </c>
      <c r="CU408" s="13" t="s">
        <v>110</v>
      </c>
      <c r="CV408" s="13" t="s">
        <v>73</v>
      </c>
      <c r="CW408" s="13" t="s">
        <v>88</v>
      </c>
      <c r="CX408" s="13" t="s">
        <v>110</v>
      </c>
      <c r="CY408" s="13" t="s">
        <v>73</v>
      </c>
      <c r="CZ408" s="13" t="s">
        <v>73</v>
      </c>
      <c r="DA408" s="13" t="s">
        <v>110</v>
      </c>
      <c r="DB408" s="13" t="s">
        <v>73</v>
      </c>
      <c r="DC408" s="13" t="s">
        <v>73</v>
      </c>
      <c r="DD408" s="13" t="s">
        <v>73</v>
      </c>
      <c r="DE408" s="13" t="s">
        <v>73</v>
      </c>
      <c r="DF408" s="13" t="s">
        <v>88</v>
      </c>
      <c r="DG408" s="13" t="s">
        <v>73</v>
      </c>
      <c r="DH408" s="13" t="s">
        <v>110</v>
      </c>
      <c r="DI408" s="13" t="s">
        <v>110</v>
      </c>
      <c r="DJ408" s="13" t="s">
        <v>110</v>
      </c>
      <c r="DK408" s="13" t="s">
        <v>667</v>
      </c>
      <c r="DL408" s="13" t="s">
        <v>85</v>
      </c>
      <c r="DM408" s="13" t="s">
        <v>85</v>
      </c>
      <c r="DN408" s="18">
        <v>45316.674046088</v>
      </c>
      <c r="DO408" s="18">
        <v>45316.6686449884</v>
      </c>
      <c r="DP408" s="13" t="s">
        <v>259</v>
      </c>
    </row>
    <row r="409" spans="1:120">
      <c r="A409" s="12">
        <v>45302</v>
      </c>
      <c r="B409" s="12">
        <v>45302</v>
      </c>
      <c r="C409" s="13" t="s">
        <v>76</v>
      </c>
      <c r="D409" s="13" t="s">
        <v>71</v>
      </c>
      <c r="E409" s="13" t="s">
        <v>16</v>
      </c>
      <c r="F409" s="13" t="s">
        <v>107</v>
      </c>
      <c r="G409" s="14">
        <v>1</v>
      </c>
      <c r="H409" s="14">
        <v>0</v>
      </c>
      <c r="I409" s="13" t="s">
        <v>88</v>
      </c>
      <c r="J409" s="13" t="s">
        <v>74</v>
      </c>
      <c r="K409" s="13" t="s">
        <v>74</v>
      </c>
      <c r="L409" s="12">
        <v>45302</v>
      </c>
      <c r="M409" s="13" t="s">
        <v>13</v>
      </c>
      <c r="N409" s="13" t="s">
        <v>71</v>
      </c>
      <c r="O409" s="14">
        <v>0</v>
      </c>
      <c r="P409" s="13" t="s">
        <v>197</v>
      </c>
      <c r="Q409" s="13" t="s">
        <v>198</v>
      </c>
      <c r="R409" s="14">
        <v>5</v>
      </c>
      <c r="S409" s="13" t="s">
        <v>199</v>
      </c>
      <c r="T409" s="14">
        <v>5</v>
      </c>
      <c r="U409" s="13" t="s">
        <v>107</v>
      </c>
      <c r="V409" s="13" t="s">
        <v>82</v>
      </c>
      <c r="W409" s="13" t="s">
        <v>73</v>
      </c>
      <c r="X409" s="13" t="s">
        <v>80</v>
      </c>
      <c r="Y409" s="13" t="s">
        <v>17</v>
      </c>
      <c r="Z409" s="13" t="s">
        <v>350</v>
      </c>
      <c r="AA409" s="13" t="s">
        <v>353</v>
      </c>
      <c r="AB409" s="14">
        <v>7005</v>
      </c>
      <c r="AC409" s="13" t="s">
        <v>87</v>
      </c>
      <c r="AD409" s="20">
        <v>45303.6278703704</v>
      </c>
      <c r="AE409" s="13" t="s">
        <v>200</v>
      </c>
      <c r="AF409" s="13" t="s">
        <v>201</v>
      </c>
      <c r="AG409" s="13" t="s">
        <v>78</v>
      </c>
      <c r="AH409" s="13" t="s">
        <v>83</v>
      </c>
      <c r="AI409" s="13" t="s">
        <v>84</v>
      </c>
      <c r="AJ409" s="13" t="s">
        <v>71</v>
      </c>
      <c r="AK409" s="13" t="s">
        <v>85</v>
      </c>
      <c r="AL409" s="13" t="s">
        <v>71</v>
      </c>
      <c r="AM409" s="13" t="s">
        <v>86</v>
      </c>
      <c r="AN409" s="13" t="s">
        <v>73</v>
      </c>
      <c r="AO409" s="13" t="s">
        <v>87</v>
      </c>
      <c r="AP409" s="13" t="s">
        <v>87</v>
      </c>
      <c r="AQ409" s="13" t="s">
        <v>202</v>
      </c>
      <c r="AR409" s="13" t="s">
        <v>73</v>
      </c>
      <c r="AS409" s="13" t="s">
        <v>73</v>
      </c>
      <c r="AT409" s="14">
        <v>0</v>
      </c>
      <c r="AU409" s="13" t="s">
        <v>71</v>
      </c>
      <c r="AV409" s="13" t="s">
        <v>71</v>
      </c>
      <c r="AW409" s="13" t="s">
        <v>71</v>
      </c>
      <c r="AX409" s="13" t="s">
        <v>260</v>
      </c>
      <c r="AY409" s="13" t="s">
        <v>204</v>
      </c>
      <c r="AZ409" s="13" t="s">
        <v>205</v>
      </c>
      <c r="BA409" s="13" t="s">
        <v>87</v>
      </c>
      <c r="BB409" s="13" t="s">
        <v>85</v>
      </c>
      <c r="BC409" s="13" t="s">
        <v>206</v>
      </c>
      <c r="BD409" s="13" t="s">
        <v>85</v>
      </c>
      <c r="BE409" s="13" t="s">
        <v>207</v>
      </c>
      <c r="BF409" s="13" t="s">
        <v>207</v>
      </c>
      <c r="BG409" s="13" t="s">
        <v>110</v>
      </c>
      <c r="BH409" s="13" t="s">
        <v>73</v>
      </c>
      <c r="BI409" s="13" t="s">
        <v>73</v>
      </c>
      <c r="BJ409" s="13" t="s">
        <v>73</v>
      </c>
      <c r="BK409" s="13" t="s">
        <v>73</v>
      </c>
      <c r="BL409" s="13" t="s">
        <v>209</v>
      </c>
      <c r="BM409" s="13" t="s">
        <v>209</v>
      </c>
      <c r="BN409" s="13" t="s">
        <v>209</v>
      </c>
      <c r="BO409" s="13" t="s">
        <v>71</v>
      </c>
      <c r="BP409" s="13" t="s">
        <v>71</v>
      </c>
      <c r="BQ409" s="13" t="s">
        <v>71</v>
      </c>
      <c r="BR409" s="13" t="s">
        <v>218</v>
      </c>
      <c r="BS409" s="13" t="s">
        <v>85</v>
      </c>
      <c r="BT409" s="13" t="s">
        <v>218</v>
      </c>
      <c r="BU409" s="13" t="s">
        <v>85</v>
      </c>
      <c r="BV409" s="13" t="s">
        <v>218</v>
      </c>
      <c r="BW409" s="13" t="s">
        <v>85</v>
      </c>
      <c r="BX409" s="14">
        <v>1</v>
      </c>
      <c r="BY409" s="14">
        <v>500005</v>
      </c>
      <c r="BZ409" s="14">
        <v>0</v>
      </c>
      <c r="CA409" s="14">
        <v>5</v>
      </c>
      <c r="CB409" s="14">
        <v>9</v>
      </c>
      <c r="CC409" s="13" t="s">
        <v>261</v>
      </c>
      <c r="CD409" s="20">
        <v>45316.668900463</v>
      </c>
      <c r="CE409" s="12" t="s">
        <v>89</v>
      </c>
      <c r="CF409" s="18">
        <v>45316.668645</v>
      </c>
      <c r="CG409" s="17">
        <v>0.668634259259259</v>
      </c>
      <c r="CH409" s="12" t="s">
        <v>89</v>
      </c>
      <c r="CI409" s="13" t="s">
        <v>14</v>
      </c>
      <c r="CJ409" s="13" t="s">
        <v>73</v>
      </c>
      <c r="CK409" s="13" t="s">
        <v>73</v>
      </c>
      <c r="CL409" s="13" t="s">
        <v>110</v>
      </c>
      <c r="CM409" s="13" t="s">
        <v>71</v>
      </c>
      <c r="CN409" s="13" t="s">
        <v>71</v>
      </c>
      <c r="CO409" s="13" t="s">
        <v>110</v>
      </c>
      <c r="CP409" s="13" t="s">
        <v>266</v>
      </c>
      <c r="CQ409" s="13" t="s">
        <v>110</v>
      </c>
      <c r="CR409" s="13" t="s">
        <v>73</v>
      </c>
      <c r="CS409" s="13" t="s">
        <v>88</v>
      </c>
      <c r="CT409" s="13" t="s">
        <v>73</v>
      </c>
      <c r="CU409" s="13" t="s">
        <v>110</v>
      </c>
      <c r="CV409" s="13" t="s">
        <v>73</v>
      </c>
      <c r="CW409" s="13" t="s">
        <v>110</v>
      </c>
      <c r="CX409" s="13" t="s">
        <v>73</v>
      </c>
      <c r="CY409" s="13" t="s">
        <v>73</v>
      </c>
      <c r="CZ409" s="13" t="s">
        <v>73</v>
      </c>
      <c r="DA409" s="13" t="s">
        <v>110</v>
      </c>
      <c r="DB409" s="13" t="s">
        <v>73</v>
      </c>
      <c r="DC409" s="13" t="s">
        <v>73</v>
      </c>
      <c r="DD409" s="13" t="s">
        <v>73</v>
      </c>
      <c r="DE409" s="13" t="s">
        <v>73</v>
      </c>
      <c r="DF409" s="13" t="s">
        <v>110</v>
      </c>
      <c r="DG409" s="13" t="s">
        <v>73</v>
      </c>
      <c r="DH409" s="13" t="s">
        <v>110</v>
      </c>
      <c r="DI409" s="13" t="s">
        <v>110</v>
      </c>
      <c r="DJ409" s="13" t="s">
        <v>110</v>
      </c>
      <c r="DK409" s="13" t="s">
        <v>667</v>
      </c>
      <c r="DL409" s="13" t="s">
        <v>85</v>
      </c>
      <c r="DM409" s="13" t="s">
        <v>85</v>
      </c>
      <c r="DN409" s="18">
        <v>45316.6739762963</v>
      </c>
      <c r="DO409" s="18">
        <v>45316.668645</v>
      </c>
      <c r="DP409" s="13" t="s">
        <v>212</v>
      </c>
    </row>
    <row r="410" spans="1:120">
      <c r="A410" s="12">
        <v>45302</v>
      </c>
      <c r="B410" s="12">
        <v>45302</v>
      </c>
      <c r="C410" s="13" t="s">
        <v>76</v>
      </c>
      <c r="D410" s="13" t="s">
        <v>71</v>
      </c>
      <c r="E410" s="13" t="s">
        <v>16</v>
      </c>
      <c r="F410" s="13" t="s">
        <v>72</v>
      </c>
      <c r="G410" s="14">
        <v>2</v>
      </c>
      <c r="H410" s="14">
        <v>0</v>
      </c>
      <c r="I410" s="13" t="s">
        <v>73</v>
      </c>
      <c r="J410" s="13" t="s">
        <v>74</v>
      </c>
      <c r="K410" s="13" t="s">
        <v>75</v>
      </c>
      <c r="L410" s="12">
        <v>45302</v>
      </c>
      <c r="M410" s="13" t="s">
        <v>13</v>
      </c>
      <c r="N410" s="13" t="s">
        <v>71</v>
      </c>
      <c r="O410" s="14">
        <v>0</v>
      </c>
      <c r="P410" s="13" t="s">
        <v>197</v>
      </c>
      <c r="Q410" s="13" t="s">
        <v>198</v>
      </c>
      <c r="R410" s="14">
        <v>5</v>
      </c>
      <c r="S410" s="13" t="s">
        <v>199</v>
      </c>
      <c r="T410" s="14">
        <v>5</v>
      </c>
      <c r="U410" s="13" t="s">
        <v>72</v>
      </c>
      <c r="V410" s="13" t="s">
        <v>82</v>
      </c>
      <c r="W410" s="13" t="s">
        <v>73</v>
      </c>
      <c r="X410" s="13" t="s">
        <v>80</v>
      </c>
      <c r="Y410" s="13" t="s">
        <v>17</v>
      </c>
      <c r="Z410" s="13" t="s">
        <v>350</v>
      </c>
      <c r="AA410" s="13" t="s">
        <v>351</v>
      </c>
      <c r="AB410" s="14">
        <v>7005</v>
      </c>
      <c r="AC410" s="13" t="s">
        <v>87</v>
      </c>
      <c r="AD410" s="20">
        <v>45303.6371759259</v>
      </c>
      <c r="AE410" s="13" t="s">
        <v>213</v>
      </c>
      <c r="AF410" s="13" t="s">
        <v>201</v>
      </c>
      <c r="AG410" s="13" t="s">
        <v>78</v>
      </c>
      <c r="AH410" s="13" t="s">
        <v>83</v>
      </c>
      <c r="AI410" s="13" t="s">
        <v>84</v>
      </c>
      <c r="AJ410" s="13" t="s">
        <v>71</v>
      </c>
      <c r="AK410" s="13" t="s">
        <v>85</v>
      </c>
      <c r="AL410" s="13" t="s">
        <v>71</v>
      </c>
      <c r="AM410" s="13" t="s">
        <v>86</v>
      </c>
      <c r="AN410" s="13" t="s">
        <v>73</v>
      </c>
      <c r="AO410" s="13" t="s">
        <v>87</v>
      </c>
      <c r="AP410" s="13" t="s">
        <v>87</v>
      </c>
      <c r="AQ410" s="13" t="s">
        <v>262</v>
      </c>
      <c r="AR410" s="13" t="s">
        <v>73</v>
      </c>
      <c r="AS410" s="13" t="s">
        <v>73</v>
      </c>
      <c r="AT410" s="14">
        <v>0</v>
      </c>
      <c r="AU410" s="13" t="s">
        <v>71</v>
      </c>
      <c r="AV410" s="13" t="s">
        <v>71</v>
      </c>
      <c r="AW410" s="13" t="s">
        <v>71</v>
      </c>
      <c r="AX410" s="13" t="s">
        <v>263</v>
      </c>
      <c r="AY410" s="13" t="s">
        <v>264</v>
      </c>
      <c r="AZ410" s="13" t="s">
        <v>205</v>
      </c>
      <c r="BA410" s="13" t="s">
        <v>87</v>
      </c>
      <c r="BB410" s="13" t="s">
        <v>85</v>
      </c>
      <c r="BC410" s="13" t="s">
        <v>265</v>
      </c>
      <c r="BD410" s="13" t="s">
        <v>85</v>
      </c>
      <c r="BE410" s="13" t="s">
        <v>207</v>
      </c>
      <c r="BF410" s="13" t="s">
        <v>207</v>
      </c>
      <c r="BG410" s="13" t="s">
        <v>110</v>
      </c>
      <c r="BH410" s="13" t="s">
        <v>110</v>
      </c>
      <c r="BI410" s="13" t="s">
        <v>73</v>
      </c>
      <c r="BJ410" s="13" t="s">
        <v>73</v>
      </c>
      <c r="BK410" s="13" t="s">
        <v>73</v>
      </c>
      <c r="BL410" s="13" t="s">
        <v>208</v>
      </c>
      <c r="BM410" s="13" t="s">
        <v>208</v>
      </c>
      <c r="BN410" s="13" t="s">
        <v>208</v>
      </c>
      <c r="BO410" s="13" t="s">
        <v>71</v>
      </c>
      <c r="BP410" s="13" t="s">
        <v>71</v>
      </c>
      <c r="BQ410" s="13" t="s">
        <v>71</v>
      </c>
      <c r="BR410" s="13" t="s">
        <v>87</v>
      </c>
      <c r="BS410" s="13" t="s">
        <v>85</v>
      </c>
      <c r="BT410" s="13" t="s">
        <v>87</v>
      </c>
      <c r="BU410" s="13" t="s">
        <v>85</v>
      </c>
      <c r="BV410" s="13" t="s">
        <v>87</v>
      </c>
      <c r="BW410" s="13" t="s">
        <v>85</v>
      </c>
      <c r="BX410" s="14">
        <v>1</v>
      </c>
      <c r="BY410" s="14">
        <v>500005</v>
      </c>
      <c r="BZ410" s="14">
        <v>0</v>
      </c>
      <c r="CA410" s="14">
        <v>5</v>
      </c>
      <c r="CB410" s="14">
        <v>10</v>
      </c>
      <c r="CC410" s="13" t="s">
        <v>261</v>
      </c>
      <c r="CD410" s="20">
        <v>45316.6689699074</v>
      </c>
      <c r="CE410" s="12" t="s">
        <v>89</v>
      </c>
      <c r="CF410" s="18">
        <v>45316.6687054282</v>
      </c>
      <c r="CG410" s="17">
        <v>0.668703703703704</v>
      </c>
      <c r="CH410" s="12" t="s">
        <v>89</v>
      </c>
      <c r="CI410" s="13" t="s">
        <v>14</v>
      </c>
      <c r="CJ410" s="13" t="s">
        <v>73</v>
      </c>
      <c r="CK410" s="13" t="s">
        <v>73</v>
      </c>
      <c r="CL410" s="13" t="s">
        <v>110</v>
      </c>
      <c r="CM410" s="13" t="s">
        <v>71</v>
      </c>
      <c r="CN410" s="13" t="s">
        <v>71</v>
      </c>
      <c r="CO410" s="13" t="s">
        <v>110</v>
      </c>
      <c r="CP410" s="13" t="s">
        <v>266</v>
      </c>
      <c r="CQ410" s="13" t="s">
        <v>220</v>
      </c>
      <c r="CR410" s="13" t="s">
        <v>110</v>
      </c>
      <c r="CS410" s="13" t="s">
        <v>88</v>
      </c>
      <c r="CT410" s="13" t="s">
        <v>73</v>
      </c>
      <c r="CU410" s="13" t="s">
        <v>110</v>
      </c>
      <c r="CV410" s="13" t="s">
        <v>73</v>
      </c>
      <c r="CW410" s="13" t="s">
        <v>88</v>
      </c>
      <c r="CX410" s="13" t="s">
        <v>110</v>
      </c>
      <c r="CY410" s="13" t="s">
        <v>73</v>
      </c>
      <c r="CZ410" s="13" t="s">
        <v>73</v>
      </c>
      <c r="DA410" s="13" t="s">
        <v>110</v>
      </c>
      <c r="DB410" s="13" t="s">
        <v>73</v>
      </c>
      <c r="DC410" s="13" t="s">
        <v>73</v>
      </c>
      <c r="DD410" s="13" t="s">
        <v>73</v>
      </c>
      <c r="DE410" s="13" t="s">
        <v>73</v>
      </c>
      <c r="DF410" s="13" t="s">
        <v>110</v>
      </c>
      <c r="DG410" s="13" t="s">
        <v>73</v>
      </c>
      <c r="DH410" s="13" t="s">
        <v>110</v>
      </c>
      <c r="DI410" s="13" t="s">
        <v>110</v>
      </c>
      <c r="DJ410" s="13" t="s">
        <v>110</v>
      </c>
      <c r="DK410" s="13" t="s">
        <v>85</v>
      </c>
      <c r="DL410" s="13" t="s">
        <v>85</v>
      </c>
      <c r="DM410" s="13" t="s">
        <v>85</v>
      </c>
      <c r="DN410" s="18">
        <v>45316.6739936574</v>
      </c>
      <c r="DO410" s="18">
        <v>45316.6687054282</v>
      </c>
      <c r="DP410" s="13" t="s">
        <v>267</v>
      </c>
    </row>
    <row r="411" spans="1:120">
      <c r="A411" s="12">
        <v>45302</v>
      </c>
      <c r="B411" s="12">
        <v>45302</v>
      </c>
      <c r="C411" s="13" t="s">
        <v>76</v>
      </c>
      <c r="D411" s="13" t="s">
        <v>71</v>
      </c>
      <c r="E411" s="13" t="s">
        <v>16</v>
      </c>
      <c r="F411" s="13" t="s">
        <v>91</v>
      </c>
      <c r="G411" s="14">
        <v>2</v>
      </c>
      <c r="H411" s="14">
        <v>0</v>
      </c>
      <c r="I411" s="13" t="s">
        <v>88</v>
      </c>
      <c r="J411" s="13" t="s">
        <v>74</v>
      </c>
      <c r="K411" s="13" t="s">
        <v>75</v>
      </c>
      <c r="L411" s="12">
        <v>45302</v>
      </c>
      <c r="M411" s="13" t="s">
        <v>13</v>
      </c>
      <c r="N411" s="13" t="s">
        <v>71</v>
      </c>
      <c r="O411" s="14">
        <v>0</v>
      </c>
      <c r="P411" s="13" t="s">
        <v>197</v>
      </c>
      <c r="Q411" s="13" t="s">
        <v>198</v>
      </c>
      <c r="R411" s="14">
        <v>5</v>
      </c>
      <c r="S411" s="13" t="s">
        <v>199</v>
      </c>
      <c r="T411" s="14">
        <v>5</v>
      </c>
      <c r="U411" s="13" t="s">
        <v>91</v>
      </c>
      <c r="V411" s="13" t="s">
        <v>82</v>
      </c>
      <c r="W411" s="13" t="s">
        <v>73</v>
      </c>
      <c r="X411" s="13" t="s">
        <v>80</v>
      </c>
      <c r="Y411" s="13" t="s">
        <v>17</v>
      </c>
      <c r="Z411" s="13" t="s">
        <v>350</v>
      </c>
      <c r="AA411" s="13" t="s">
        <v>351</v>
      </c>
      <c r="AB411" s="14">
        <v>7005</v>
      </c>
      <c r="AC411" s="13" t="s">
        <v>87</v>
      </c>
      <c r="AD411" s="20">
        <v>45303.6371759259</v>
      </c>
      <c r="AE411" s="13" t="s">
        <v>222</v>
      </c>
      <c r="AF411" s="13" t="s">
        <v>201</v>
      </c>
      <c r="AG411" s="13" t="s">
        <v>78</v>
      </c>
      <c r="AH411" s="13" t="s">
        <v>83</v>
      </c>
      <c r="AI411" s="13" t="s">
        <v>93</v>
      </c>
      <c r="AJ411" s="13" t="s">
        <v>71</v>
      </c>
      <c r="AK411" s="13" t="s">
        <v>85</v>
      </c>
      <c r="AL411" s="13" t="s">
        <v>71</v>
      </c>
      <c r="AM411" s="13" t="s">
        <v>86</v>
      </c>
      <c r="AN411" s="13" t="s">
        <v>73</v>
      </c>
      <c r="AO411" s="13" t="s">
        <v>87</v>
      </c>
      <c r="AP411" s="13" t="s">
        <v>87</v>
      </c>
      <c r="AQ411" s="13" t="s">
        <v>262</v>
      </c>
      <c r="AR411" s="13" t="s">
        <v>73</v>
      </c>
      <c r="AS411" s="13" t="s">
        <v>73</v>
      </c>
      <c r="AT411" s="14">
        <v>0</v>
      </c>
      <c r="AU411" s="13" t="s">
        <v>71</v>
      </c>
      <c r="AV411" s="13" t="s">
        <v>71</v>
      </c>
      <c r="AW411" s="13" t="s">
        <v>71</v>
      </c>
      <c r="AX411" s="13" t="s">
        <v>268</v>
      </c>
      <c r="AY411" s="13" t="s">
        <v>269</v>
      </c>
      <c r="AZ411" s="13" t="s">
        <v>205</v>
      </c>
      <c r="BA411" s="13" t="s">
        <v>87</v>
      </c>
      <c r="BB411" s="13" t="s">
        <v>85</v>
      </c>
      <c r="BC411" s="13" t="s">
        <v>270</v>
      </c>
      <c r="BD411" s="13" t="s">
        <v>85</v>
      </c>
      <c r="BE411" s="13" t="s">
        <v>207</v>
      </c>
      <c r="BF411" s="13" t="s">
        <v>207</v>
      </c>
      <c r="BG411" s="13" t="s">
        <v>110</v>
      </c>
      <c r="BH411" s="13" t="s">
        <v>73</v>
      </c>
      <c r="BI411" s="13" t="s">
        <v>73</v>
      </c>
      <c r="BJ411" s="13" t="s">
        <v>73</v>
      </c>
      <c r="BK411" s="13" t="s">
        <v>73</v>
      </c>
      <c r="BL411" s="13" t="s">
        <v>208</v>
      </c>
      <c r="BM411" s="13" t="s">
        <v>208</v>
      </c>
      <c r="BN411" s="13" t="s">
        <v>208</v>
      </c>
      <c r="BO411" s="13" t="s">
        <v>71</v>
      </c>
      <c r="BP411" s="13" t="s">
        <v>71</v>
      </c>
      <c r="BQ411" s="13" t="s">
        <v>71</v>
      </c>
      <c r="BR411" s="13" t="s">
        <v>87</v>
      </c>
      <c r="BS411" s="13" t="s">
        <v>85</v>
      </c>
      <c r="BT411" s="13" t="s">
        <v>87</v>
      </c>
      <c r="BU411" s="13" t="s">
        <v>85</v>
      </c>
      <c r="BV411" s="13" t="s">
        <v>87</v>
      </c>
      <c r="BW411" s="13" t="s">
        <v>85</v>
      </c>
      <c r="BX411" s="14">
        <v>1</v>
      </c>
      <c r="BY411" s="14">
        <v>500005</v>
      </c>
      <c r="BZ411" s="14">
        <v>0</v>
      </c>
      <c r="CA411" s="14">
        <v>3</v>
      </c>
      <c r="CB411" s="14">
        <v>10</v>
      </c>
      <c r="CC411" s="13" t="s">
        <v>261</v>
      </c>
      <c r="CD411" s="20">
        <v>45316.6689699074</v>
      </c>
      <c r="CE411" s="12" t="s">
        <v>89</v>
      </c>
      <c r="CF411" s="18">
        <v>45316.6687054167</v>
      </c>
      <c r="CG411" s="17">
        <v>0.668703703703704</v>
      </c>
      <c r="CH411" s="12" t="s">
        <v>89</v>
      </c>
      <c r="CI411" s="13" t="s">
        <v>14</v>
      </c>
      <c r="CJ411" s="13" t="s">
        <v>73</v>
      </c>
      <c r="CK411" s="13" t="s">
        <v>73</v>
      </c>
      <c r="CL411" s="13" t="s">
        <v>110</v>
      </c>
      <c r="CM411" s="13" t="s">
        <v>71</v>
      </c>
      <c r="CN411" s="13" t="s">
        <v>71</v>
      </c>
      <c r="CO411" s="13" t="s">
        <v>110</v>
      </c>
      <c r="CP411" s="13" t="s">
        <v>266</v>
      </c>
      <c r="CQ411" s="13" t="s">
        <v>220</v>
      </c>
      <c r="CR411" s="13" t="s">
        <v>73</v>
      </c>
      <c r="CS411" s="13" t="s">
        <v>88</v>
      </c>
      <c r="CT411" s="13" t="s">
        <v>73</v>
      </c>
      <c r="CU411" s="13" t="s">
        <v>110</v>
      </c>
      <c r="CV411" s="13" t="s">
        <v>73</v>
      </c>
      <c r="CW411" s="13" t="s">
        <v>88</v>
      </c>
      <c r="CX411" s="13" t="s">
        <v>110</v>
      </c>
      <c r="CY411" s="13" t="s">
        <v>73</v>
      </c>
      <c r="CZ411" s="13" t="s">
        <v>73</v>
      </c>
      <c r="DA411" s="13" t="s">
        <v>110</v>
      </c>
      <c r="DB411" s="13" t="s">
        <v>73</v>
      </c>
      <c r="DC411" s="13" t="s">
        <v>73</v>
      </c>
      <c r="DD411" s="13" t="s">
        <v>73</v>
      </c>
      <c r="DE411" s="13" t="s">
        <v>73</v>
      </c>
      <c r="DF411" s="13" t="s">
        <v>110</v>
      </c>
      <c r="DG411" s="13" t="s">
        <v>73</v>
      </c>
      <c r="DH411" s="13" t="s">
        <v>110</v>
      </c>
      <c r="DI411" s="13" t="s">
        <v>110</v>
      </c>
      <c r="DJ411" s="13" t="s">
        <v>110</v>
      </c>
      <c r="DK411" s="13" t="s">
        <v>85</v>
      </c>
      <c r="DL411" s="13" t="s">
        <v>85</v>
      </c>
      <c r="DM411" s="13" t="s">
        <v>85</v>
      </c>
      <c r="DN411" s="18">
        <v>45316.6739762963</v>
      </c>
      <c r="DO411" s="18">
        <v>45316.6687054167</v>
      </c>
      <c r="DP411" s="13" t="s">
        <v>271</v>
      </c>
    </row>
    <row r="412" spans="1:120">
      <c r="A412" s="12">
        <v>45302</v>
      </c>
      <c r="B412" s="12">
        <v>45302</v>
      </c>
      <c r="C412" s="13" t="s">
        <v>76</v>
      </c>
      <c r="D412" s="13" t="s">
        <v>71</v>
      </c>
      <c r="E412" s="13" t="s">
        <v>16</v>
      </c>
      <c r="F412" s="13" t="s">
        <v>94</v>
      </c>
      <c r="G412" s="14">
        <v>2</v>
      </c>
      <c r="H412" s="14">
        <v>0</v>
      </c>
      <c r="I412" s="13" t="s">
        <v>73</v>
      </c>
      <c r="J412" s="13" t="s">
        <v>74</v>
      </c>
      <c r="K412" s="13" t="s">
        <v>75</v>
      </c>
      <c r="L412" s="12">
        <v>45302</v>
      </c>
      <c r="M412" s="13" t="s">
        <v>13</v>
      </c>
      <c r="N412" s="13" t="s">
        <v>71</v>
      </c>
      <c r="O412" s="14">
        <v>0</v>
      </c>
      <c r="P412" s="13" t="s">
        <v>197</v>
      </c>
      <c r="Q412" s="13" t="s">
        <v>198</v>
      </c>
      <c r="R412" s="14">
        <v>5</v>
      </c>
      <c r="S412" s="13" t="s">
        <v>199</v>
      </c>
      <c r="T412" s="14">
        <v>5</v>
      </c>
      <c r="U412" s="13" t="s">
        <v>94</v>
      </c>
      <c r="V412" s="13" t="s">
        <v>82</v>
      </c>
      <c r="W412" s="13" t="s">
        <v>73</v>
      </c>
      <c r="X412" s="13" t="s">
        <v>80</v>
      </c>
      <c r="Y412" s="13" t="s">
        <v>17</v>
      </c>
      <c r="Z412" s="13" t="s">
        <v>350</v>
      </c>
      <c r="AA412" s="13" t="s">
        <v>353</v>
      </c>
      <c r="AB412" s="14">
        <v>7005</v>
      </c>
      <c r="AC412" s="13" t="s">
        <v>87</v>
      </c>
      <c r="AD412" s="20">
        <v>45303.6371759259</v>
      </c>
      <c r="AE412" s="13" t="s">
        <v>227</v>
      </c>
      <c r="AF412" s="13" t="s">
        <v>201</v>
      </c>
      <c r="AG412" s="13" t="s">
        <v>78</v>
      </c>
      <c r="AH412" s="13" t="s">
        <v>83</v>
      </c>
      <c r="AI412" s="13" t="s">
        <v>96</v>
      </c>
      <c r="AJ412" s="13" t="s">
        <v>71</v>
      </c>
      <c r="AK412" s="13" t="s">
        <v>85</v>
      </c>
      <c r="AL412" s="13" t="s">
        <v>71</v>
      </c>
      <c r="AM412" s="13" t="s">
        <v>86</v>
      </c>
      <c r="AN412" s="13" t="s">
        <v>73</v>
      </c>
      <c r="AO412" s="13" t="s">
        <v>87</v>
      </c>
      <c r="AP412" s="13" t="s">
        <v>87</v>
      </c>
      <c r="AQ412" s="13" t="s">
        <v>262</v>
      </c>
      <c r="AR412" s="13" t="s">
        <v>73</v>
      </c>
      <c r="AS412" s="13" t="s">
        <v>73</v>
      </c>
      <c r="AT412" s="14">
        <v>0</v>
      </c>
      <c r="AU412" s="13" t="s">
        <v>71</v>
      </c>
      <c r="AV412" s="13" t="s">
        <v>71</v>
      </c>
      <c r="AW412" s="13" t="s">
        <v>71</v>
      </c>
      <c r="AX412" s="13" t="s">
        <v>228</v>
      </c>
      <c r="AY412" s="13" t="s">
        <v>229</v>
      </c>
      <c r="AZ412" s="13" t="s">
        <v>205</v>
      </c>
      <c r="BA412" s="13" t="s">
        <v>87</v>
      </c>
      <c r="BB412" s="13" t="s">
        <v>85</v>
      </c>
      <c r="BC412" s="13" t="s">
        <v>230</v>
      </c>
      <c r="BD412" s="13" t="s">
        <v>85</v>
      </c>
      <c r="BE412" s="13" t="s">
        <v>207</v>
      </c>
      <c r="BF412" s="13" t="s">
        <v>207</v>
      </c>
      <c r="BG412" s="13" t="s">
        <v>110</v>
      </c>
      <c r="BH412" s="13" t="s">
        <v>73</v>
      </c>
      <c r="BI412" s="13" t="s">
        <v>73</v>
      </c>
      <c r="BJ412" s="13" t="s">
        <v>73</v>
      </c>
      <c r="BK412" s="13" t="s">
        <v>73</v>
      </c>
      <c r="BL412" s="13" t="s">
        <v>208</v>
      </c>
      <c r="BM412" s="13" t="s">
        <v>208</v>
      </c>
      <c r="BN412" s="13" t="s">
        <v>208</v>
      </c>
      <c r="BO412" s="13" t="s">
        <v>71</v>
      </c>
      <c r="BP412" s="13" t="s">
        <v>71</v>
      </c>
      <c r="BQ412" s="13" t="s">
        <v>71</v>
      </c>
      <c r="BR412" s="13" t="s">
        <v>87</v>
      </c>
      <c r="BS412" s="13" t="s">
        <v>85</v>
      </c>
      <c r="BT412" s="13" t="s">
        <v>87</v>
      </c>
      <c r="BU412" s="13" t="s">
        <v>85</v>
      </c>
      <c r="BV412" s="13" t="s">
        <v>87</v>
      </c>
      <c r="BW412" s="13" t="s">
        <v>85</v>
      </c>
      <c r="BX412" s="14">
        <v>1</v>
      </c>
      <c r="BY412" s="14">
        <v>500005</v>
      </c>
      <c r="BZ412" s="14">
        <v>0</v>
      </c>
      <c r="CA412" s="14">
        <v>1</v>
      </c>
      <c r="CB412" s="14">
        <v>19</v>
      </c>
      <c r="CC412" s="13" t="s">
        <v>261</v>
      </c>
      <c r="CD412" s="20">
        <v>45316.6689699074</v>
      </c>
      <c r="CE412" s="12" t="s">
        <v>89</v>
      </c>
      <c r="CF412" s="18">
        <v>45316.6687054282</v>
      </c>
      <c r="CG412" s="17">
        <v>0.668703703703704</v>
      </c>
      <c r="CH412" s="12" t="s">
        <v>89</v>
      </c>
      <c r="CI412" s="13" t="s">
        <v>14</v>
      </c>
      <c r="CJ412" s="13" t="s">
        <v>73</v>
      </c>
      <c r="CK412" s="13" t="s">
        <v>73</v>
      </c>
      <c r="CL412" s="13" t="s">
        <v>110</v>
      </c>
      <c r="CM412" s="13" t="s">
        <v>71</v>
      </c>
      <c r="CN412" s="13" t="s">
        <v>71</v>
      </c>
      <c r="CO412" s="13" t="s">
        <v>110</v>
      </c>
      <c r="CP412" s="13" t="s">
        <v>266</v>
      </c>
      <c r="CQ412" s="13" t="s">
        <v>220</v>
      </c>
      <c r="CR412" s="13" t="s">
        <v>73</v>
      </c>
      <c r="CS412" s="13" t="s">
        <v>88</v>
      </c>
      <c r="CT412" s="13" t="s">
        <v>73</v>
      </c>
      <c r="CU412" s="13" t="s">
        <v>110</v>
      </c>
      <c r="CV412" s="13" t="s">
        <v>73</v>
      </c>
      <c r="CW412" s="13" t="s">
        <v>88</v>
      </c>
      <c r="CX412" s="13" t="s">
        <v>110</v>
      </c>
      <c r="CY412" s="13" t="s">
        <v>73</v>
      </c>
      <c r="CZ412" s="13" t="s">
        <v>73</v>
      </c>
      <c r="DA412" s="13" t="s">
        <v>110</v>
      </c>
      <c r="DB412" s="13" t="s">
        <v>73</v>
      </c>
      <c r="DC412" s="13" t="s">
        <v>73</v>
      </c>
      <c r="DD412" s="13" t="s">
        <v>73</v>
      </c>
      <c r="DE412" s="13" t="s">
        <v>73</v>
      </c>
      <c r="DF412" s="13" t="s">
        <v>110</v>
      </c>
      <c r="DG412" s="13" t="s">
        <v>73</v>
      </c>
      <c r="DH412" s="13" t="s">
        <v>110</v>
      </c>
      <c r="DI412" s="13" t="s">
        <v>110</v>
      </c>
      <c r="DJ412" s="13" t="s">
        <v>110</v>
      </c>
      <c r="DK412" s="13" t="s">
        <v>85</v>
      </c>
      <c r="DL412" s="13" t="s">
        <v>85</v>
      </c>
      <c r="DM412" s="13" t="s">
        <v>85</v>
      </c>
      <c r="DN412" s="18">
        <v>45316.6739762963</v>
      </c>
      <c r="DO412" s="18">
        <v>45316.6687054282</v>
      </c>
      <c r="DP412" s="13" t="s">
        <v>231</v>
      </c>
    </row>
    <row r="413" spans="1:120">
      <c r="A413" s="12">
        <v>45302</v>
      </c>
      <c r="B413" s="12">
        <v>45302</v>
      </c>
      <c r="C413" s="13" t="s">
        <v>76</v>
      </c>
      <c r="D413" s="13" t="s">
        <v>71</v>
      </c>
      <c r="E413" s="13" t="s">
        <v>16</v>
      </c>
      <c r="F413" s="13" t="s">
        <v>97</v>
      </c>
      <c r="G413" s="14">
        <v>2</v>
      </c>
      <c r="H413" s="14">
        <v>0</v>
      </c>
      <c r="I413" s="13" t="s">
        <v>73</v>
      </c>
      <c r="J413" s="13" t="s">
        <v>74</v>
      </c>
      <c r="K413" s="13" t="s">
        <v>75</v>
      </c>
      <c r="L413" s="12">
        <v>45302</v>
      </c>
      <c r="M413" s="13" t="s">
        <v>13</v>
      </c>
      <c r="N413" s="13" t="s">
        <v>71</v>
      </c>
      <c r="O413" s="14">
        <v>0</v>
      </c>
      <c r="P413" s="13" t="s">
        <v>197</v>
      </c>
      <c r="Q413" s="13" t="s">
        <v>198</v>
      </c>
      <c r="R413" s="14">
        <v>5</v>
      </c>
      <c r="S413" s="13" t="s">
        <v>199</v>
      </c>
      <c r="T413" s="14">
        <v>5</v>
      </c>
      <c r="U413" s="13" t="s">
        <v>97</v>
      </c>
      <c r="V413" s="13" t="s">
        <v>82</v>
      </c>
      <c r="W413" s="13" t="s">
        <v>73</v>
      </c>
      <c r="X413" s="13" t="s">
        <v>80</v>
      </c>
      <c r="Y413" s="13" t="s">
        <v>17</v>
      </c>
      <c r="Z413" s="13" t="s">
        <v>350</v>
      </c>
      <c r="AA413" s="13" t="s">
        <v>351</v>
      </c>
      <c r="AB413" s="14">
        <v>7005</v>
      </c>
      <c r="AC413" s="13" t="s">
        <v>87</v>
      </c>
      <c r="AD413" s="20">
        <v>45303.6371759259</v>
      </c>
      <c r="AE413" s="13" t="s">
        <v>232</v>
      </c>
      <c r="AF413" s="13" t="s">
        <v>201</v>
      </c>
      <c r="AG413" s="13" t="s">
        <v>78</v>
      </c>
      <c r="AH413" s="13" t="s">
        <v>83</v>
      </c>
      <c r="AI413" s="13" t="s">
        <v>84</v>
      </c>
      <c r="AJ413" s="13" t="s">
        <v>71</v>
      </c>
      <c r="AK413" s="13" t="s">
        <v>85</v>
      </c>
      <c r="AL413" s="13" t="s">
        <v>71</v>
      </c>
      <c r="AM413" s="13" t="s">
        <v>86</v>
      </c>
      <c r="AN413" s="13" t="s">
        <v>73</v>
      </c>
      <c r="AO413" s="13" t="s">
        <v>87</v>
      </c>
      <c r="AP413" s="13" t="s">
        <v>87</v>
      </c>
      <c r="AQ413" s="13" t="s">
        <v>262</v>
      </c>
      <c r="AR413" s="13" t="s">
        <v>73</v>
      </c>
      <c r="AS413" s="13" t="s">
        <v>73</v>
      </c>
      <c r="AT413" s="14">
        <v>0</v>
      </c>
      <c r="AU413" s="13" t="s">
        <v>71</v>
      </c>
      <c r="AV413" s="13" t="s">
        <v>71</v>
      </c>
      <c r="AW413" s="13" t="s">
        <v>71</v>
      </c>
      <c r="AX413" s="13" t="s">
        <v>233</v>
      </c>
      <c r="AY413" s="13" t="s">
        <v>234</v>
      </c>
      <c r="AZ413" s="13" t="s">
        <v>205</v>
      </c>
      <c r="BA413" s="13" t="s">
        <v>87</v>
      </c>
      <c r="BB413" s="13" t="s">
        <v>85</v>
      </c>
      <c r="BC413" s="13" t="s">
        <v>235</v>
      </c>
      <c r="BD413" s="13" t="s">
        <v>85</v>
      </c>
      <c r="BE413" s="13" t="s">
        <v>207</v>
      </c>
      <c r="BF413" s="13" t="s">
        <v>207</v>
      </c>
      <c r="BG413" s="13" t="s">
        <v>110</v>
      </c>
      <c r="BH413" s="13" t="s">
        <v>73</v>
      </c>
      <c r="BI413" s="13" t="s">
        <v>73</v>
      </c>
      <c r="BJ413" s="13" t="s">
        <v>73</v>
      </c>
      <c r="BK413" s="13" t="s">
        <v>73</v>
      </c>
      <c r="BL413" s="13" t="s">
        <v>208</v>
      </c>
      <c r="BM413" s="13" t="s">
        <v>208</v>
      </c>
      <c r="BN413" s="13" t="s">
        <v>208</v>
      </c>
      <c r="BO413" s="13" t="s">
        <v>71</v>
      </c>
      <c r="BP413" s="13" t="s">
        <v>71</v>
      </c>
      <c r="BQ413" s="13" t="s">
        <v>71</v>
      </c>
      <c r="BR413" s="13" t="s">
        <v>87</v>
      </c>
      <c r="BS413" s="13" t="s">
        <v>85</v>
      </c>
      <c r="BT413" s="13" t="s">
        <v>87</v>
      </c>
      <c r="BU413" s="13" t="s">
        <v>85</v>
      </c>
      <c r="BV413" s="13" t="s">
        <v>87</v>
      </c>
      <c r="BW413" s="13" t="s">
        <v>85</v>
      </c>
      <c r="BX413" s="14">
        <v>1</v>
      </c>
      <c r="BY413" s="14">
        <v>500005</v>
      </c>
      <c r="BZ413" s="14">
        <v>0</v>
      </c>
      <c r="CA413" s="14">
        <v>5</v>
      </c>
      <c r="CB413" s="14">
        <v>10</v>
      </c>
      <c r="CC413" s="13" t="s">
        <v>261</v>
      </c>
      <c r="CD413" s="20">
        <v>45316.6689699074</v>
      </c>
      <c r="CE413" s="12" t="s">
        <v>89</v>
      </c>
      <c r="CF413" s="18">
        <v>45316.6687054282</v>
      </c>
      <c r="CG413" s="17">
        <v>0.668703703703704</v>
      </c>
      <c r="CH413" s="12" t="s">
        <v>89</v>
      </c>
      <c r="CI413" s="13" t="s">
        <v>14</v>
      </c>
      <c r="CJ413" s="13" t="s">
        <v>73</v>
      </c>
      <c r="CK413" s="13" t="s">
        <v>73</v>
      </c>
      <c r="CL413" s="13" t="s">
        <v>110</v>
      </c>
      <c r="CM413" s="13" t="s">
        <v>71</v>
      </c>
      <c r="CN413" s="13" t="s">
        <v>71</v>
      </c>
      <c r="CO413" s="13" t="s">
        <v>110</v>
      </c>
      <c r="CP413" s="13" t="s">
        <v>266</v>
      </c>
      <c r="CQ413" s="13" t="s">
        <v>220</v>
      </c>
      <c r="CR413" s="13" t="s">
        <v>110</v>
      </c>
      <c r="CS413" s="13" t="s">
        <v>88</v>
      </c>
      <c r="CT413" s="13" t="s">
        <v>73</v>
      </c>
      <c r="CU413" s="13" t="s">
        <v>110</v>
      </c>
      <c r="CV413" s="13" t="s">
        <v>73</v>
      </c>
      <c r="CW413" s="13" t="s">
        <v>88</v>
      </c>
      <c r="CX413" s="13" t="s">
        <v>110</v>
      </c>
      <c r="CY413" s="13" t="s">
        <v>73</v>
      </c>
      <c r="CZ413" s="13" t="s">
        <v>73</v>
      </c>
      <c r="DA413" s="13" t="s">
        <v>110</v>
      </c>
      <c r="DB413" s="13" t="s">
        <v>73</v>
      </c>
      <c r="DC413" s="13" t="s">
        <v>73</v>
      </c>
      <c r="DD413" s="13" t="s">
        <v>73</v>
      </c>
      <c r="DE413" s="13" t="s">
        <v>73</v>
      </c>
      <c r="DF413" s="13" t="s">
        <v>110</v>
      </c>
      <c r="DG413" s="13" t="s">
        <v>73</v>
      </c>
      <c r="DH413" s="13" t="s">
        <v>110</v>
      </c>
      <c r="DI413" s="13" t="s">
        <v>110</v>
      </c>
      <c r="DJ413" s="13" t="s">
        <v>110</v>
      </c>
      <c r="DK413" s="13" t="s">
        <v>85</v>
      </c>
      <c r="DL413" s="13" t="s">
        <v>85</v>
      </c>
      <c r="DM413" s="13" t="s">
        <v>85</v>
      </c>
      <c r="DN413" s="18">
        <v>45316.6739936574</v>
      </c>
      <c r="DO413" s="18">
        <v>45316.6687054282</v>
      </c>
      <c r="DP413" s="13" t="s">
        <v>236</v>
      </c>
    </row>
    <row r="414" spans="1:120">
      <c r="A414" s="12">
        <v>45302</v>
      </c>
      <c r="B414" s="12">
        <v>45302</v>
      </c>
      <c r="C414" s="13" t="s">
        <v>76</v>
      </c>
      <c r="D414" s="13" t="s">
        <v>71</v>
      </c>
      <c r="E414" s="13" t="s">
        <v>16</v>
      </c>
      <c r="F414" s="13" t="s">
        <v>103</v>
      </c>
      <c r="G414" s="14">
        <v>2</v>
      </c>
      <c r="H414" s="14">
        <v>0</v>
      </c>
      <c r="I414" s="13" t="s">
        <v>73</v>
      </c>
      <c r="J414" s="13" t="s">
        <v>74</v>
      </c>
      <c r="K414" s="13" t="s">
        <v>75</v>
      </c>
      <c r="L414" s="12">
        <v>45302</v>
      </c>
      <c r="M414" s="13" t="s">
        <v>13</v>
      </c>
      <c r="N414" s="13" t="s">
        <v>71</v>
      </c>
      <c r="O414" s="14">
        <v>0</v>
      </c>
      <c r="P414" s="13" t="s">
        <v>197</v>
      </c>
      <c r="Q414" s="13" t="s">
        <v>272</v>
      </c>
      <c r="R414" s="14">
        <v>3</v>
      </c>
      <c r="S414" s="13" t="s">
        <v>273</v>
      </c>
      <c r="T414" s="14">
        <v>3</v>
      </c>
      <c r="U414" s="13" t="s">
        <v>103</v>
      </c>
      <c r="V414" s="13" t="s">
        <v>82</v>
      </c>
      <c r="W414" s="13" t="s">
        <v>73</v>
      </c>
      <c r="X414" s="13" t="s">
        <v>80</v>
      </c>
      <c r="Y414" s="13" t="s">
        <v>17</v>
      </c>
      <c r="Z414" s="13" t="s">
        <v>350</v>
      </c>
      <c r="AA414" s="13" t="s">
        <v>354</v>
      </c>
      <c r="AB414" s="14">
        <v>7013</v>
      </c>
      <c r="AC414" s="13" t="s">
        <v>237</v>
      </c>
      <c r="AD414" s="20">
        <v>45303.6559837963</v>
      </c>
      <c r="AE414" s="13" t="s">
        <v>250</v>
      </c>
      <c r="AF414" s="13" t="s">
        <v>201</v>
      </c>
      <c r="AG414" s="13" t="s">
        <v>78</v>
      </c>
      <c r="AH414" s="13" t="s">
        <v>83</v>
      </c>
      <c r="AI414" s="13" t="s">
        <v>84</v>
      </c>
      <c r="AJ414" s="13" t="s">
        <v>71</v>
      </c>
      <c r="AK414" s="13" t="s">
        <v>85</v>
      </c>
      <c r="AL414" s="13" t="s">
        <v>71</v>
      </c>
      <c r="AM414" s="13" t="s">
        <v>86</v>
      </c>
      <c r="AN414" s="13" t="s">
        <v>73</v>
      </c>
      <c r="AO414" s="13" t="s">
        <v>87</v>
      </c>
      <c r="AP414" s="13" t="s">
        <v>87</v>
      </c>
      <c r="AQ414" s="13" t="s">
        <v>90</v>
      </c>
      <c r="AR414" s="13" t="s">
        <v>73</v>
      </c>
      <c r="AS414" s="13" t="s">
        <v>73</v>
      </c>
      <c r="AT414" s="14">
        <v>0</v>
      </c>
      <c r="AU414" s="13" t="s">
        <v>71</v>
      </c>
      <c r="AV414" s="13" t="s">
        <v>71</v>
      </c>
      <c r="AW414" s="13" t="s">
        <v>71</v>
      </c>
      <c r="AX414" s="13" t="s">
        <v>251</v>
      </c>
      <c r="AY414" s="13" t="s">
        <v>252</v>
      </c>
      <c r="AZ414" s="13" t="s">
        <v>205</v>
      </c>
      <c r="BA414" s="13" t="s">
        <v>87</v>
      </c>
      <c r="BB414" s="13" t="s">
        <v>85</v>
      </c>
      <c r="BC414" s="13" t="s">
        <v>253</v>
      </c>
      <c r="BD414" s="13" t="s">
        <v>85</v>
      </c>
      <c r="BE414" s="13" t="s">
        <v>207</v>
      </c>
      <c r="BF414" s="13" t="s">
        <v>207</v>
      </c>
      <c r="BG414" s="13" t="s">
        <v>110</v>
      </c>
      <c r="BH414" s="13" t="s">
        <v>73</v>
      </c>
      <c r="BI414" s="13" t="s">
        <v>73</v>
      </c>
      <c r="BJ414" s="13" t="s">
        <v>73</v>
      </c>
      <c r="BK414" s="13" t="s">
        <v>73</v>
      </c>
      <c r="BL414" s="13" t="s">
        <v>208</v>
      </c>
      <c r="BM414" s="13" t="s">
        <v>208</v>
      </c>
      <c r="BN414" s="13" t="s">
        <v>208</v>
      </c>
      <c r="BO414" s="13" t="s">
        <v>71</v>
      </c>
      <c r="BP414" s="13" t="s">
        <v>71</v>
      </c>
      <c r="BQ414" s="13" t="s">
        <v>71</v>
      </c>
      <c r="BR414" s="13" t="s">
        <v>218</v>
      </c>
      <c r="BS414" s="13" t="s">
        <v>85</v>
      </c>
      <c r="BT414" s="13" t="s">
        <v>218</v>
      </c>
      <c r="BU414" s="13" t="s">
        <v>85</v>
      </c>
      <c r="BV414" s="13" t="s">
        <v>218</v>
      </c>
      <c r="BW414" s="13" t="s">
        <v>85</v>
      </c>
      <c r="BX414" s="14">
        <v>1</v>
      </c>
      <c r="BY414" s="14">
        <v>500103</v>
      </c>
      <c r="BZ414" s="14">
        <v>0</v>
      </c>
      <c r="CA414" s="14">
        <v>1</v>
      </c>
      <c r="CB414" s="14">
        <v>9</v>
      </c>
      <c r="CC414" s="13" t="s">
        <v>261</v>
      </c>
      <c r="CD414" s="20">
        <v>45316.6714351852</v>
      </c>
      <c r="CE414" s="12" t="s">
        <v>89</v>
      </c>
      <c r="CF414" s="18">
        <v>45316.6711960995</v>
      </c>
      <c r="CG414" s="17">
        <v>0.67119212962963</v>
      </c>
      <c r="CH414" s="12" t="s">
        <v>89</v>
      </c>
      <c r="CI414" s="13" t="s">
        <v>14</v>
      </c>
      <c r="CJ414" s="13" t="s">
        <v>73</v>
      </c>
      <c r="CK414" s="13" t="s">
        <v>73</v>
      </c>
      <c r="CL414" s="13" t="s">
        <v>110</v>
      </c>
      <c r="CM414" s="13" t="s">
        <v>71</v>
      </c>
      <c r="CN414" s="13" t="s">
        <v>71</v>
      </c>
      <c r="CO414" s="13" t="s">
        <v>110</v>
      </c>
      <c r="CP414" s="13" t="s">
        <v>266</v>
      </c>
      <c r="CQ414" s="13" t="s">
        <v>220</v>
      </c>
      <c r="CR414" s="13" t="s">
        <v>73</v>
      </c>
      <c r="CS414" s="13" t="s">
        <v>88</v>
      </c>
      <c r="CT414" s="13" t="s">
        <v>73</v>
      </c>
      <c r="CU414" s="13" t="s">
        <v>110</v>
      </c>
      <c r="CV414" s="13" t="s">
        <v>73</v>
      </c>
      <c r="CW414" s="13" t="s">
        <v>88</v>
      </c>
      <c r="CX414" s="13" t="s">
        <v>110</v>
      </c>
      <c r="CY414" s="13" t="s">
        <v>73</v>
      </c>
      <c r="CZ414" s="13" t="s">
        <v>73</v>
      </c>
      <c r="DA414" s="13" t="s">
        <v>110</v>
      </c>
      <c r="DB414" s="13" t="s">
        <v>73</v>
      </c>
      <c r="DC414" s="13" t="s">
        <v>73</v>
      </c>
      <c r="DD414" s="13" t="s">
        <v>73</v>
      </c>
      <c r="DE414" s="13" t="s">
        <v>73</v>
      </c>
      <c r="DF414" s="13" t="s">
        <v>88</v>
      </c>
      <c r="DG414" s="13" t="s">
        <v>73</v>
      </c>
      <c r="DH414" s="13" t="s">
        <v>110</v>
      </c>
      <c r="DI414" s="13" t="s">
        <v>110</v>
      </c>
      <c r="DJ414" s="13" t="s">
        <v>110</v>
      </c>
      <c r="DK414" s="13" t="s">
        <v>242</v>
      </c>
      <c r="DL414" s="13" t="s">
        <v>85</v>
      </c>
      <c r="DM414" s="13" t="s">
        <v>85</v>
      </c>
      <c r="DN414" s="18">
        <v>45316.6740218982</v>
      </c>
      <c r="DO414" s="18">
        <v>45316.6711960995</v>
      </c>
      <c r="DP414" s="13" t="s">
        <v>254</v>
      </c>
    </row>
    <row r="415" spans="1:120">
      <c r="A415" s="12">
        <v>45302</v>
      </c>
      <c r="B415" s="12">
        <v>45302</v>
      </c>
      <c r="C415" s="13" t="s">
        <v>76</v>
      </c>
      <c r="D415" s="13" t="s">
        <v>71</v>
      </c>
      <c r="E415" s="13" t="s">
        <v>16</v>
      </c>
      <c r="F415" s="13" t="s">
        <v>105</v>
      </c>
      <c r="G415" s="14">
        <v>2</v>
      </c>
      <c r="H415" s="14">
        <v>0</v>
      </c>
      <c r="I415" s="13" t="s">
        <v>73</v>
      </c>
      <c r="J415" s="13" t="s">
        <v>74</v>
      </c>
      <c r="K415" s="13" t="s">
        <v>75</v>
      </c>
      <c r="L415" s="12">
        <v>45302</v>
      </c>
      <c r="M415" s="13" t="s">
        <v>13</v>
      </c>
      <c r="N415" s="13" t="s">
        <v>71</v>
      </c>
      <c r="O415" s="14">
        <v>0</v>
      </c>
      <c r="P415" s="13" t="s">
        <v>197</v>
      </c>
      <c r="Q415" s="13" t="s">
        <v>272</v>
      </c>
      <c r="R415" s="14">
        <v>3</v>
      </c>
      <c r="S415" s="13" t="s">
        <v>273</v>
      </c>
      <c r="T415" s="14">
        <v>3</v>
      </c>
      <c r="U415" s="13" t="s">
        <v>105</v>
      </c>
      <c r="V415" s="13" t="s">
        <v>82</v>
      </c>
      <c r="W415" s="13" t="s">
        <v>73</v>
      </c>
      <c r="X415" s="13" t="s">
        <v>80</v>
      </c>
      <c r="Y415" s="13" t="s">
        <v>17</v>
      </c>
      <c r="Z415" s="13" t="s">
        <v>350</v>
      </c>
      <c r="AA415" s="13" t="s">
        <v>351</v>
      </c>
      <c r="AB415" s="14">
        <v>7013</v>
      </c>
      <c r="AC415" s="13" t="s">
        <v>87</v>
      </c>
      <c r="AD415" s="20">
        <v>45303.6579398148</v>
      </c>
      <c r="AE415" s="13" t="s">
        <v>255</v>
      </c>
      <c r="AF415" s="13" t="s">
        <v>201</v>
      </c>
      <c r="AG415" s="13" t="s">
        <v>78</v>
      </c>
      <c r="AH415" s="13" t="s">
        <v>83</v>
      </c>
      <c r="AI415" s="13" t="s">
        <v>84</v>
      </c>
      <c r="AJ415" s="13" t="s">
        <v>71</v>
      </c>
      <c r="AK415" s="13" t="s">
        <v>85</v>
      </c>
      <c r="AL415" s="13" t="s">
        <v>71</v>
      </c>
      <c r="AM415" s="13" t="s">
        <v>86</v>
      </c>
      <c r="AN415" s="13" t="s">
        <v>73</v>
      </c>
      <c r="AO415" s="13" t="s">
        <v>87</v>
      </c>
      <c r="AP415" s="13" t="s">
        <v>87</v>
      </c>
      <c r="AQ415" s="13" t="s">
        <v>90</v>
      </c>
      <c r="AR415" s="13" t="s">
        <v>73</v>
      </c>
      <c r="AS415" s="13" t="s">
        <v>73</v>
      </c>
      <c r="AT415" s="14">
        <v>0</v>
      </c>
      <c r="AU415" s="13" t="s">
        <v>71</v>
      </c>
      <c r="AV415" s="13" t="s">
        <v>71</v>
      </c>
      <c r="AW415" s="13" t="s">
        <v>71</v>
      </c>
      <c r="AX415" s="13" t="s">
        <v>274</v>
      </c>
      <c r="AY415" s="13" t="s">
        <v>275</v>
      </c>
      <c r="AZ415" s="13" t="s">
        <v>205</v>
      </c>
      <c r="BA415" s="13" t="s">
        <v>87</v>
      </c>
      <c r="BB415" s="13" t="s">
        <v>85</v>
      </c>
      <c r="BC415" s="13" t="s">
        <v>276</v>
      </c>
      <c r="BD415" s="13" t="s">
        <v>85</v>
      </c>
      <c r="BE415" s="13" t="s">
        <v>207</v>
      </c>
      <c r="BF415" s="13" t="s">
        <v>207</v>
      </c>
      <c r="BG415" s="13" t="s">
        <v>110</v>
      </c>
      <c r="BH415" s="13" t="s">
        <v>73</v>
      </c>
      <c r="BI415" s="13" t="s">
        <v>73</v>
      </c>
      <c r="BJ415" s="13" t="s">
        <v>73</v>
      </c>
      <c r="BK415" s="13" t="s">
        <v>73</v>
      </c>
      <c r="BL415" s="13" t="s">
        <v>208</v>
      </c>
      <c r="BM415" s="13" t="s">
        <v>208</v>
      </c>
      <c r="BN415" s="13" t="s">
        <v>208</v>
      </c>
      <c r="BO415" s="13" t="s">
        <v>71</v>
      </c>
      <c r="BP415" s="13" t="s">
        <v>71</v>
      </c>
      <c r="BQ415" s="13" t="s">
        <v>71</v>
      </c>
      <c r="BR415" s="13" t="s">
        <v>218</v>
      </c>
      <c r="BS415" s="13" t="s">
        <v>85</v>
      </c>
      <c r="BT415" s="13" t="s">
        <v>218</v>
      </c>
      <c r="BU415" s="13" t="s">
        <v>85</v>
      </c>
      <c r="BV415" s="13" t="s">
        <v>218</v>
      </c>
      <c r="BW415" s="13" t="s">
        <v>85</v>
      </c>
      <c r="BX415" s="14">
        <v>1</v>
      </c>
      <c r="BY415" s="14">
        <v>500103</v>
      </c>
      <c r="BZ415" s="14">
        <v>0</v>
      </c>
      <c r="CA415" s="14">
        <v>4</v>
      </c>
      <c r="CB415" s="14">
        <v>1</v>
      </c>
      <c r="CC415" s="13" t="s">
        <v>261</v>
      </c>
      <c r="CD415" s="20">
        <v>45316.6714930556</v>
      </c>
      <c r="CE415" s="12" t="s">
        <v>89</v>
      </c>
      <c r="CF415" s="18">
        <v>45316.6712563079</v>
      </c>
      <c r="CG415" s="17">
        <v>0.67125</v>
      </c>
      <c r="CH415" s="12" t="s">
        <v>89</v>
      </c>
      <c r="CI415" s="13" t="s">
        <v>14</v>
      </c>
      <c r="CJ415" s="13" t="s">
        <v>73</v>
      </c>
      <c r="CK415" s="13" t="s">
        <v>73</v>
      </c>
      <c r="CL415" s="13" t="s">
        <v>110</v>
      </c>
      <c r="CM415" s="13" t="s">
        <v>71</v>
      </c>
      <c r="CN415" s="13" t="s">
        <v>71</v>
      </c>
      <c r="CO415" s="13" t="s">
        <v>110</v>
      </c>
      <c r="CP415" s="13" t="s">
        <v>266</v>
      </c>
      <c r="CQ415" s="13" t="s">
        <v>110</v>
      </c>
      <c r="CR415" s="13" t="s">
        <v>73</v>
      </c>
      <c r="CS415" s="13" t="s">
        <v>73</v>
      </c>
      <c r="CT415" s="13" t="s">
        <v>73</v>
      </c>
      <c r="CU415" s="13" t="s">
        <v>110</v>
      </c>
      <c r="CV415" s="13" t="s">
        <v>73</v>
      </c>
      <c r="CW415" s="13" t="s">
        <v>88</v>
      </c>
      <c r="CX415" s="13" t="s">
        <v>110</v>
      </c>
      <c r="CY415" s="13" t="s">
        <v>73</v>
      </c>
      <c r="CZ415" s="13" t="s">
        <v>73</v>
      </c>
      <c r="DA415" s="13" t="s">
        <v>110</v>
      </c>
      <c r="DB415" s="13" t="s">
        <v>73</v>
      </c>
      <c r="DC415" s="13" t="s">
        <v>73</v>
      </c>
      <c r="DD415" s="13" t="s">
        <v>73</v>
      </c>
      <c r="DE415" s="13" t="s">
        <v>73</v>
      </c>
      <c r="DF415" s="13" t="s">
        <v>88</v>
      </c>
      <c r="DG415" s="13" t="s">
        <v>73</v>
      </c>
      <c r="DH415" s="13" t="s">
        <v>110</v>
      </c>
      <c r="DI415" s="13" t="s">
        <v>110</v>
      </c>
      <c r="DJ415" s="13" t="s">
        <v>110</v>
      </c>
      <c r="DK415" s="13" t="s">
        <v>85</v>
      </c>
      <c r="DL415" s="13" t="s">
        <v>85</v>
      </c>
      <c r="DM415" s="13" t="s">
        <v>85</v>
      </c>
      <c r="DN415" s="18">
        <v>45316.674046088</v>
      </c>
      <c r="DO415" s="18">
        <v>45316.6712563079</v>
      </c>
      <c r="DP415" s="13" t="s">
        <v>277</v>
      </c>
    </row>
    <row r="416" spans="1:120">
      <c r="A416" s="12">
        <v>45302</v>
      </c>
      <c r="B416" s="12">
        <v>45302</v>
      </c>
      <c r="C416" s="13" t="s">
        <v>76</v>
      </c>
      <c r="D416" s="13" t="s">
        <v>71</v>
      </c>
      <c r="E416" s="13" t="s">
        <v>16</v>
      </c>
      <c r="F416" s="13" t="s">
        <v>107</v>
      </c>
      <c r="G416" s="14">
        <v>2</v>
      </c>
      <c r="H416" s="14">
        <v>0</v>
      </c>
      <c r="I416" s="13" t="s">
        <v>88</v>
      </c>
      <c r="J416" s="13" t="s">
        <v>74</v>
      </c>
      <c r="K416" s="13" t="s">
        <v>75</v>
      </c>
      <c r="L416" s="12">
        <v>45302</v>
      </c>
      <c r="M416" s="13" t="s">
        <v>13</v>
      </c>
      <c r="N416" s="13" t="s">
        <v>71</v>
      </c>
      <c r="O416" s="14">
        <v>0</v>
      </c>
      <c r="P416" s="13" t="s">
        <v>197</v>
      </c>
      <c r="Q416" s="13" t="s">
        <v>198</v>
      </c>
      <c r="R416" s="14">
        <v>5</v>
      </c>
      <c r="S416" s="13" t="s">
        <v>199</v>
      </c>
      <c r="T416" s="14">
        <v>5</v>
      </c>
      <c r="U416" s="13" t="s">
        <v>107</v>
      </c>
      <c r="V416" s="13" t="s">
        <v>82</v>
      </c>
      <c r="W416" s="13" t="s">
        <v>73</v>
      </c>
      <c r="X416" s="13" t="s">
        <v>80</v>
      </c>
      <c r="Y416" s="13" t="s">
        <v>17</v>
      </c>
      <c r="Z416" s="13" t="s">
        <v>350</v>
      </c>
      <c r="AA416" s="13" t="s">
        <v>351</v>
      </c>
      <c r="AB416" s="14">
        <v>7005</v>
      </c>
      <c r="AC416" s="13" t="s">
        <v>87</v>
      </c>
      <c r="AD416" s="20">
        <v>45303.6371759259</v>
      </c>
      <c r="AE416" s="13" t="s">
        <v>200</v>
      </c>
      <c r="AF416" s="13" t="s">
        <v>201</v>
      </c>
      <c r="AG416" s="13" t="s">
        <v>78</v>
      </c>
      <c r="AH416" s="13" t="s">
        <v>83</v>
      </c>
      <c r="AI416" s="13" t="s">
        <v>84</v>
      </c>
      <c r="AJ416" s="13" t="s">
        <v>71</v>
      </c>
      <c r="AK416" s="13" t="s">
        <v>85</v>
      </c>
      <c r="AL416" s="13" t="s">
        <v>71</v>
      </c>
      <c r="AM416" s="13" t="s">
        <v>86</v>
      </c>
      <c r="AN416" s="13" t="s">
        <v>73</v>
      </c>
      <c r="AO416" s="13" t="s">
        <v>87</v>
      </c>
      <c r="AP416" s="13" t="s">
        <v>87</v>
      </c>
      <c r="AQ416" s="13" t="s">
        <v>202</v>
      </c>
      <c r="AR416" s="13" t="s">
        <v>73</v>
      </c>
      <c r="AS416" s="13" t="s">
        <v>73</v>
      </c>
      <c r="AT416" s="14">
        <v>0</v>
      </c>
      <c r="AU416" s="13" t="s">
        <v>71</v>
      </c>
      <c r="AV416" s="13" t="s">
        <v>71</v>
      </c>
      <c r="AW416" s="13" t="s">
        <v>71</v>
      </c>
      <c r="AX416" s="13" t="s">
        <v>278</v>
      </c>
      <c r="AY416" s="13" t="s">
        <v>279</v>
      </c>
      <c r="AZ416" s="13" t="s">
        <v>205</v>
      </c>
      <c r="BA416" s="13" t="s">
        <v>87</v>
      </c>
      <c r="BB416" s="13" t="s">
        <v>85</v>
      </c>
      <c r="BC416" s="13" t="s">
        <v>280</v>
      </c>
      <c r="BD416" s="13" t="s">
        <v>85</v>
      </c>
      <c r="BE416" s="13" t="s">
        <v>207</v>
      </c>
      <c r="BF416" s="13" t="s">
        <v>207</v>
      </c>
      <c r="BG416" s="13" t="s">
        <v>110</v>
      </c>
      <c r="BH416" s="13" t="s">
        <v>73</v>
      </c>
      <c r="BI416" s="13" t="s">
        <v>73</v>
      </c>
      <c r="BJ416" s="13" t="s">
        <v>73</v>
      </c>
      <c r="BK416" s="13" t="s">
        <v>73</v>
      </c>
      <c r="BL416" s="13" t="s">
        <v>209</v>
      </c>
      <c r="BM416" s="13" t="s">
        <v>209</v>
      </c>
      <c r="BN416" s="13" t="s">
        <v>209</v>
      </c>
      <c r="BO416" s="13" t="s">
        <v>71</v>
      </c>
      <c r="BP416" s="13" t="s">
        <v>71</v>
      </c>
      <c r="BQ416" s="13" t="s">
        <v>71</v>
      </c>
      <c r="BR416" s="13" t="s">
        <v>87</v>
      </c>
      <c r="BS416" s="13" t="s">
        <v>85</v>
      </c>
      <c r="BT416" s="13" t="s">
        <v>87</v>
      </c>
      <c r="BU416" s="13" t="s">
        <v>85</v>
      </c>
      <c r="BV416" s="13" t="s">
        <v>87</v>
      </c>
      <c r="BW416" s="13" t="s">
        <v>85</v>
      </c>
      <c r="BX416" s="14">
        <v>1</v>
      </c>
      <c r="BY416" s="14">
        <v>500005</v>
      </c>
      <c r="BZ416" s="14">
        <v>0</v>
      </c>
      <c r="CA416" s="14">
        <v>5</v>
      </c>
      <c r="CB416" s="14">
        <v>10</v>
      </c>
      <c r="CC416" s="13" t="s">
        <v>261</v>
      </c>
      <c r="CD416" s="20">
        <v>45316.6689699074</v>
      </c>
      <c r="CE416" s="12" t="s">
        <v>89</v>
      </c>
      <c r="CF416" s="18">
        <v>45316.6687054398</v>
      </c>
      <c r="CG416" s="17">
        <v>0.668703703703704</v>
      </c>
      <c r="CH416" s="12" t="s">
        <v>89</v>
      </c>
      <c r="CI416" s="13" t="s">
        <v>14</v>
      </c>
      <c r="CJ416" s="13" t="s">
        <v>73</v>
      </c>
      <c r="CK416" s="13" t="s">
        <v>73</v>
      </c>
      <c r="CL416" s="13" t="s">
        <v>110</v>
      </c>
      <c r="CM416" s="13" t="s">
        <v>71</v>
      </c>
      <c r="CN416" s="13" t="s">
        <v>71</v>
      </c>
      <c r="CO416" s="13" t="s">
        <v>110</v>
      </c>
      <c r="CP416" s="13" t="s">
        <v>266</v>
      </c>
      <c r="CQ416" s="13" t="s">
        <v>110</v>
      </c>
      <c r="CR416" s="13" t="s">
        <v>73</v>
      </c>
      <c r="CS416" s="13" t="s">
        <v>88</v>
      </c>
      <c r="CT416" s="13" t="s">
        <v>73</v>
      </c>
      <c r="CU416" s="13" t="s">
        <v>110</v>
      </c>
      <c r="CV416" s="13" t="s">
        <v>73</v>
      </c>
      <c r="CW416" s="13" t="s">
        <v>110</v>
      </c>
      <c r="CX416" s="13" t="s">
        <v>73</v>
      </c>
      <c r="CY416" s="13" t="s">
        <v>73</v>
      </c>
      <c r="CZ416" s="13" t="s">
        <v>73</v>
      </c>
      <c r="DA416" s="13" t="s">
        <v>110</v>
      </c>
      <c r="DB416" s="13" t="s">
        <v>73</v>
      </c>
      <c r="DC416" s="13" t="s">
        <v>73</v>
      </c>
      <c r="DD416" s="13" t="s">
        <v>73</v>
      </c>
      <c r="DE416" s="13" t="s">
        <v>73</v>
      </c>
      <c r="DF416" s="13" t="s">
        <v>110</v>
      </c>
      <c r="DG416" s="13" t="s">
        <v>73</v>
      </c>
      <c r="DH416" s="13" t="s">
        <v>110</v>
      </c>
      <c r="DI416" s="13" t="s">
        <v>110</v>
      </c>
      <c r="DJ416" s="13" t="s">
        <v>110</v>
      </c>
      <c r="DK416" s="13" t="s">
        <v>85</v>
      </c>
      <c r="DL416" s="13" t="s">
        <v>85</v>
      </c>
      <c r="DM416" s="13" t="s">
        <v>85</v>
      </c>
      <c r="DN416" s="18">
        <v>45316.6739762963</v>
      </c>
      <c r="DO416" s="18">
        <v>45316.6687054398</v>
      </c>
      <c r="DP416" s="13" t="s">
        <v>281</v>
      </c>
    </row>
    <row r="417" spans="1:120">
      <c r="A417" s="12">
        <v>45302</v>
      </c>
      <c r="B417" s="12">
        <v>45302</v>
      </c>
      <c r="C417" s="13" t="s">
        <v>76</v>
      </c>
      <c r="D417" s="13" t="s">
        <v>71</v>
      </c>
      <c r="E417" s="13" t="s">
        <v>16</v>
      </c>
      <c r="F417" s="13" t="s">
        <v>72</v>
      </c>
      <c r="G417" s="14">
        <v>3</v>
      </c>
      <c r="H417" s="14">
        <v>0</v>
      </c>
      <c r="I417" s="13" t="s">
        <v>73</v>
      </c>
      <c r="J417" s="13" t="s">
        <v>74</v>
      </c>
      <c r="K417" s="13" t="s">
        <v>75</v>
      </c>
      <c r="L417" s="12">
        <v>45302</v>
      </c>
      <c r="M417" s="13" t="s">
        <v>13</v>
      </c>
      <c r="N417" s="13" t="s">
        <v>71</v>
      </c>
      <c r="O417" s="14">
        <v>0</v>
      </c>
      <c r="P417" s="13" t="s">
        <v>197</v>
      </c>
      <c r="Q417" s="13" t="s">
        <v>272</v>
      </c>
      <c r="R417" s="14">
        <v>3</v>
      </c>
      <c r="S417" s="13" t="s">
        <v>273</v>
      </c>
      <c r="T417" s="14">
        <v>3</v>
      </c>
      <c r="U417" s="13" t="s">
        <v>72</v>
      </c>
      <c r="V417" s="13" t="s">
        <v>82</v>
      </c>
      <c r="W417" s="13" t="s">
        <v>73</v>
      </c>
      <c r="X417" s="13" t="s">
        <v>80</v>
      </c>
      <c r="Y417" s="13" t="s">
        <v>17</v>
      </c>
      <c r="Z417" s="13" t="s">
        <v>350</v>
      </c>
      <c r="AA417" s="13" t="s">
        <v>351</v>
      </c>
      <c r="AB417" s="14">
        <v>7013</v>
      </c>
      <c r="AC417" s="13" t="s">
        <v>87</v>
      </c>
      <c r="AD417" s="20">
        <v>45303.6579398148</v>
      </c>
      <c r="AE417" s="13" t="s">
        <v>213</v>
      </c>
      <c r="AF417" s="13" t="s">
        <v>201</v>
      </c>
      <c r="AG417" s="13" t="s">
        <v>78</v>
      </c>
      <c r="AH417" s="13" t="s">
        <v>83</v>
      </c>
      <c r="AI417" s="13" t="s">
        <v>84</v>
      </c>
      <c r="AJ417" s="13" t="s">
        <v>71</v>
      </c>
      <c r="AK417" s="13" t="s">
        <v>85</v>
      </c>
      <c r="AL417" s="13" t="s">
        <v>71</v>
      </c>
      <c r="AM417" s="13" t="s">
        <v>86</v>
      </c>
      <c r="AN417" s="13" t="s">
        <v>73</v>
      </c>
      <c r="AO417" s="13" t="s">
        <v>87</v>
      </c>
      <c r="AP417" s="13" t="s">
        <v>87</v>
      </c>
      <c r="AQ417" s="13" t="s">
        <v>90</v>
      </c>
      <c r="AR417" s="13" t="s">
        <v>73</v>
      </c>
      <c r="AS417" s="13" t="s">
        <v>73</v>
      </c>
      <c r="AT417" s="14">
        <v>0</v>
      </c>
      <c r="AU417" s="13" t="s">
        <v>71</v>
      </c>
      <c r="AV417" s="13" t="s">
        <v>71</v>
      </c>
      <c r="AW417" s="13" t="s">
        <v>71</v>
      </c>
      <c r="AX417" s="13" t="s">
        <v>214</v>
      </c>
      <c r="AY417" s="13" t="s">
        <v>215</v>
      </c>
      <c r="AZ417" s="13" t="s">
        <v>205</v>
      </c>
      <c r="BA417" s="13" t="s">
        <v>87</v>
      </c>
      <c r="BB417" s="13" t="s">
        <v>85</v>
      </c>
      <c r="BC417" s="13" t="s">
        <v>216</v>
      </c>
      <c r="BD417" s="13" t="s">
        <v>85</v>
      </c>
      <c r="BE417" s="13" t="s">
        <v>207</v>
      </c>
      <c r="BF417" s="13" t="s">
        <v>207</v>
      </c>
      <c r="BG417" s="13" t="s">
        <v>110</v>
      </c>
      <c r="BH417" s="13" t="s">
        <v>110</v>
      </c>
      <c r="BI417" s="13" t="s">
        <v>73</v>
      </c>
      <c r="BJ417" s="13" t="s">
        <v>73</v>
      </c>
      <c r="BK417" s="13" t="s">
        <v>73</v>
      </c>
      <c r="BL417" s="13" t="s">
        <v>208</v>
      </c>
      <c r="BM417" s="13" t="s">
        <v>208</v>
      </c>
      <c r="BN417" s="13" t="s">
        <v>208</v>
      </c>
      <c r="BO417" s="13" t="s">
        <v>71</v>
      </c>
      <c r="BP417" s="13" t="s">
        <v>71</v>
      </c>
      <c r="BQ417" s="13" t="s">
        <v>71</v>
      </c>
      <c r="BR417" s="13" t="s">
        <v>218</v>
      </c>
      <c r="BS417" s="13" t="s">
        <v>85</v>
      </c>
      <c r="BT417" s="13" t="s">
        <v>218</v>
      </c>
      <c r="BU417" s="13" t="s">
        <v>85</v>
      </c>
      <c r="BV417" s="13" t="s">
        <v>218</v>
      </c>
      <c r="BW417" s="13" t="s">
        <v>85</v>
      </c>
      <c r="BX417" s="14">
        <v>1</v>
      </c>
      <c r="BY417" s="14">
        <v>500103</v>
      </c>
      <c r="BZ417" s="14">
        <v>0</v>
      </c>
      <c r="CA417" s="14">
        <v>5</v>
      </c>
      <c r="CB417" s="14">
        <v>11</v>
      </c>
      <c r="CC417" s="13" t="s">
        <v>261</v>
      </c>
      <c r="CD417" s="20">
        <v>45316.6714930556</v>
      </c>
      <c r="CE417" s="12" t="s">
        <v>89</v>
      </c>
      <c r="CF417" s="18">
        <v>45316.6712562963</v>
      </c>
      <c r="CG417" s="17">
        <v>0.67125</v>
      </c>
      <c r="CH417" s="12" t="s">
        <v>89</v>
      </c>
      <c r="CI417" s="13" t="s">
        <v>14</v>
      </c>
      <c r="CJ417" s="13" t="s">
        <v>73</v>
      </c>
      <c r="CK417" s="13" t="s">
        <v>73</v>
      </c>
      <c r="CL417" s="13" t="s">
        <v>110</v>
      </c>
      <c r="CM417" s="13" t="s">
        <v>71</v>
      </c>
      <c r="CN417" s="13" t="s">
        <v>71</v>
      </c>
      <c r="CO417" s="13" t="s">
        <v>110</v>
      </c>
      <c r="CP417" s="13" t="s">
        <v>266</v>
      </c>
      <c r="CQ417" s="13" t="s">
        <v>220</v>
      </c>
      <c r="CR417" s="13" t="s">
        <v>110</v>
      </c>
      <c r="CS417" s="13" t="s">
        <v>88</v>
      </c>
      <c r="CT417" s="13" t="s">
        <v>73</v>
      </c>
      <c r="CU417" s="13" t="s">
        <v>110</v>
      </c>
      <c r="CV417" s="13" t="s">
        <v>73</v>
      </c>
      <c r="CW417" s="13" t="s">
        <v>88</v>
      </c>
      <c r="CX417" s="13" t="s">
        <v>110</v>
      </c>
      <c r="CY417" s="13" t="s">
        <v>73</v>
      </c>
      <c r="CZ417" s="13" t="s">
        <v>73</v>
      </c>
      <c r="DA417" s="13" t="s">
        <v>110</v>
      </c>
      <c r="DB417" s="13" t="s">
        <v>73</v>
      </c>
      <c r="DC417" s="13" t="s">
        <v>73</v>
      </c>
      <c r="DD417" s="13" t="s">
        <v>73</v>
      </c>
      <c r="DE417" s="13" t="s">
        <v>73</v>
      </c>
      <c r="DF417" s="13" t="s">
        <v>88</v>
      </c>
      <c r="DG417" s="13" t="s">
        <v>73</v>
      </c>
      <c r="DH417" s="13" t="s">
        <v>110</v>
      </c>
      <c r="DI417" s="13" t="s">
        <v>110</v>
      </c>
      <c r="DJ417" s="13" t="s">
        <v>110</v>
      </c>
      <c r="DK417" s="13" t="s">
        <v>85</v>
      </c>
      <c r="DL417" s="13" t="s">
        <v>85</v>
      </c>
      <c r="DM417" s="13" t="s">
        <v>85</v>
      </c>
      <c r="DN417" s="18">
        <v>45316.6739936574</v>
      </c>
      <c r="DO417" s="18">
        <v>45316.6712562963</v>
      </c>
      <c r="DP417" s="13" t="s">
        <v>221</v>
      </c>
    </row>
    <row r="418" spans="1:120">
      <c r="A418" s="12">
        <v>45302</v>
      </c>
      <c r="B418" s="12">
        <v>45302</v>
      </c>
      <c r="C418" s="13" t="s">
        <v>76</v>
      </c>
      <c r="D418" s="13" t="s">
        <v>71</v>
      </c>
      <c r="E418" s="13" t="s">
        <v>16</v>
      </c>
      <c r="F418" s="13" t="s">
        <v>91</v>
      </c>
      <c r="G418" s="14">
        <v>3</v>
      </c>
      <c r="H418" s="14">
        <v>0</v>
      </c>
      <c r="I418" s="13" t="s">
        <v>88</v>
      </c>
      <c r="J418" s="13" t="s">
        <v>74</v>
      </c>
      <c r="K418" s="13" t="s">
        <v>75</v>
      </c>
      <c r="L418" s="12">
        <v>45302</v>
      </c>
      <c r="M418" s="13" t="s">
        <v>13</v>
      </c>
      <c r="N418" s="13" t="s">
        <v>71</v>
      </c>
      <c r="O418" s="14">
        <v>0</v>
      </c>
      <c r="P418" s="13" t="s">
        <v>197</v>
      </c>
      <c r="Q418" s="13" t="s">
        <v>272</v>
      </c>
      <c r="R418" s="14">
        <v>3</v>
      </c>
      <c r="S418" s="13" t="s">
        <v>273</v>
      </c>
      <c r="T418" s="14">
        <v>3</v>
      </c>
      <c r="U418" s="13" t="s">
        <v>91</v>
      </c>
      <c r="V418" s="13" t="s">
        <v>82</v>
      </c>
      <c r="W418" s="13" t="s">
        <v>73</v>
      </c>
      <c r="X418" s="13" t="s">
        <v>80</v>
      </c>
      <c r="Y418" s="13" t="s">
        <v>17</v>
      </c>
      <c r="Z418" s="13" t="s">
        <v>350</v>
      </c>
      <c r="AA418" s="13" t="s">
        <v>351</v>
      </c>
      <c r="AB418" s="14">
        <v>7013</v>
      </c>
      <c r="AC418" s="13" t="s">
        <v>87</v>
      </c>
      <c r="AD418" s="20">
        <v>45303.6579398148</v>
      </c>
      <c r="AE418" s="13" t="s">
        <v>222</v>
      </c>
      <c r="AF418" s="13" t="s">
        <v>201</v>
      </c>
      <c r="AG418" s="13" t="s">
        <v>78</v>
      </c>
      <c r="AH418" s="13" t="s">
        <v>83</v>
      </c>
      <c r="AI418" s="13" t="s">
        <v>93</v>
      </c>
      <c r="AJ418" s="13" t="s">
        <v>71</v>
      </c>
      <c r="AK418" s="13" t="s">
        <v>85</v>
      </c>
      <c r="AL418" s="13" t="s">
        <v>71</v>
      </c>
      <c r="AM418" s="13" t="s">
        <v>86</v>
      </c>
      <c r="AN418" s="13" t="s">
        <v>73</v>
      </c>
      <c r="AO418" s="13" t="s">
        <v>87</v>
      </c>
      <c r="AP418" s="13" t="s">
        <v>87</v>
      </c>
      <c r="AQ418" s="13" t="s">
        <v>90</v>
      </c>
      <c r="AR418" s="13" t="s">
        <v>73</v>
      </c>
      <c r="AS418" s="13" t="s">
        <v>73</v>
      </c>
      <c r="AT418" s="14">
        <v>0</v>
      </c>
      <c r="AU418" s="13" t="s">
        <v>71</v>
      </c>
      <c r="AV418" s="13" t="s">
        <v>71</v>
      </c>
      <c r="AW418" s="13" t="s">
        <v>71</v>
      </c>
      <c r="AX418" s="13" t="s">
        <v>282</v>
      </c>
      <c r="AY418" s="13" t="s">
        <v>283</v>
      </c>
      <c r="AZ418" s="13" t="s">
        <v>205</v>
      </c>
      <c r="BA418" s="13" t="s">
        <v>87</v>
      </c>
      <c r="BB418" s="13" t="s">
        <v>85</v>
      </c>
      <c r="BC418" s="13" t="s">
        <v>284</v>
      </c>
      <c r="BD418" s="13" t="s">
        <v>85</v>
      </c>
      <c r="BE418" s="13" t="s">
        <v>207</v>
      </c>
      <c r="BF418" s="13" t="s">
        <v>207</v>
      </c>
      <c r="BG418" s="13" t="s">
        <v>110</v>
      </c>
      <c r="BH418" s="13" t="s">
        <v>73</v>
      </c>
      <c r="BI418" s="13" t="s">
        <v>73</v>
      </c>
      <c r="BJ418" s="13" t="s">
        <v>73</v>
      </c>
      <c r="BK418" s="13" t="s">
        <v>73</v>
      </c>
      <c r="BL418" s="13" t="s">
        <v>208</v>
      </c>
      <c r="BM418" s="13" t="s">
        <v>208</v>
      </c>
      <c r="BN418" s="13" t="s">
        <v>208</v>
      </c>
      <c r="BO418" s="13" t="s">
        <v>71</v>
      </c>
      <c r="BP418" s="13" t="s">
        <v>71</v>
      </c>
      <c r="BQ418" s="13" t="s">
        <v>71</v>
      </c>
      <c r="BR418" s="13" t="s">
        <v>218</v>
      </c>
      <c r="BS418" s="13" t="s">
        <v>85</v>
      </c>
      <c r="BT418" s="13" t="s">
        <v>218</v>
      </c>
      <c r="BU418" s="13" t="s">
        <v>85</v>
      </c>
      <c r="BV418" s="13" t="s">
        <v>218</v>
      </c>
      <c r="BW418" s="13" t="s">
        <v>85</v>
      </c>
      <c r="BX418" s="14">
        <v>1</v>
      </c>
      <c r="BY418" s="14">
        <v>500103</v>
      </c>
      <c r="BZ418" s="14">
        <v>0</v>
      </c>
      <c r="CA418" s="14">
        <v>3</v>
      </c>
      <c r="CB418" s="14">
        <v>11</v>
      </c>
      <c r="CC418" s="13" t="s">
        <v>261</v>
      </c>
      <c r="CD418" s="20">
        <v>45316.6714930556</v>
      </c>
      <c r="CE418" s="12" t="s">
        <v>89</v>
      </c>
      <c r="CF418" s="18">
        <v>45316.6712562963</v>
      </c>
      <c r="CG418" s="17">
        <v>0.67125</v>
      </c>
      <c r="CH418" s="12" t="s">
        <v>89</v>
      </c>
      <c r="CI418" s="13" t="s">
        <v>14</v>
      </c>
      <c r="CJ418" s="13" t="s">
        <v>73</v>
      </c>
      <c r="CK418" s="13" t="s">
        <v>73</v>
      </c>
      <c r="CL418" s="13" t="s">
        <v>110</v>
      </c>
      <c r="CM418" s="13" t="s">
        <v>71</v>
      </c>
      <c r="CN418" s="13" t="s">
        <v>71</v>
      </c>
      <c r="CO418" s="13" t="s">
        <v>110</v>
      </c>
      <c r="CP418" s="13" t="s">
        <v>266</v>
      </c>
      <c r="CQ418" s="13" t="s">
        <v>220</v>
      </c>
      <c r="CR418" s="13" t="s">
        <v>73</v>
      </c>
      <c r="CS418" s="13" t="s">
        <v>88</v>
      </c>
      <c r="CT418" s="13" t="s">
        <v>73</v>
      </c>
      <c r="CU418" s="13" t="s">
        <v>110</v>
      </c>
      <c r="CV418" s="13" t="s">
        <v>73</v>
      </c>
      <c r="CW418" s="13" t="s">
        <v>88</v>
      </c>
      <c r="CX418" s="13" t="s">
        <v>110</v>
      </c>
      <c r="CY418" s="13" t="s">
        <v>73</v>
      </c>
      <c r="CZ418" s="13" t="s">
        <v>73</v>
      </c>
      <c r="DA418" s="13" t="s">
        <v>110</v>
      </c>
      <c r="DB418" s="13" t="s">
        <v>73</v>
      </c>
      <c r="DC418" s="13" t="s">
        <v>73</v>
      </c>
      <c r="DD418" s="13" t="s">
        <v>73</v>
      </c>
      <c r="DE418" s="13" t="s">
        <v>73</v>
      </c>
      <c r="DF418" s="13" t="s">
        <v>88</v>
      </c>
      <c r="DG418" s="13" t="s">
        <v>73</v>
      </c>
      <c r="DH418" s="13" t="s">
        <v>110</v>
      </c>
      <c r="DI418" s="13" t="s">
        <v>110</v>
      </c>
      <c r="DJ418" s="13" t="s">
        <v>110</v>
      </c>
      <c r="DK418" s="13" t="s">
        <v>85</v>
      </c>
      <c r="DL418" s="13" t="s">
        <v>85</v>
      </c>
      <c r="DM418" s="13" t="s">
        <v>85</v>
      </c>
      <c r="DN418" s="18">
        <v>45316.6739762963</v>
      </c>
      <c r="DO418" s="18">
        <v>45316.6712562963</v>
      </c>
      <c r="DP418" s="13" t="s">
        <v>285</v>
      </c>
    </row>
    <row r="419" spans="1:120">
      <c r="A419" s="12">
        <v>45302</v>
      </c>
      <c r="B419" s="12">
        <v>45302</v>
      </c>
      <c r="C419" s="13" t="s">
        <v>76</v>
      </c>
      <c r="D419" s="13" t="s">
        <v>71</v>
      </c>
      <c r="E419" s="13" t="s">
        <v>16</v>
      </c>
      <c r="F419" s="13" t="s">
        <v>94</v>
      </c>
      <c r="G419" s="14">
        <v>3</v>
      </c>
      <c r="H419" s="14">
        <v>0</v>
      </c>
      <c r="I419" s="13" t="s">
        <v>73</v>
      </c>
      <c r="J419" s="13" t="s">
        <v>74</v>
      </c>
      <c r="K419" s="13" t="s">
        <v>75</v>
      </c>
      <c r="L419" s="12">
        <v>45302</v>
      </c>
      <c r="M419" s="13" t="s">
        <v>13</v>
      </c>
      <c r="N419" s="13" t="s">
        <v>71</v>
      </c>
      <c r="O419" s="14">
        <v>0</v>
      </c>
      <c r="P419" s="13" t="s">
        <v>197</v>
      </c>
      <c r="Q419" s="13" t="s">
        <v>272</v>
      </c>
      <c r="R419" s="14">
        <v>3</v>
      </c>
      <c r="S419" s="13" t="s">
        <v>273</v>
      </c>
      <c r="T419" s="14">
        <v>3</v>
      </c>
      <c r="U419" s="13" t="s">
        <v>94</v>
      </c>
      <c r="V419" s="13" t="s">
        <v>82</v>
      </c>
      <c r="W419" s="13" t="s">
        <v>73</v>
      </c>
      <c r="X419" s="13" t="s">
        <v>80</v>
      </c>
      <c r="Y419" s="13" t="s">
        <v>17</v>
      </c>
      <c r="Z419" s="13" t="s">
        <v>350</v>
      </c>
      <c r="AA419" s="13" t="s">
        <v>351</v>
      </c>
      <c r="AB419" s="14">
        <v>7013</v>
      </c>
      <c r="AC419" s="13" t="s">
        <v>87</v>
      </c>
      <c r="AD419" s="20">
        <v>45303.6579398148</v>
      </c>
      <c r="AE419" s="13" t="s">
        <v>227</v>
      </c>
      <c r="AF419" s="13" t="s">
        <v>201</v>
      </c>
      <c r="AG419" s="13" t="s">
        <v>78</v>
      </c>
      <c r="AH419" s="13" t="s">
        <v>83</v>
      </c>
      <c r="AI419" s="13" t="s">
        <v>96</v>
      </c>
      <c r="AJ419" s="13" t="s">
        <v>71</v>
      </c>
      <c r="AK419" s="13" t="s">
        <v>85</v>
      </c>
      <c r="AL419" s="13" t="s">
        <v>71</v>
      </c>
      <c r="AM419" s="13" t="s">
        <v>86</v>
      </c>
      <c r="AN419" s="13" t="s">
        <v>73</v>
      </c>
      <c r="AO419" s="13" t="s">
        <v>87</v>
      </c>
      <c r="AP419" s="13" t="s">
        <v>87</v>
      </c>
      <c r="AQ419" s="13" t="s">
        <v>90</v>
      </c>
      <c r="AR419" s="13" t="s">
        <v>73</v>
      </c>
      <c r="AS419" s="13" t="s">
        <v>73</v>
      </c>
      <c r="AT419" s="14">
        <v>0</v>
      </c>
      <c r="AU419" s="13" t="s">
        <v>71</v>
      </c>
      <c r="AV419" s="13" t="s">
        <v>71</v>
      </c>
      <c r="AW419" s="13" t="s">
        <v>71</v>
      </c>
      <c r="AX419" s="13" t="s">
        <v>286</v>
      </c>
      <c r="AY419" s="13" t="s">
        <v>287</v>
      </c>
      <c r="AZ419" s="13" t="s">
        <v>205</v>
      </c>
      <c r="BA419" s="13" t="s">
        <v>87</v>
      </c>
      <c r="BB419" s="13" t="s">
        <v>85</v>
      </c>
      <c r="BC419" s="13" t="s">
        <v>288</v>
      </c>
      <c r="BD419" s="13" t="s">
        <v>85</v>
      </c>
      <c r="BE419" s="13" t="s">
        <v>207</v>
      </c>
      <c r="BF419" s="13" t="s">
        <v>207</v>
      </c>
      <c r="BG419" s="13" t="s">
        <v>110</v>
      </c>
      <c r="BH419" s="13" t="s">
        <v>73</v>
      </c>
      <c r="BI419" s="13" t="s">
        <v>73</v>
      </c>
      <c r="BJ419" s="13" t="s">
        <v>73</v>
      </c>
      <c r="BK419" s="13" t="s">
        <v>73</v>
      </c>
      <c r="BL419" s="13" t="s">
        <v>208</v>
      </c>
      <c r="BM419" s="13" t="s">
        <v>208</v>
      </c>
      <c r="BN419" s="13" t="s">
        <v>208</v>
      </c>
      <c r="BO419" s="13" t="s">
        <v>71</v>
      </c>
      <c r="BP419" s="13" t="s">
        <v>71</v>
      </c>
      <c r="BQ419" s="13" t="s">
        <v>71</v>
      </c>
      <c r="BR419" s="13" t="s">
        <v>218</v>
      </c>
      <c r="BS419" s="13" t="s">
        <v>85</v>
      </c>
      <c r="BT419" s="13" t="s">
        <v>218</v>
      </c>
      <c r="BU419" s="13" t="s">
        <v>85</v>
      </c>
      <c r="BV419" s="13" t="s">
        <v>218</v>
      </c>
      <c r="BW419" s="13" t="s">
        <v>85</v>
      </c>
      <c r="BX419" s="14">
        <v>1</v>
      </c>
      <c r="BY419" s="14">
        <v>500103</v>
      </c>
      <c r="BZ419" s="14">
        <v>0</v>
      </c>
      <c r="CA419" s="14">
        <v>4</v>
      </c>
      <c r="CB419" s="14">
        <v>1</v>
      </c>
      <c r="CC419" s="13" t="s">
        <v>261</v>
      </c>
      <c r="CD419" s="20">
        <v>45316.6714930556</v>
      </c>
      <c r="CE419" s="12" t="s">
        <v>89</v>
      </c>
      <c r="CF419" s="18">
        <v>45316.6712563079</v>
      </c>
      <c r="CG419" s="17">
        <v>0.67125</v>
      </c>
      <c r="CH419" s="12" t="s">
        <v>89</v>
      </c>
      <c r="CI419" s="13" t="s">
        <v>14</v>
      </c>
      <c r="CJ419" s="13" t="s">
        <v>73</v>
      </c>
      <c r="CK419" s="13" t="s">
        <v>73</v>
      </c>
      <c r="CL419" s="13" t="s">
        <v>110</v>
      </c>
      <c r="CM419" s="13" t="s">
        <v>71</v>
      </c>
      <c r="CN419" s="13" t="s">
        <v>71</v>
      </c>
      <c r="CO419" s="13" t="s">
        <v>110</v>
      </c>
      <c r="CP419" s="13" t="s">
        <v>266</v>
      </c>
      <c r="CQ419" s="13" t="s">
        <v>220</v>
      </c>
      <c r="CR419" s="13" t="s">
        <v>73</v>
      </c>
      <c r="CS419" s="13" t="s">
        <v>88</v>
      </c>
      <c r="CT419" s="13" t="s">
        <v>73</v>
      </c>
      <c r="CU419" s="13" t="s">
        <v>110</v>
      </c>
      <c r="CV419" s="13" t="s">
        <v>73</v>
      </c>
      <c r="CW419" s="13" t="s">
        <v>88</v>
      </c>
      <c r="CX419" s="13" t="s">
        <v>110</v>
      </c>
      <c r="CY419" s="13" t="s">
        <v>73</v>
      </c>
      <c r="CZ419" s="13" t="s">
        <v>73</v>
      </c>
      <c r="DA419" s="13" t="s">
        <v>110</v>
      </c>
      <c r="DB419" s="13" t="s">
        <v>73</v>
      </c>
      <c r="DC419" s="13" t="s">
        <v>73</v>
      </c>
      <c r="DD419" s="13" t="s">
        <v>73</v>
      </c>
      <c r="DE419" s="13" t="s">
        <v>73</v>
      </c>
      <c r="DF419" s="13" t="s">
        <v>88</v>
      </c>
      <c r="DG419" s="13" t="s">
        <v>73</v>
      </c>
      <c r="DH419" s="13" t="s">
        <v>110</v>
      </c>
      <c r="DI419" s="13" t="s">
        <v>110</v>
      </c>
      <c r="DJ419" s="13" t="s">
        <v>110</v>
      </c>
      <c r="DK419" s="13" t="s">
        <v>85</v>
      </c>
      <c r="DL419" s="13" t="s">
        <v>85</v>
      </c>
      <c r="DM419" s="13" t="s">
        <v>85</v>
      </c>
      <c r="DN419" s="18">
        <v>45316.6739762963</v>
      </c>
      <c r="DO419" s="18">
        <v>45316.6712563079</v>
      </c>
      <c r="DP419" s="13" t="s">
        <v>289</v>
      </c>
    </row>
    <row r="420" spans="1:120">
      <c r="A420" s="12">
        <v>45302</v>
      </c>
      <c r="B420" s="12">
        <v>45302</v>
      </c>
      <c r="C420" s="13" t="s">
        <v>76</v>
      </c>
      <c r="D420" s="13" t="s">
        <v>71</v>
      </c>
      <c r="E420" s="13" t="s">
        <v>16</v>
      </c>
      <c r="F420" s="13" t="s">
        <v>97</v>
      </c>
      <c r="G420" s="14">
        <v>3</v>
      </c>
      <c r="H420" s="14">
        <v>0</v>
      </c>
      <c r="I420" s="13" t="s">
        <v>73</v>
      </c>
      <c r="J420" s="13" t="s">
        <v>74</v>
      </c>
      <c r="K420" s="13" t="s">
        <v>75</v>
      </c>
      <c r="L420" s="12">
        <v>45302</v>
      </c>
      <c r="M420" s="13" t="s">
        <v>13</v>
      </c>
      <c r="N420" s="13" t="s">
        <v>71</v>
      </c>
      <c r="O420" s="14">
        <v>0</v>
      </c>
      <c r="P420" s="13" t="s">
        <v>197</v>
      </c>
      <c r="Q420" s="13" t="s">
        <v>272</v>
      </c>
      <c r="R420" s="14">
        <v>3</v>
      </c>
      <c r="S420" s="13" t="s">
        <v>273</v>
      </c>
      <c r="T420" s="14">
        <v>3</v>
      </c>
      <c r="U420" s="13" t="s">
        <v>97</v>
      </c>
      <c r="V420" s="13" t="s">
        <v>82</v>
      </c>
      <c r="W420" s="13" t="s">
        <v>73</v>
      </c>
      <c r="X420" s="13" t="s">
        <v>80</v>
      </c>
      <c r="Y420" s="13" t="s">
        <v>17</v>
      </c>
      <c r="Z420" s="13" t="s">
        <v>350</v>
      </c>
      <c r="AA420" s="13" t="s">
        <v>351</v>
      </c>
      <c r="AB420" s="14">
        <v>7013</v>
      </c>
      <c r="AC420" s="13" t="s">
        <v>87</v>
      </c>
      <c r="AD420" s="20">
        <v>45303.6579398148</v>
      </c>
      <c r="AE420" s="13" t="s">
        <v>232</v>
      </c>
      <c r="AF420" s="13" t="s">
        <v>201</v>
      </c>
      <c r="AG420" s="13" t="s">
        <v>78</v>
      </c>
      <c r="AH420" s="13" t="s">
        <v>83</v>
      </c>
      <c r="AI420" s="13" t="s">
        <v>84</v>
      </c>
      <c r="AJ420" s="13" t="s">
        <v>71</v>
      </c>
      <c r="AK420" s="13" t="s">
        <v>85</v>
      </c>
      <c r="AL420" s="13" t="s">
        <v>71</v>
      </c>
      <c r="AM420" s="13" t="s">
        <v>86</v>
      </c>
      <c r="AN420" s="13" t="s">
        <v>73</v>
      </c>
      <c r="AO420" s="13" t="s">
        <v>87</v>
      </c>
      <c r="AP420" s="13" t="s">
        <v>87</v>
      </c>
      <c r="AQ420" s="13" t="s">
        <v>90</v>
      </c>
      <c r="AR420" s="13" t="s">
        <v>73</v>
      </c>
      <c r="AS420" s="13" t="s">
        <v>73</v>
      </c>
      <c r="AT420" s="14">
        <v>0</v>
      </c>
      <c r="AU420" s="13" t="s">
        <v>71</v>
      </c>
      <c r="AV420" s="13" t="s">
        <v>71</v>
      </c>
      <c r="AW420" s="13" t="s">
        <v>71</v>
      </c>
      <c r="AX420" s="13" t="s">
        <v>233</v>
      </c>
      <c r="AY420" s="13" t="s">
        <v>234</v>
      </c>
      <c r="AZ420" s="13" t="s">
        <v>205</v>
      </c>
      <c r="BA420" s="13" t="s">
        <v>87</v>
      </c>
      <c r="BB420" s="13" t="s">
        <v>85</v>
      </c>
      <c r="BC420" s="13" t="s">
        <v>235</v>
      </c>
      <c r="BD420" s="13" t="s">
        <v>85</v>
      </c>
      <c r="BE420" s="13" t="s">
        <v>207</v>
      </c>
      <c r="BF420" s="13" t="s">
        <v>207</v>
      </c>
      <c r="BG420" s="13" t="s">
        <v>110</v>
      </c>
      <c r="BH420" s="13" t="s">
        <v>73</v>
      </c>
      <c r="BI420" s="13" t="s">
        <v>73</v>
      </c>
      <c r="BJ420" s="13" t="s">
        <v>73</v>
      </c>
      <c r="BK420" s="13" t="s">
        <v>73</v>
      </c>
      <c r="BL420" s="13" t="s">
        <v>208</v>
      </c>
      <c r="BM420" s="13" t="s">
        <v>208</v>
      </c>
      <c r="BN420" s="13" t="s">
        <v>208</v>
      </c>
      <c r="BO420" s="13" t="s">
        <v>71</v>
      </c>
      <c r="BP420" s="13" t="s">
        <v>71</v>
      </c>
      <c r="BQ420" s="13" t="s">
        <v>71</v>
      </c>
      <c r="BR420" s="13" t="s">
        <v>218</v>
      </c>
      <c r="BS420" s="13" t="s">
        <v>85</v>
      </c>
      <c r="BT420" s="13" t="s">
        <v>218</v>
      </c>
      <c r="BU420" s="13" t="s">
        <v>85</v>
      </c>
      <c r="BV420" s="13" t="s">
        <v>218</v>
      </c>
      <c r="BW420" s="13" t="s">
        <v>85</v>
      </c>
      <c r="BX420" s="14">
        <v>1</v>
      </c>
      <c r="BY420" s="14">
        <v>500103</v>
      </c>
      <c r="BZ420" s="14">
        <v>0</v>
      </c>
      <c r="CA420" s="14">
        <v>5</v>
      </c>
      <c r="CB420" s="14">
        <v>11</v>
      </c>
      <c r="CC420" s="13" t="s">
        <v>261</v>
      </c>
      <c r="CD420" s="20">
        <v>45316.6714930556</v>
      </c>
      <c r="CE420" s="12" t="s">
        <v>89</v>
      </c>
      <c r="CF420" s="18">
        <v>45316.6712563194</v>
      </c>
      <c r="CG420" s="17">
        <v>0.67125</v>
      </c>
      <c r="CH420" s="12" t="s">
        <v>89</v>
      </c>
      <c r="CI420" s="13" t="s">
        <v>14</v>
      </c>
      <c r="CJ420" s="13" t="s">
        <v>73</v>
      </c>
      <c r="CK420" s="13" t="s">
        <v>73</v>
      </c>
      <c r="CL420" s="13" t="s">
        <v>110</v>
      </c>
      <c r="CM420" s="13" t="s">
        <v>71</v>
      </c>
      <c r="CN420" s="13" t="s">
        <v>71</v>
      </c>
      <c r="CO420" s="13" t="s">
        <v>110</v>
      </c>
      <c r="CP420" s="13" t="s">
        <v>266</v>
      </c>
      <c r="CQ420" s="13" t="s">
        <v>220</v>
      </c>
      <c r="CR420" s="13" t="s">
        <v>110</v>
      </c>
      <c r="CS420" s="13" t="s">
        <v>88</v>
      </c>
      <c r="CT420" s="13" t="s">
        <v>73</v>
      </c>
      <c r="CU420" s="13" t="s">
        <v>110</v>
      </c>
      <c r="CV420" s="13" t="s">
        <v>73</v>
      </c>
      <c r="CW420" s="13" t="s">
        <v>88</v>
      </c>
      <c r="CX420" s="13" t="s">
        <v>110</v>
      </c>
      <c r="CY420" s="13" t="s">
        <v>73</v>
      </c>
      <c r="CZ420" s="13" t="s">
        <v>73</v>
      </c>
      <c r="DA420" s="13" t="s">
        <v>110</v>
      </c>
      <c r="DB420" s="13" t="s">
        <v>73</v>
      </c>
      <c r="DC420" s="13" t="s">
        <v>73</v>
      </c>
      <c r="DD420" s="13" t="s">
        <v>73</v>
      </c>
      <c r="DE420" s="13" t="s">
        <v>73</v>
      </c>
      <c r="DF420" s="13" t="s">
        <v>88</v>
      </c>
      <c r="DG420" s="13" t="s">
        <v>73</v>
      </c>
      <c r="DH420" s="13" t="s">
        <v>110</v>
      </c>
      <c r="DI420" s="13" t="s">
        <v>110</v>
      </c>
      <c r="DJ420" s="13" t="s">
        <v>110</v>
      </c>
      <c r="DK420" s="13" t="s">
        <v>85</v>
      </c>
      <c r="DL420" s="13" t="s">
        <v>85</v>
      </c>
      <c r="DM420" s="13" t="s">
        <v>85</v>
      </c>
      <c r="DN420" s="18">
        <v>45316.6739936574</v>
      </c>
      <c r="DO420" s="18">
        <v>45316.6712563194</v>
      </c>
      <c r="DP420" s="13" t="s">
        <v>236</v>
      </c>
    </row>
    <row r="421" spans="1:120">
      <c r="A421" s="12">
        <v>45302</v>
      </c>
      <c r="B421" s="12">
        <v>45302</v>
      </c>
      <c r="C421" s="13" t="s">
        <v>76</v>
      </c>
      <c r="D421" s="13" t="s">
        <v>71</v>
      </c>
      <c r="E421" s="13" t="s">
        <v>16</v>
      </c>
      <c r="F421" s="13" t="s">
        <v>99</v>
      </c>
      <c r="G421" s="14">
        <v>3</v>
      </c>
      <c r="H421" s="14">
        <v>0</v>
      </c>
      <c r="I421" s="13" t="s">
        <v>73</v>
      </c>
      <c r="J421" s="13" t="s">
        <v>74</v>
      </c>
      <c r="K421" s="13" t="s">
        <v>75</v>
      </c>
      <c r="L421" s="12">
        <v>45302</v>
      </c>
      <c r="M421" s="13" t="s">
        <v>13</v>
      </c>
      <c r="N421" s="13" t="s">
        <v>71</v>
      </c>
      <c r="O421" s="14">
        <v>0</v>
      </c>
      <c r="P421" s="13" t="s">
        <v>197</v>
      </c>
      <c r="Q421" s="13" t="s">
        <v>272</v>
      </c>
      <c r="R421" s="14">
        <v>3</v>
      </c>
      <c r="S421" s="13" t="s">
        <v>273</v>
      </c>
      <c r="T421" s="14">
        <v>3</v>
      </c>
      <c r="U421" s="13" t="s">
        <v>99</v>
      </c>
      <c r="V421" s="13" t="s">
        <v>82</v>
      </c>
      <c r="W421" s="13" t="s">
        <v>73</v>
      </c>
      <c r="X421" s="13" t="s">
        <v>80</v>
      </c>
      <c r="Y421" s="13" t="s">
        <v>17</v>
      </c>
      <c r="Z421" s="13" t="s">
        <v>350</v>
      </c>
      <c r="AA421" s="13" t="s">
        <v>354</v>
      </c>
      <c r="AB421" s="14">
        <v>7013</v>
      </c>
      <c r="AC421" s="13" t="s">
        <v>237</v>
      </c>
      <c r="AD421" s="20">
        <v>45303.6559837963</v>
      </c>
      <c r="AE421" s="13" t="s">
        <v>238</v>
      </c>
      <c r="AF421" s="13" t="s">
        <v>201</v>
      </c>
      <c r="AG421" s="13" t="s">
        <v>78</v>
      </c>
      <c r="AH421" s="13" t="s">
        <v>83</v>
      </c>
      <c r="AI421" s="13" t="s">
        <v>84</v>
      </c>
      <c r="AJ421" s="13" t="s">
        <v>71</v>
      </c>
      <c r="AK421" s="13" t="s">
        <v>85</v>
      </c>
      <c r="AL421" s="13" t="s">
        <v>71</v>
      </c>
      <c r="AM421" s="13" t="s">
        <v>86</v>
      </c>
      <c r="AN421" s="13" t="s">
        <v>73</v>
      </c>
      <c r="AO421" s="13" t="s">
        <v>87</v>
      </c>
      <c r="AP421" s="13" t="s">
        <v>87</v>
      </c>
      <c r="AQ421" s="13" t="s">
        <v>90</v>
      </c>
      <c r="AR421" s="13" t="s">
        <v>73</v>
      </c>
      <c r="AS421" s="13" t="s">
        <v>73</v>
      </c>
      <c r="AT421" s="14">
        <v>0</v>
      </c>
      <c r="AU421" s="13" t="s">
        <v>71</v>
      </c>
      <c r="AV421" s="13" t="s">
        <v>71</v>
      </c>
      <c r="AW421" s="13" t="s">
        <v>71</v>
      </c>
      <c r="AX421" s="13" t="s">
        <v>239</v>
      </c>
      <c r="AY421" s="13" t="s">
        <v>240</v>
      </c>
      <c r="AZ421" s="13" t="s">
        <v>205</v>
      </c>
      <c r="BA421" s="13" t="s">
        <v>87</v>
      </c>
      <c r="BB421" s="13" t="s">
        <v>85</v>
      </c>
      <c r="BC421" s="13" t="s">
        <v>241</v>
      </c>
      <c r="BD421" s="13" t="s">
        <v>85</v>
      </c>
      <c r="BE421" s="13" t="s">
        <v>207</v>
      </c>
      <c r="BF421" s="13" t="s">
        <v>207</v>
      </c>
      <c r="BG421" s="13" t="s">
        <v>110</v>
      </c>
      <c r="BH421" s="13" t="s">
        <v>110</v>
      </c>
      <c r="BI421" s="13" t="s">
        <v>73</v>
      </c>
      <c r="BJ421" s="13" t="s">
        <v>73</v>
      </c>
      <c r="BK421" s="13" t="s">
        <v>73</v>
      </c>
      <c r="BL421" s="13" t="s">
        <v>208</v>
      </c>
      <c r="BM421" s="13" t="s">
        <v>208</v>
      </c>
      <c r="BN421" s="13" t="s">
        <v>208</v>
      </c>
      <c r="BO421" s="13" t="s">
        <v>71</v>
      </c>
      <c r="BP421" s="13" t="s">
        <v>71</v>
      </c>
      <c r="BQ421" s="13" t="s">
        <v>71</v>
      </c>
      <c r="BR421" s="13" t="s">
        <v>218</v>
      </c>
      <c r="BS421" s="13" t="s">
        <v>85</v>
      </c>
      <c r="BT421" s="13" t="s">
        <v>218</v>
      </c>
      <c r="BU421" s="13" t="s">
        <v>85</v>
      </c>
      <c r="BV421" s="13" t="s">
        <v>218</v>
      </c>
      <c r="BW421" s="13" t="s">
        <v>85</v>
      </c>
      <c r="BX421" s="14">
        <v>1</v>
      </c>
      <c r="BY421" s="14">
        <v>500103</v>
      </c>
      <c r="BZ421" s="14">
        <v>0</v>
      </c>
      <c r="CA421" s="14">
        <v>1</v>
      </c>
      <c r="CB421" s="14">
        <v>9</v>
      </c>
      <c r="CC421" s="13" t="s">
        <v>261</v>
      </c>
      <c r="CD421" s="20">
        <v>45316.6714351852</v>
      </c>
      <c r="CE421" s="12" t="s">
        <v>89</v>
      </c>
      <c r="CF421" s="18">
        <v>45316.671196088</v>
      </c>
      <c r="CG421" s="17">
        <v>0.67119212962963</v>
      </c>
      <c r="CH421" s="12" t="s">
        <v>89</v>
      </c>
      <c r="CI421" s="13" t="s">
        <v>14</v>
      </c>
      <c r="CJ421" s="13" t="s">
        <v>73</v>
      </c>
      <c r="CK421" s="13" t="s">
        <v>73</v>
      </c>
      <c r="CL421" s="13" t="s">
        <v>110</v>
      </c>
      <c r="CM421" s="13" t="s">
        <v>71</v>
      </c>
      <c r="CN421" s="13" t="s">
        <v>71</v>
      </c>
      <c r="CO421" s="13" t="s">
        <v>110</v>
      </c>
      <c r="CP421" s="13" t="s">
        <v>266</v>
      </c>
      <c r="CQ421" s="13" t="s">
        <v>220</v>
      </c>
      <c r="CR421" s="13" t="s">
        <v>73</v>
      </c>
      <c r="CS421" s="13" t="s">
        <v>88</v>
      </c>
      <c r="CT421" s="13" t="s">
        <v>73</v>
      </c>
      <c r="CU421" s="13" t="s">
        <v>110</v>
      </c>
      <c r="CV421" s="13" t="s">
        <v>73</v>
      </c>
      <c r="CW421" s="13" t="s">
        <v>73</v>
      </c>
      <c r="CX421" s="13" t="s">
        <v>110</v>
      </c>
      <c r="CY421" s="13" t="s">
        <v>73</v>
      </c>
      <c r="CZ421" s="13" t="s">
        <v>73</v>
      </c>
      <c r="DA421" s="13" t="s">
        <v>88</v>
      </c>
      <c r="DB421" s="13" t="s">
        <v>73</v>
      </c>
      <c r="DC421" s="13" t="s">
        <v>73</v>
      </c>
      <c r="DD421" s="13" t="s">
        <v>73</v>
      </c>
      <c r="DE421" s="13" t="s">
        <v>73</v>
      </c>
      <c r="DF421" s="13" t="s">
        <v>110</v>
      </c>
      <c r="DG421" s="13" t="s">
        <v>73</v>
      </c>
      <c r="DH421" s="13" t="s">
        <v>110</v>
      </c>
      <c r="DI421" s="13" t="s">
        <v>110</v>
      </c>
      <c r="DJ421" s="13" t="s">
        <v>110</v>
      </c>
      <c r="DK421" s="13" t="s">
        <v>242</v>
      </c>
      <c r="DL421" s="13" t="s">
        <v>85</v>
      </c>
      <c r="DM421" s="13" t="s">
        <v>85</v>
      </c>
      <c r="DN421" s="18">
        <v>45316.6740218982</v>
      </c>
      <c r="DO421" s="18">
        <v>45316.671196088</v>
      </c>
      <c r="DP421" s="13" t="s">
        <v>243</v>
      </c>
    </row>
    <row r="422" spans="1:120">
      <c r="A422" s="12">
        <v>45302</v>
      </c>
      <c r="B422" s="12">
        <v>45302</v>
      </c>
      <c r="C422" s="13" t="s">
        <v>76</v>
      </c>
      <c r="D422" s="13" t="s">
        <v>71</v>
      </c>
      <c r="E422" s="13" t="s">
        <v>16</v>
      </c>
      <c r="F422" s="13" t="s">
        <v>101</v>
      </c>
      <c r="G422" s="14">
        <v>3</v>
      </c>
      <c r="H422" s="14">
        <v>0</v>
      </c>
      <c r="I422" s="13" t="s">
        <v>73</v>
      </c>
      <c r="J422" s="13" t="s">
        <v>74</v>
      </c>
      <c r="K422" s="13" t="s">
        <v>75</v>
      </c>
      <c r="L422" s="12">
        <v>45302</v>
      </c>
      <c r="M422" s="13" t="s">
        <v>13</v>
      </c>
      <c r="N422" s="13" t="s">
        <v>71</v>
      </c>
      <c r="O422" s="14">
        <v>0</v>
      </c>
      <c r="P422" s="13" t="s">
        <v>197</v>
      </c>
      <c r="Q422" s="13" t="s">
        <v>272</v>
      </c>
      <c r="R422" s="14">
        <v>3</v>
      </c>
      <c r="S422" s="13" t="s">
        <v>273</v>
      </c>
      <c r="T422" s="14">
        <v>3</v>
      </c>
      <c r="U422" s="13" t="s">
        <v>101</v>
      </c>
      <c r="V422" s="13" t="s">
        <v>82</v>
      </c>
      <c r="W422" s="13" t="s">
        <v>73</v>
      </c>
      <c r="X422" s="13" t="s">
        <v>80</v>
      </c>
      <c r="Y422" s="13" t="s">
        <v>17</v>
      </c>
      <c r="Z422" s="13" t="s">
        <v>350</v>
      </c>
      <c r="AA422" s="13" t="s">
        <v>354</v>
      </c>
      <c r="AB422" s="14">
        <v>7013</v>
      </c>
      <c r="AC422" s="13" t="s">
        <v>244</v>
      </c>
      <c r="AD422" s="20">
        <v>45303.6559837963</v>
      </c>
      <c r="AE422" s="13" t="s">
        <v>245</v>
      </c>
      <c r="AF422" s="13" t="s">
        <v>201</v>
      </c>
      <c r="AG422" s="13" t="s">
        <v>78</v>
      </c>
      <c r="AH422" s="13" t="s">
        <v>83</v>
      </c>
      <c r="AI422" s="13" t="s">
        <v>84</v>
      </c>
      <c r="AJ422" s="13" t="s">
        <v>71</v>
      </c>
      <c r="AK422" s="13" t="s">
        <v>85</v>
      </c>
      <c r="AL422" s="13" t="s">
        <v>71</v>
      </c>
      <c r="AM422" s="13" t="s">
        <v>86</v>
      </c>
      <c r="AN422" s="13" t="s">
        <v>73</v>
      </c>
      <c r="AO422" s="13" t="s">
        <v>87</v>
      </c>
      <c r="AP422" s="13" t="s">
        <v>87</v>
      </c>
      <c r="AQ422" s="13" t="s">
        <v>90</v>
      </c>
      <c r="AR422" s="13" t="s">
        <v>73</v>
      </c>
      <c r="AS422" s="13" t="s">
        <v>73</v>
      </c>
      <c r="AT422" s="14">
        <v>0</v>
      </c>
      <c r="AU422" s="13" t="s">
        <v>71</v>
      </c>
      <c r="AV422" s="13" t="s">
        <v>71</v>
      </c>
      <c r="AW422" s="13" t="s">
        <v>71</v>
      </c>
      <c r="AX422" s="13" t="s">
        <v>246</v>
      </c>
      <c r="AY422" s="13" t="s">
        <v>247</v>
      </c>
      <c r="AZ422" s="13" t="s">
        <v>205</v>
      </c>
      <c r="BA422" s="13" t="s">
        <v>87</v>
      </c>
      <c r="BB422" s="13" t="s">
        <v>85</v>
      </c>
      <c r="BC422" s="13" t="s">
        <v>248</v>
      </c>
      <c r="BD422" s="13" t="s">
        <v>85</v>
      </c>
      <c r="BE422" s="13" t="s">
        <v>207</v>
      </c>
      <c r="BF422" s="13" t="s">
        <v>207</v>
      </c>
      <c r="BG422" s="13" t="s">
        <v>110</v>
      </c>
      <c r="BH422" s="13" t="s">
        <v>110</v>
      </c>
      <c r="BI422" s="13" t="s">
        <v>73</v>
      </c>
      <c r="BJ422" s="13" t="s">
        <v>73</v>
      </c>
      <c r="BK422" s="13" t="s">
        <v>73</v>
      </c>
      <c r="BL422" s="13" t="s">
        <v>208</v>
      </c>
      <c r="BM422" s="13" t="s">
        <v>208</v>
      </c>
      <c r="BN422" s="13" t="s">
        <v>208</v>
      </c>
      <c r="BO422" s="13" t="s">
        <v>71</v>
      </c>
      <c r="BP422" s="13" t="s">
        <v>71</v>
      </c>
      <c r="BQ422" s="13" t="s">
        <v>71</v>
      </c>
      <c r="BR422" s="13" t="s">
        <v>218</v>
      </c>
      <c r="BS422" s="13" t="s">
        <v>85</v>
      </c>
      <c r="BT422" s="13" t="s">
        <v>218</v>
      </c>
      <c r="BU422" s="13" t="s">
        <v>85</v>
      </c>
      <c r="BV422" s="13" t="s">
        <v>218</v>
      </c>
      <c r="BW422" s="13" t="s">
        <v>85</v>
      </c>
      <c r="BX422" s="14">
        <v>1</v>
      </c>
      <c r="BY422" s="14">
        <v>500103</v>
      </c>
      <c r="BZ422" s="14">
        <v>0</v>
      </c>
      <c r="CA422" s="14">
        <v>1</v>
      </c>
      <c r="CB422" s="14">
        <v>9</v>
      </c>
      <c r="CC422" s="13" t="s">
        <v>261</v>
      </c>
      <c r="CD422" s="20">
        <v>45316.6714351852</v>
      </c>
      <c r="CE422" s="12" t="s">
        <v>89</v>
      </c>
      <c r="CF422" s="18">
        <v>45316.6711960995</v>
      </c>
      <c r="CG422" s="17">
        <v>0.67119212962963</v>
      </c>
      <c r="CH422" s="12" t="s">
        <v>89</v>
      </c>
      <c r="CI422" s="13" t="s">
        <v>14</v>
      </c>
      <c r="CJ422" s="13" t="s">
        <v>73</v>
      </c>
      <c r="CK422" s="13" t="s">
        <v>73</v>
      </c>
      <c r="CL422" s="13" t="s">
        <v>110</v>
      </c>
      <c r="CM422" s="13" t="s">
        <v>71</v>
      </c>
      <c r="CN422" s="13" t="s">
        <v>71</v>
      </c>
      <c r="CO422" s="13" t="s">
        <v>110</v>
      </c>
      <c r="CP422" s="13" t="s">
        <v>266</v>
      </c>
      <c r="CQ422" s="13" t="s">
        <v>220</v>
      </c>
      <c r="CR422" s="13" t="s">
        <v>73</v>
      </c>
      <c r="CS422" s="13" t="s">
        <v>88</v>
      </c>
      <c r="CT422" s="13" t="s">
        <v>73</v>
      </c>
      <c r="CU422" s="13" t="s">
        <v>110</v>
      </c>
      <c r="CV422" s="13" t="s">
        <v>73</v>
      </c>
      <c r="CW422" s="13" t="s">
        <v>73</v>
      </c>
      <c r="CX422" s="13" t="s">
        <v>110</v>
      </c>
      <c r="CY422" s="13" t="s">
        <v>73</v>
      </c>
      <c r="CZ422" s="13" t="s">
        <v>73</v>
      </c>
      <c r="DA422" s="13" t="s">
        <v>88</v>
      </c>
      <c r="DB422" s="13" t="s">
        <v>73</v>
      </c>
      <c r="DC422" s="13" t="s">
        <v>73</v>
      </c>
      <c r="DD422" s="13" t="s">
        <v>73</v>
      </c>
      <c r="DE422" s="13" t="s">
        <v>73</v>
      </c>
      <c r="DF422" s="13" t="s">
        <v>110</v>
      </c>
      <c r="DG422" s="13" t="s">
        <v>73</v>
      </c>
      <c r="DH422" s="13" t="s">
        <v>110</v>
      </c>
      <c r="DI422" s="13" t="s">
        <v>110</v>
      </c>
      <c r="DJ422" s="13" t="s">
        <v>110</v>
      </c>
      <c r="DK422" s="13" t="s">
        <v>242</v>
      </c>
      <c r="DL422" s="13" t="s">
        <v>85</v>
      </c>
      <c r="DM422" s="13" t="s">
        <v>85</v>
      </c>
      <c r="DN422" s="18">
        <v>45316.6740218982</v>
      </c>
      <c r="DO422" s="18">
        <v>45316.6711960995</v>
      </c>
      <c r="DP422" s="13" t="s">
        <v>249</v>
      </c>
    </row>
    <row r="423" spans="1:120">
      <c r="A423" s="12">
        <v>45302</v>
      </c>
      <c r="B423" s="12">
        <v>45302</v>
      </c>
      <c r="C423" s="13" t="s">
        <v>76</v>
      </c>
      <c r="D423" s="13" t="s">
        <v>71</v>
      </c>
      <c r="E423" s="13" t="s">
        <v>16</v>
      </c>
      <c r="F423" s="13" t="s">
        <v>107</v>
      </c>
      <c r="G423" s="14">
        <v>3</v>
      </c>
      <c r="H423" s="14">
        <v>0</v>
      </c>
      <c r="I423" s="13" t="s">
        <v>88</v>
      </c>
      <c r="J423" s="13" t="s">
        <v>74</v>
      </c>
      <c r="K423" s="13" t="s">
        <v>75</v>
      </c>
      <c r="L423" s="12">
        <v>45302</v>
      </c>
      <c r="M423" s="13" t="s">
        <v>13</v>
      </c>
      <c r="N423" s="13" t="s">
        <v>71</v>
      </c>
      <c r="O423" s="14">
        <v>0</v>
      </c>
      <c r="P423" s="13" t="s">
        <v>197</v>
      </c>
      <c r="Q423" s="13" t="s">
        <v>272</v>
      </c>
      <c r="R423" s="14">
        <v>3</v>
      </c>
      <c r="S423" s="13" t="s">
        <v>273</v>
      </c>
      <c r="T423" s="14">
        <v>3</v>
      </c>
      <c r="U423" s="13" t="s">
        <v>107</v>
      </c>
      <c r="V423" s="13" t="s">
        <v>82</v>
      </c>
      <c r="W423" s="13" t="s">
        <v>73</v>
      </c>
      <c r="X423" s="13" t="s">
        <v>80</v>
      </c>
      <c r="Y423" s="13" t="s">
        <v>17</v>
      </c>
      <c r="Z423" s="13" t="s">
        <v>350</v>
      </c>
      <c r="AA423" s="13" t="s">
        <v>353</v>
      </c>
      <c r="AB423" s="14">
        <v>7013</v>
      </c>
      <c r="AC423" s="13" t="s">
        <v>87</v>
      </c>
      <c r="AD423" s="20">
        <v>45303.6579398148</v>
      </c>
      <c r="AE423" s="13" t="s">
        <v>200</v>
      </c>
      <c r="AF423" s="13" t="s">
        <v>201</v>
      </c>
      <c r="AG423" s="13" t="s">
        <v>78</v>
      </c>
      <c r="AH423" s="13" t="s">
        <v>83</v>
      </c>
      <c r="AI423" s="13" t="s">
        <v>84</v>
      </c>
      <c r="AJ423" s="13" t="s">
        <v>71</v>
      </c>
      <c r="AK423" s="13" t="s">
        <v>85</v>
      </c>
      <c r="AL423" s="13" t="s">
        <v>71</v>
      </c>
      <c r="AM423" s="13" t="s">
        <v>86</v>
      </c>
      <c r="AN423" s="13" t="s">
        <v>73</v>
      </c>
      <c r="AO423" s="13" t="s">
        <v>87</v>
      </c>
      <c r="AP423" s="13" t="s">
        <v>87</v>
      </c>
      <c r="AQ423" s="13" t="s">
        <v>202</v>
      </c>
      <c r="AR423" s="13" t="s">
        <v>73</v>
      </c>
      <c r="AS423" s="13" t="s">
        <v>73</v>
      </c>
      <c r="AT423" s="14">
        <v>0</v>
      </c>
      <c r="AU423" s="13" t="s">
        <v>71</v>
      </c>
      <c r="AV423" s="13" t="s">
        <v>71</v>
      </c>
      <c r="AW423" s="13" t="s">
        <v>71</v>
      </c>
      <c r="AX423" s="13" t="s">
        <v>290</v>
      </c>
      <c r="AY423" s="13" t="s">
        <v>291</v>
      </c>
      <c r="AZ423" s="13" t="s">
        <v>205</v>
      </c>
      <c r="BA423" s="13" t="s">
        <v>87</v>
      </c>
      <c r="BB423" s="13" t="s">
        <v>85</v>
      </c>
      <c r="BC423" s="13" t="s">
        <v>292</v>
      </c>
      <c r="BD423" s="13" t="s">
        <v>85</v>
      </c>
      <c r="BE423" s="13" t="s">
        <v>207</v>
      </c>
      <c r="BF423" s="13" t="s">
        <v>207</v>
      </c>
      <c r="BG423" s="13" t="s">
        <v>110</v>
      </c>
      <c r="BH423" s="13" t="s">
        <v>73</v>
      </c>
      <c r="BI423" s="13" t="s">
        <v>73</v>
      </c>
      <c r="BJ423" s="13" t="s">
        <v>73</v>
      </c>
      <c r="BK423" s="13" t="s">
        <v>73</v>
      </c>
      <c r="BL423" s="13" t="s">
        <v>209</v>
      </c>
      <c r="BM423" s="13" t="s">
        <v>209</v>
      </c>
      <c r="BN423" s="13" t="s">
        <v>209</v>
      </c>
      <c r="BO423" s="13" t="s">
        <v>71</v>
      </c>
      <c r="BP423" s="13" t="s">
        <v>71</v>
      </c>
      <c r="BQ423" s="13" t="s">
        <v>71</v>
      </c>
      <c r="BR423" s="13" t="s">
        <v>218</v>
      </c>
      <c r="BS423" s="13" t="s">
        <v>85</v>
      </c>
      <c r="BT423" s="13" t="s">
        <v>218</v>
      </c>
      <c r="BU423" s="13" t="s">
        <v>85</v>
      </c>
      <c r="BV423" s="13" t="s">
        <v>218</v>
      </c>
      <c r="BW423" s="13" t="s">
        <v>85</v>
      </c>
      <c r="BX423" s="14">
        <v>1</v>
      </c>
      <c r="BY423" s="14">
        <v>500103</v>
      </c>
      <c r="BZ423" s="14">
        <v>0</v>
      </c>
      <c r="CA423" s="14">
        <v>5</v>
      </c>
      <c r="CB423" s="14">
        <v>11</v>
      </c>
      <c r="CC423" s="13" t="s">
        <v>261</v>
      </c>
      <c r="CD423" s="20">
        <v>45316.6714930556</v>
      </c>
      <c r="CE423" s="12" t="s">
        <v>89</v>
      </c>
      <c r="CF423" s="18">
        <v>45316.6712563194</v>
      </c>
      <c r="CG423" s="17">
        <v>0.67125</v>
      </c>
      <c r="CH423" s="12" t="s">
        <v>89</v>
      </c>
      <c r="CI423" s="13" t="s">
        <v>14</v>
      </c>
      <c r="CJ423" s="13" t="s">
        <v>73</v>
      </c>
      <c r="CK423" s="13" t="s">
        <v>73</v>
      </c>
      <c r="CL423" s="13" t="s">
        <v>110</v>
      </c>
      <c r="CM423" s="13" t="s">
        <v>71</v>
      </c>
      <c r="CN423" s="13" t="s">
        <v>71</v>
      </c>
      <c r="CO423" s="13" t="s">
        <v>110</v>
      </c>
      <c r="CP423" s="13" t="s">
        <v>266</v>
      </c>
      <c r="CQ423" s="13" t="s">
        <v>110</v>
      </c>
      <c r="CR423" s="13" t="s">
        <v>73</v>
      </c>
      <c r="CS423" s="13" t="s">
        <v>88</v>
      </c>
      <c r="CT423" s="13" t="s">
        <v>73</v>
      </c>
      <c r="CU423" s="13" t="s">
        <v>110</v>
      </c>
      <c r="CV423" s="13" t="s">
        <v>73</v>
      </c>
      <c r="CW423" s="13" t="s">
        <v>110</v>
      </c>
      <c r="CX423" s="13" t="s">
        <v>73</v>
      </c>
      <c r="CY423" s="13" t="s">
        <v>73</v>
      </c>
      <c r="CZ423" s="13" t="s">
        <v>73</v>
      </c>
      <c r="DA423" s="13" t="s">
        <v>110</v>
      </c>
      <c r="DB423" s="13" t="s">
        <v>73</v>
      </c>
      <c r="DC423" s="13" t="s">
        <v>73</v>
      </c>
      <c r="DD423" s="13" t="s">
        <v>73</v>
      </c>
      <c r="DE423" s="13" t="s">
        <v>73</v>
      </c>
      <c r="DF423" s="13" t="s">
        <v>110</v>
      </c>
      <c r="DG423" s="13" t="s">
        <v>73</v>
      </c>
      <c r="DH423" s="13" t="s">
        <v>110</v>
      </c>
      <c r="DI423" s="13" t="s">
        <v>110</v>
      </c>
      <c r="DJ423" s="13" t="s">
        <v>110</v>
      </c>
      <c r="DK423" s="13" t="s">
        <v>85</v>
      </c>
      <c r="DL423" s="13" t="s">
        <v>85</v>
      </c>
      <c r="DM423" s="13" t="s">
        <v>85</v>
      </c>
      <c r="DN423" s="18">
        <v>45316.6739762963</v>
      </c>
      <c r="DO423" s="18">
        <v>45316.6712563194</v>
      </c>
      <c r="DP423" s="13" t="s">
        <v>293</v>
      </c>
    </row>
    <row r="425" spans="1:1">
      <c r="A425" t="s">
        <v>706</v>
      </c>
    </row>
    <row r="502" spans="15:15">
      <c r="O502" t="s">
        <v>707</v>
      </c>
    </row>
    <row r="525" spans="1:1">
      <c r="A525" t="s">
        <v>708</v>
      </c>
    </row>
    <row r="557" spans="1:1">
      <c r="A557" t="s">
        <v>355</v>
      </c>
    </row>
    <row r="558" ht="27" spans="1:120">
      <c r="A558" s="11" t="s">
        <v>113</v>
      </c>
      <c r="B558" s="11" t="s">
        <v>3</v>
      </c>
      <c r="C558" s="11" t="s">
        <v>33</v>
      </c>
      <c r="D558" s="11" t="s">
        <v>34</v>
      </c>
      <c r="E558" s="11" t="s">
        <v>9</v>
      </c>
      <c r="F558" s="11" t="s">
        <v>29</v>
      </c>
      <c r="G558" s="11" t="s">
        <v>5</v>
      </c>
      <c r="H558" s="11" t="s">
        <v>114</v>
      </c>
      <c r="I558" s="11" t="s">
        <v>30</v>
      </c>
      <c r="J558" s="11" t="s">
        <v>31</v>
      </c>
      <c r="K558" s="11" t="s">
        <v>32</v>
      </c>
      <c r="L558" s="11" t="s">
        <v>26</v>
      </c>
      <c r="M558" s="11" t="s">
        <v>4</v>
      </c>
      <c r="N558" s="11" t="s">
        <v>27</v>
      </c>
      <c r="O558" s="11" t="s">
        <v>28</v>
      </c>
      <c r="P558" s="11" t="s">
        <v>115</v>
      </c>
      <c r="Q558" s="11" t="s">
        <v>116</v>
      </c>
      <c r="R558" s="11" t="s">
        <v>117</v>
      </c>
      <c r="S558" s="11" t="s">
        <v>118</v>
      </c>
      <c r="T558" s="11" t="s">
        <v>119</v>
      </c>
      <c r="U558" s="11" t="s">
        <v>38</v>
      </c>
      <c r="V558" s="11" t="s">
        <v>42</v>
      </c>
      <c r="W558" s="11" t="s">
        <v>44</v>
      </c>
      <c r="X558" s="11" t="s">
        <v>39</v>
      </c>
      <c r="Y558" s="11" t="s">
        <v>6</v>
      </c>
      <c r="Z558" s="11" t="s">
        <v>122</v>
      </c>
      <c r="AA558" s="11" t="s">
        <v>124</v>
      </c>
      <c r="AB558" s="11" t="s">
        <v>45</v>
      </c>
      <c r="AC558" s="11" t="s">
        <v>50</v>
      </c>
      <c r="AD558" s="11" t="s">
        <v>51</v>
      </c>
      <c r="AE558" s="11" t="s">
        <v>52</v>
      </c>
      <c r="AF558" s="11" t="s">
        <v>53</v>
      </c>
      <c r="AG558" s="11" t="s">
        <v>54</v>
      </c>
      <c r="AH558" s="11" t="s">
        <v>46</v>
      </c>
      <c r="AI558" s="11" t="s">
        <v>55</v>
      </c>
      <c r="AJ558" s="11" t="s">
        <v>56</v>
      </c>
      <c r="AK558" s="11" t="s">
        <v>67</v>
      </c>
      <c r="AL558" s="11" t="s">
        <v>126</v>
      </c>
      <c r="AM558" s="11" t="s">
        <v>63</v>
      </c>
      <c r="AN558" s="11" t="s">
        <v>64</v>
      </c>
      <c r="AO558" s="11" t="s">
        <v>320</v>
      </c>
      <c r="AP558" s="11" t="s">
        <v>321</v>
      </c>
      <c r="AQ558" s="11" t="s">
        <v>322</v>
      </c>
      <c r="AR558" s="11" t="s">
        <v>323</v>
      </c>
      <c r="AS558" s="11" t="s">
        <v>324</v>
      </c>
      <c r="AT558" s="11" t="s">
        <v>325</v>
      </c>
      <c r="AU558" s="11" t="s">
        <v>326</v>
      </c>
      <c r="AV558" s="11" t="s">
        <v>327</v>
      </c>
      <c r="AW558" s="11" t="s">
        <v>328</v>
      </c>
      <c r="AX558" s="11" t="s">
        <v>329</v>
      </c>
      <c r="AY558" s="11" t="s">
        <v>330</v>
      </c>
      <c r="AZ558" s="11" t="s">
        <v>331</v>
      </c>
      <c r="BA558" s="11" t="s">
        <v>332</v>
      </c>
      <c r="BB558" s="11" t="s">
        <v>333</v>
      </c>
      <c r="BC558" s="11" t="s">
        <v>12</v>
      </c>
      <c r="BD558" s="11" t="s">
        <v>156</v>
      </c>
      <c r="BE558" s="11" t="s">
        <v>334</v>
      </c>
      <c r="BF558" s="11" t="s">
        <v>69</v>
      </c>
      <c r="BG558" s="11" t="s">
        <v>139</v>
      </c>
      <c r="BH558" s="11" t="s">
        <v>140</v>
      </c>
      <c r="BI558" s="11" t="s">
        <v>141</v>
      </c>
      <c r="BJ558" s="11" t="s">
        <v>142</v>
      </c>
      <c r="BK558" s="11" t="s">
        <v>143</v>
      </c>
      <c r="BL558" s="11" t="s">
        <v>144</v>
      </c>
      <c r="BM558" s="11" t="s">
        <v>145</v>
      </c>
      <c r="BN558" s="11" t="s">
        <v>146</v>
      </c>
      <c r="BO558" s="11" t="s">
        <v>147</v>
      </c>
      <c r="BP558" s="11" t="s">
        <v>148</v>
      </c>
      <c r="BQ558" s="11" t="s">
        <v>149</v>
      </c>
      <c r="BR558" s="11" t="s">
        <v>150</v>
      </c>
      <c r="BS558" s="11" t="s">
        <v>151</v>
      </c>
      <c r="BT558" s="11" t="s">
        <v>152</v>
      </c>
      <c r="BU558" s="11" t="s">
        <v>153</v>
      </c>
      <c r="BV558" s="11" t="s">
        <v>154</v>
      </c>
      <c r="BW558" s="11" t="s">
        <v>155</v>
      </c>
      <c r="BX558" s="11" t="s">
        <v>10</v>
      </c>
      <c r="BY558" s="11" t="s">
        <v>12</v>
      </c>
      <c r="BZ558" s="11" t="s">
        <v>156</v>
      </c>
      <c r="CA558" s="11" t="s">
        <v>157</v>
      </c>
      <c r="CB558" s="11" t="s">
        <v>158</v>
      </c>
      <c r="CC558" s="11" t="s">
        <v>159</v>
      </c>
      <c r="CD558" s="11" t="s">
        <v>160</v>
      </c>
      <c r="CE558" s="11" t="s">
        <v>161</v>
      </c>
      <c r="CF558" s="11" t="s">
        <v>162</v>
      </c>
      <c r="CG558" s="11" t="s">
        <v>163</v>
      </c>
      <c r="CH558" s="11" t="s">
        <v>164</v>
      </c>
      <c r="CI558" s="11" t="s">
        <v>165</v>
      </c>
      <c r="CJ558" s="11" t="s">
        <v>166</v>
      </c>
      <c r="CK558" s="11" t="s">
        <v>167</v>
      </c>
      <c r="CL558" s="11" t="s">
        <v>168</v>
      </c>
      <c r="CM558" s="11" t="s">
        <v>169</v>
      </c>
      <c r="CN558" s="11" t="s">
        <v>170</v>
      </c>
      <c r="CO558" s="11" t="s">
        <v>171</v>
      </c>
      <c r="CP558" s="11" t="s">
        <v>172</v>
      </c>
      <c r="CQ558" s="11" t="s">
        <v>173</v>
      </c>
      <c r="CR558" s="11" t="s">
        <v>174</v>
      </c>
      <c r="CS558" s="11" t="s">
        <v>175</v>
      </c>
      <c r="CT558" s="11" t="s">
        <v>176</v>
      </c>
      <c r="CU558" s="11" t="s">
        <v>177</v>
      </c>
      <c r="CV558" s="11" t="s">
        <v>178</v>
      </c>
      <c r="CW558" s="11" t="s">
        <v>179</v>
      </c>
      <c r="CX558" s="11" t="s">
        <v>180</v>
      </c>
      <c r="CY558" s="11" t="s">
        <v>181</v>
      </c>
      <c r="CZ558" s="11" t="s">
        <v>182</v>
      </c>
      <c r="DA558" s="11" t="s">
        <v>183</v>
      </c>
      <c r="DB558" s="11" t="s">
        <v>184</v>
      </c>
      <c r="DC558" s="11" t="s">
        <v>185</v>
      </c>
      <c r="DD558" s="11" t="s">
        <v>186</v>
      </c>
      <c r="DE558" s="11" t="s">
        <v>187</v>
      </c>
      <c r="DF558" s="11" t="s">
        <v>188</v>
      </c>
      <c r="DG558" s="11" t="s">
        <v>189</v>
      </c>
      <c r="DH558" s="11" t="s">
        <v>190</v>
      </c>
      <c r="DI558" s="11" t="s">
        <v>191</v>
      </c>
      <c r="DJ558" s="11" t="s">
        <v>192</v>
      </c>
      <c r="DK558" s="11" t="s">
        <v>193</v>
      </c>
      <c r="DL558" s="11" t="s">
        <v>194</v>
      </c>
      <c r="DM558" s="11" t="s">
        <v>195</v>
      </c>
      <c r="DN558" s="11" t="s">
        <v>69</v>
      </c>
      <c r="DO558" s="11" t="s">
        <v>70</v>
      </c>
      <c r="DP558" s="11" t="s">
        <v>196</v>
      </c>
    </row>
    <row r="559" spans="1:120">
      <c r="A559" s="12">
        <v>45302</v>
      </c>
      <c r="B559" s="12">
        <v>45302</v>
      </c>
      <c r="C559" s="13" t="s">
        <v>76</v>
      </c>
      <c r="D559" s="13" t="s">
        <v>71</v>
      </c>
      <c r="E559" s="13" t="s">
        <v>16</v>
      </c>
      <c r="F559" s="13" t="s">
        <v>72</v>
      </c>
      <c r="G559" s="14">
        <v>1</v>
      </c>
      <c r="H559" s="14">
        <v>0</v>
      </c>
      <c r="I559" s="13" t="s">
        <v>73</v>
      </c>
      <c r="J559" s="13" t="s">
        <v>74</v>
      </c>
      <c r="K559" s="13" t="s">
        <v>74</v>
      </c>
      <c r="L559" s="12">
        <v>45302</v>
      </c>
      <c r="M559" s="13" t="s">
        <v>13</v>
      </c>
      <c r="N559" s="13" t="s">
        <v>71</v>
      </c>
      <c r="O559" s="14">
        <v>0</v>
      </c>
      <c r="P559" s="13" t="s">
        <v>197</v>
      </c>
      <c r="Q559" s="13" t="s">
        <v>198</v>
      </c>
      <c r="R559" s="14">
        <v>5</v>
      </c>
      <c r="S559" s="13" t="s">
        <v>199</v>
      </c>
      <c r="T559" s="14">
        <v>5</v>
      </c>
      <c r="U559" s="13" t="s">
        <v>72</v>
      </c>
      <c r="V559" s="13" t="s">
        <v>82</v>
      </c>
      <c r="W559" s="13" t="s">
        <v>73</v>
      </c>
      <c r="X559" s="13" t="s">
        <v>80</v>
      </c>
      <c r="Y559" s="13" t="s">
        <v>14</v>
      </c>
      <c r="Z559" s="13" t="s">
        <v>200</v>
      </c>
      <c r="AA559" s="13" t="s">
        <v>78</v>
      </c>
      <c r="AB559" s="13" t="s">
        <v>83</v>
      </c>
      <c r="AC559" s="13" t="s">
        <v>84</v>
      </c>
      <c r="AD559" s="13" t="s">
        <v>71</v>
      </c>
      <c r="AE559" s="13" t="s">
        <v>85</v>
      </c>
      <c r="AF559" s="13" t="s">
        <v>71</v>
      </c>
      <c r="AG559" s="13" t="s">
        <v>86</v>
      </c>
      <c r="AH559" s="13" t="s">
        <v>73</v>
      </c>
      <c r="AI559" s="13" t="s">
        <v>87</v>
      </c>
      <c r="AJ559" s="13" t="s">
        <v>87</v>
      </c>
      <c r="AK559" s="13" t="s">
        <v>90</v>
      </c>
      <c r="AL559" s="13" t="s">
        <v>73</v>
      </c>
      <c r="AM559" s="13" t="s">
        <v>73</v>
      </c>
      <c r="AN559" s="14">
        <v>0</v>
      </c>
      <c r="AO559" s="13" t="s">
        <v>207</v>
      </c>
      <c r="AP559" s="13" t="s">
        <v>207</v>
      </c>
      <c r="AQ559" s="13" t="s">
        <v>73</v>
      </c>
      <c r="AR559" s="13" t="s">
        <v>335</v>
      </c>
      <c r="AS559" s="13" t="s">
        <v>261</v>
      </c>
      <c r="AT559" s="13" t="s">
        <v>71</v>
      </c>
      <c r="AU559" s="13" t="s">
        <v>85</v>
      </c>
      <c r="AV559" s="13" t="s">
        <v>336</v>
      </c>
      <c r="AW559" s="17">
        <v>1.15740740740741e-5</v>
      </c>
      <c r="AX559" s="12" t="s">
        <v>89</v>
      </c>
      <c r="AY559" s="13" t="s">
        <v>14</v>
      </c>
      <c r="AZ559" s="13" t="s">
        <v>73</v>
      </c>
      <c r="BA559" s="13" t="s">
        <v>207</v>
      </c>
      <c r="BB559" s="13" t="s">
        <v>73</v>
      </c>
      <c r="BC559" s="14">
        <v>500005</v>
      </c>
      <c r="BD559" s="14">
        <v>0</v>
      </c>
      <c r="BE559" s="13" t="s">
        <v>110</v>
      </c>
      <c r="BF559" s="18">
        <v>45303.6113025347</v>
      </c>
      <c r="BG559" s="13" t="s">
        <v>110</v>
      </c>
      <c r="BH559" s="13" t="s">
        <v>110</v>
      </c>
      <c r="BI559" s="13" t="s">
        <v>73</v>
      </c>
      <c r="BJ559" s="13" t="s">
        <v>73</v>
      </c>
      <c r="BK559" s="13" t="s">
        <v>73</v>
      </c>
      <c r="BL559" s="13" t="s">
        <v>208</v>
      </c>
      <c r="BM559" s="13" t="s">
        <v>208</v>
      </c>
      <c r="BN559" s="13" t="s">
        <v>208</v>
      </c>
      <c r="BO559" s="13" t="s">
        <v>71</v>
      </c>
      <c r="BP559" s="13" t="s">
        <v>71</v>
      </c>
      <c r="BQ559" s="13" t="s">
        <v>71</v>
      </c>
      <c r="BR559" s="13" t="s">
        <v>218</v>
      </c>
      <c r="BS559" s="13" t="s">
        <v>85</v>
      </c>
      <c r="BT559" s="13" t="s">
        <v>218</v>
      </c>
      <c r="BU559" s="13" t="s">
        <v>85</v>
      </c>
      <c r="BV559" s="13" t="s">
        <v>218</v>
      </c>
      <c r="BW559" s="13" t="s">
        <v>85</v>
      </c>
      <c r="BX559" s="14">
        <v>1</v>
      </c>
      <c r="BY559" s="14">
        <v>500005</v>
      </c>
      <c r="BZ559" s="14">
        <v>0</v>
      </c>
      <c r="CA559" s="14">
        <v>3</v>
      </c>
      <c r="CB559" s="14">
        <v>12</v>
      </c>
      <c r="CC559" s="13" t="s">
        <v>261</v>
      </c>
      <c r="CD559" s="20">
        <v>45314.472037037</v>
      </c>
      <c r="CE559" s="12" t="s">
        <v>89</v>
      </c>
      <c r="CF559" s="18">
        <v>45314.4718743634</v>
      </c>
      <c r="CG559" s="17">
        <v>0.471863425925926</v>
      </c>
      <c r="CH559" s="12" t="s">
        <v>89</v>
      </c>
      <c r="CI559" s="13" t="s">
        <v>14</v>
      </c>
      <c r="CJ559" s="13" t="s">
        <v>73</v>
      </c>
      <c r="CK559" s="13" t="s">
        <v>73</v>
      </c>
      <c r="CL559" s="13" t="s">
        <v>110</v>
      </c>
      <c r="CM559" s="13" t="s">
        <v>71</v>
      </c>
      <c r="CN559" s="13" t="s">
        <v>71</v>
      </c>
      <c r="CO559" s="13" t="s">
        <v>110</v>
      </c>
      <c r="CP559" s="13" t="s">
        <v>266</v>
      </c>
      <c r="CQ559" s="13" t="s">
        <v>220</v>
      </c>
      <c r="CR559" s="13" t="s">
        <v>110</v>
      </c>
      <c r="CS559" s="13" t="s">
        <v>88</v>
      </c>
      <c r="CT559" s="13" t="s">
        <v>73</v>
      </c>
      <c r="CU559" s="13" t="s">
        <v>110</v>
      </c>
      <c r="CV559" s="13" t="s">
        <v>73</v>
      </c>
      <c r="CW559" s="13" t="s">
        <v>73</v>
      </c>
      <c r="CX559" s="13" t="s">
        <v>110</v>
      </c>
      <c r="CY559" s="13" t="s">
        <v>73</v>
      </c>
      <c r="CZ559" s="13" t="s">
        <v>73</v>
      </c>
      <c r="DA559" s="13" t="s">
        <v>110</v>
      </c>
      <c r="DB559" s="13" t="s">
        <v>73</v>
      </c>
      <c r="DC559" s="13" t="s">
        <v>73</v>
      </c>
      <c r="DD559" s="13" t="s">
        <v>73</v>
      </c>
      <c r="DE559" s="13" t="s">
        <v>73</v>
      </c>
      <c r="DF559" s="13" t="s">
        <v>110</v>
      </c>
      <c r="DG559" s="13" t="s">
        <v>73</v>
      </c>
      <c r="DH559" s="13" t="s">
        <v>110</v>
      </c>
      <c r="DI559" s="13" t="s">
        <v>110</v>
      </c>
      <c r="DJ559" s="13" t="s">
        <v>110</v>
      </c>
      <c r="DK559" s="13" t="s">
        <v>85</v>
      </c>
      <c r="DL559" s="13" t="s">
        <v>85</v>
      </c>
      <c r="DM559" s="13" t="s">
        <v>85</v>
      </c>
      <c r="DN559" s="18">
        <v>45314.47682125</v>
      </c>
      <c r="DO559" s="18">
        <v>45314.4718743634</v>
      </c>
      <c r="DP559" s="13" t="s">
        <v>221</v>
      </c>
    </row>
    <row r="560" spans="1:120">
      <c r="A560" s="12">
        <v>45302</v>
      </c>
      <c r="B560" s="12">
        <v>45302</v>
      </c>
      <c r="C560" s="13" t="s">
        <v>76</v>
      </c>
      <c r="D560" s="13" t="s">
        <v>71</v>
      </c>
      <c r="E560" s="13" t="s">
        <v>16</v>
      </c>
      <c r="F560" s="13" t="s">
        <v>91</v>
      </c>
      <c r="G560" s="14">
        <v>1</v>
      </c>
      <c r="H560" s="14">
        <v>0</v>
      </c>
      <c r="I560" s="13" t="s">
        <v>88</v>
      </c>
      <c r="J560" s="13" t="s">
        <v>74</v>
      </c>
      <c r="K560" s="13" t="s">
        <v>74</v>
      </c>
      <c r="L560" s="12">
        <v>45302</v>
      </c>
      <c r="M560" s="13" t="s">
        <v>13</v>
      </c>
      <c r="N560" s="13" t="s">
        <v>71</v>
      </c>
      <c r="O560" s="14">
        <v>0</v>
      </c>
      <c r="P560" s="13" t="s">
        <v>197</v>
      </c>
      <c r="Q560" s="13" t="s">
        <v>198</v>
      </c>
      <c r="R560" s="14">
        <v>5</v>
      </c>
      <c r="S560" s="13" t="s">
        <v>199</v>
      </c>
      <c r="T560" s="14">
        <v>5</v>
      </c>
      <c r="U560" s="13" t="s">
        <v>91</v>
      </c>
      <c r="V560" s="13" t="s">
        <v>82</v>
      </c>
      <c r="W560" s="13" t="s">
        <v>73</v>
      </c>
      <c r="X560" s="13" t="s">
        <v>80</v>
      </c>
      <c r="Y560" s="13" t="s">
        <v>14</v>
      </c>
      <c r="Z560" s="13" t="s">
        <v>200</v>
      </c>
      <c r="AA560" s="13" t="s">
        <v>78</v>
      </c>
      <c r="AB560" s="13" t="s">
        <v>83</v>
      </c>
      <c r="AC560" s="13" t="s">
        <v>93</v>
      </c>
      <c r="AD560" s="13" t="s">
        <v>71</v>
      </c>
      <c r="AE560" s="13" t="s">
        <v>85</v>
      </c>
      <c r="AF560" s="13" t="s">
        <v>71</v>
      </c>
      <c r="AG560" s="13" t="s">
        <v>86</v>
      </c>
      <c r="AH560" s="13" t="s">
        <v>73</v>
      </c>
      <c r="AI560" s="13" t="s">
        <v>87</v>
      </c>
      <c r="AJ560" s="13" t="s">
        <v>87</v>
      </c>
      <c r="AK560" s="13" t="s">
        <v>90</v>
      </c>
      <c r="AL560" s="13" t="s">
        <v>73</v>
      </c>
      <c r="AM560" s="13" t="s">
        <v>73</v>
      </c>
      <c r="AN560" s="14">
        <v>0</v>
      </c>
      <c r="AO560" s="13" t="s">
        <v>207</v>
      </c>
      <c r="AP560" s="13" t="s">
        <v>207</v>
      </c>
      <c r="AQ560" s="13" t="s">
        <v>73</v>
      </c>
      <c r="AR560" s="13" t="s">
        <v>335</v>
      </c>
      <c r="AS560" s="13" t="s">
        <v>261</v>
      </c>
      <c r="AT560" s="13" t="s">
        <v>71</v>
      </c>
      <c r="AU560" s="13" t="s">
        <v>85</v>
      </c>
      <c r="AV560" s="13" t="s">
        <v>336</v>
      </c>
      <c r="AW560" s="17">
        <v>1.15740740740741e-5</v>
      </c>
      <c r="AX560" s="12" t="s">
        <v>89</v>
      </c>
      <c r="AY560" s="13" t="s">
        <v>14</v>
      </c>
      <c r="AZ560" s="13" t="s">
        <v>73</v>
      </c>
      <c r="BA560" s="13" t="s">
        <v>207</v>
      </c>
      <c r="BB560" s="13" t="s">
        <v>73</v>
      </c>
      <c r="BC560" s="14">
        <v>500005</v>
      </c>
      <c r="BD560" s="14">
        <v>0</v>
      </c>
      <c r="BE560" s="13" t="s">
        <v>110</v>
      </c>
      <c r="BF560" s="18">
        <v>45303.6113025347</v>
      </c>
      <c r="BG560" s="13" t="s">
        <v>110</v>
      </c>
      <c r="BH560" s="13" t="s">
        <v>73</v>
      </c>
      <c r="BI560" s="13" t="s">
        <v>73</v>
      </c>
      <c r="BJ560" s="13" t="s">
        <v>73</v>
      </c>
      <c r="BK560" s="13" t="s">
        <v>73</v>
      </c>
      <c r="BL560" s="13" t="s">
        <v>208</v>
      </c>
      <c r="BM560" s="13" t="s">
        <v>208</v>
      </c>
      <c r="BN560" s="13" t="s">
        <v>208</v>
      </c>
      <c r="BO560" s="13" t="s">
        <v>71</v>
      </c>
      <c r="BP560" s="13" t="s">
        <v>71</v>
      </c>
      <c r="BQ560" s="13" t="s">
        <v>71</v>
      </c>
      <c r="BR560" s="13" t="s">
        <v>218</v>
      </c>
      <c r="BS560" s="13" t="s">
        <v>85</v>
      </c>
      <c r="BT560" s="13" t="s">
        <v>218</v>
      </c>
      <c r="BU560" s="13" t="s">
        <v>85</v>
      </c>
      <c r="BV560" s="13" t="s">
        <v>218</v>
      </c>
      <c r="BW560" s="13" t="s">
        <v>85</v>
      </c>
      <c r="BX560" s="14">
        <v>1</v>
      </c>
      <c r="BY560" s="14">
        <v>500005</v>
      </c>
      <c r="BZ560" s="14">
        <v>0</v>
      </c>
      <c r="CA560" s="14">
        <v>1</v>
      </c>
      <c r="CB560" s="14">
        <v>12</v>
      </c>
      <c r="CC560" s="13" t="s">
        <v>261</v>
      </c>
      <c r="CD560" s="20">
        <v>45314.472037037</v>
      </c>
      <c r="CE560" s="12" t="s">
        <v>89</v>
      </c>
      <c r="CF560" s="18">
        <v>45314.4718743634</v>
      </c>
      <c r="CG560" s="17">
        <v>0.471863425925926</v>
      </c>
      <c r="CH560" s="12" t="s">
        <v>89</v>
      </c>
      <c r="CI560" s="13" t="s">
        <v>14</v>
      </c>
      <c r="CJ560" s="13" t="s">
        <v>73</v>
      </c>
      <c r="CK560" s="13" t="s">
        <v>73</v>
      </c>
      <c r="CL560" s="13" t="s">
        <v>110</v>
      </c>
      <c r="CM560" s="13" t="s">
        <v>71</v>
      </c>
      <c r="CN560" s="13" t="s">
        <v>71</v>
      </c>
      <c r="CO560" s="13" t="s">
        <v>110</v>
      </c>
      <c r="CP560" s="13" t="s">
        <v>266</v>
      </c>
      <c r="CQ560" s="13" t="s">
        <v>110</v>
      </c>
      <c r="CR560" s="13" t="s">
        <v>73</v>
      </c>
      <c r="CS560" s="13" t="s">
        <v>88</v>
      </c>
      <c r="CT560" s="13" t="s">
        <v>73</v>
      </c>
      <c r="CU560" s="13" t="s">
        <v>110</v>
      </c>
      <c r="CV560" s="13" t="s">
        <v>73</v>
      </c>
      <c r="CW560" s="13" t="s">
        <v>73</v>
      </c>
      <c r="CX560" s="13" t="s">
        <v>110</v>
      </c>
      <c r="CY560" s="13" t="s">
        <v>73</v>
      </c>
      <c r="CZ560" s="13" t="s">
        <v>73</v>
      </c>
      <c r="DA560" s="13" t="s">
        <v>110</v>
      </c>
      <c r="DB560" s="13" t="s">
        <v>73</v>
      </c>
      <c r="DC560" s="13" t="s">
        <v>73</v>
      </c>
      <c r="DD560" s="13" t="s">
        <v>73</v>
      </c>
      <c r="DE560" s="13" t="s">
        <v>73</v>
      </c>
      <c r="DF560" s="13" t="s">
        <v>110</v>
      </c>
      <c r="DG560" s="13" t="s">
        <v>73</v>
      </c>
      <c r="DH560" s="13" t="s">
        <v>110</v>
      </c>
      <c r="DI560" s="13" t="s">
        <v>110</v>
      </c>
      <c r="DJ560" s="13" t="s">
        <v>110</v>
      </c>
      <c r="DK560" s="13" t="s">
        <v>85</v>
      </c>
      <c r="DL560" s="13" t="s">
        <v>85</v>
      </c>
      <c r="DM560" s="13" t="s">
        <v>85</v>
      </c>
      <c r="DN560" s="18">
        <v>45314.4768074537</v>
      </c>
      <c r="DO560" s="18">
        <v>45314.4718743634</v>
      </c>
      <c r="DP560" s="13" t="s">
        <v>226</v>
      </c>
    </row>
    <row r="561" spans="1:120">
      <c r="A561" s="12">
        <v>45302</v>
      </c>
      <c r="B561" s="12">
        <v>45302</v>
      </c>
      <c r="C561" s="13" t="s">
        <v>76</v>
      </c>
      <c r="D561" s="13" t="s">
        <v>71</v>
      </c>
      <c r="E561" s="13" t="s">
        <v>16</v>
      </c>
      <c r="F561" s="13" t="s">
        <v>94</v>
      </c>
      <c r="G561" s="14">
        <v>1</v>
      </c>
      <c r="H561" s="14">
        <v>0</v>
      </c>
      <c r="I561" s="13" t="s">
        <v>73</v>
      </c>
      <c r="J561" s="13" t="s">
        <v>74</v>
      </c>
      <c r="K561" s="13" t="s">
        <v>74</v>
      </c>
      <c r="L561" s="12">
        <v>45302</v>
      </c>
      <c r="M561" s="13" t="s">
        <v>13</v>
      </c>
      <c r="N561" s="13" t="s">
        <v>71</v>
      </c>
      <c r="O561" s="14">
        <v>0</v>
      </c>
      <c r="P561" s="13" t="s">
        <v>197</v>
      </c>
      <c r="Q561" s="13" t="s">
        <v>198</v>
      </c>
      <c r="R561" s="14">
        <v>5</v>
      </c>
      <c r="S561" s="13" t="s">
        <v>199</v>
      </c>
      <c r="T561" s="14">
        <v>5</v>
      </c>
      <c r="U561" s="13" t="s">
        <v>94</v>
      </c>
      <c r="V561" s="13" t="s">
        <v>82</v>
      </c>
      <c r="W561" s="13" t="s">
        <v>73</v>
      </c>
      <c r="X561" s="13" t="s">
        <v>80</v>
      </c>
      <c r="Y561" s="13" t="s">
        <v>14</v>
      </c>
      <c r="Z561" s="13" t="s">
        <v>200</v>
      </c>
      <c r="AA561" s="13" t="s">
        <v>78</v>
      </c>
      <c r="AB561" s="13" t="s">
        <v>83</v>
      </c>
      <c r="AC561" s="13" t="s">
        <v>96</v>
      </c>
      <c r="AD561" s="13" t="s">
        <v>71</v>
      </c>
      <c r="AE561" s="13" t="s">
        <v>85</v>
      </c>
      <c r="AF561" s="13" t="s">
        <v>71</v>
      </c>
      <c r="AG561" s="13" t="s">
        <v>86</v>
      </c>
      <c r="AH561" s="13" t="s">
        <v>73</v>
      </c>
      <c r="AI561" s="13" t="s">
        <v>87</v>
      </c>
      <c r="AJ561" s="13" t="s">
        <v>87</v>
      </c>
      <c r="AK561" s="13" t="s">
        <v>90</v>
      </c>
      <c r="AL561" s="13" t="s">
        <v>73</v>
      </c>
      <c r="AM561" s="13" t="s">
        <v>73</v>
      </c>
      <c r="AN561" s="14">
        <v>0</v>
      </c>
      <c r="AO561" s="13" t="s">
        <v>207</v>
      </c>
      <c r="AP561" s="13" t="s">
        <v>207</v>
      </c>
      <c r="AQ561" s="13" t="s">
        <v>73</v>
      </c>
      <c r="AR561" s="13" t="s">
        <v>335</v>
      </c>
      <c r="AS561" s="13" t="s">
        <v>261</v>
      </c>
      <c r="AT561" s="13" t="s">
        <v>71</v>
      </c>
      <c r="AU561" s="13" t="s">
        <v>85</v>
      </c>
      <c r="AV561" s="13" t="s">
        <v>336</v>
      </c>
      <c r="AW561" s="17">
        <v>1.15740740740741e-5</v>
      </c>
      <c r="AX561" s="12" t="s">
        <v>89</v>
      </c>
      <c r="AY561" s="13" t="s">
        <v>14</v>
      </c>
      <c r="AZ561" s="13" t="s">
        <v>73</v>
      </c>
      <c r="BA561" s="13" t="s">
        <v>207</v>
      </c>
      <c r="BB561" s="13" t="s">
        <v>73</v>
      </c>
      <c r="BC561" s="14">
        <v>500005</v>
      </c>
      <c r="BD561" s="14">
        <v>0</v>
      </c>
      <c r="BE561" s="13" t="s">
        <v>110</v>
      </c>
      <c r="BF561" s="18">
        <v>45303.6113025347</v>
      </c>
      <c r="BG561" s="13" t="s">
        <v>110</v>
      </c>
      <c r="BH561" s="13" t="s">
        <v>73</v>
      </c>
      <c r="BI561" s="13" t="s">
        <v>73</v>
      </c>
      <c r="BJ561" s="13" t="s">
        <v>73</v>
      </c>
      <c r="BK561" s="13" t="s">
        <v>73</v>
      </c>
      <c r="BL561" s="13" t="s">
        <v>208</v>
      </c>
      <c r="BM561" s="13" t="s">
        <v>208</v>
      </c>
      <c r="BN561" s="13" t="s">
        <v>208</v>
      </c>
      <c r="BO561" s="13" t="s">
        <v>71</v>
      </c>
      <c r="BP561" s="13" t="s">
        <v>71</v>
      </c>
      <c r="BQ561" s="13" t="s">
        <v>71</v>
      </c>
      <c r="BR561" s="13" t="s">
        <v>218</v>
      </c>
      <c r="BS561" s="13" t="s">
        <v>85</v>
      </c>
      <c r="BT561" s="13" t="s">
        <v>218</v>
      </c>
      <c r="BU561" s="13" t="s">
        <v>85</v>
      </c>
      <c r="BV561" s="13" t="s">
        <v>218</v>
      </c>
      <c r="BW561" s="13" t="s">
        <v>85</v>
      </c>
      <c r="BX561" s="14">
        <v>1</v>
      </c>
      <c r="BY561" s="14">
        <v>500005</v>
      </c>
      <c r="BZ561" s="14">
        <v>0</v>
      </c>
      <c r="CA561" s="14">
        <v>2</v>
      </c>
      <c r="CB561" s="14">
        <v>18</v>
      </c>
      <c r="CC561" s="13" t="s">
        <v>261</v>
      </c>
      <c r="CD561" s="20">
        <v>45314.472037037</v>
      </c>
      <c r="CE561" s="12" t="s">
        <v>89</v>
      </c>
      <c r="CF561" s="18">
        <v>45314.471874375</v>
      </c>
      <c r="CG561" s="17">
        <v>0.471863425925926</v>
      </c>
      <c r="CH561" s="12" t="s">
        <v>89</v>
      </c>
      <c r="CI561" s="13" t="s">
        <v>14</v>
      </c>
      <c r="CJ561" s="13" t="s">
        <v>73</v>
      </c>
      <c r="CK561" s="13" t="s">
        <v>73</v>
      </c>
      <c r="CL561" s="13" t="s">
        <v>110</v>
      </c>
      <c r="CM561" s="13" t="s">
        <v>71</v>
      </c>
      <c r="CN561" s="13" t="s">
        <v>71</v>
      </c>
      <c r="CO561" s="13" t="s">
        <v>110</v>
      </c>
      <c r="CP561" s="13" t="s">
        <v>266</v>
      </c>
      <c r="CQ561" s="13" t="s">
        <v>220</v>
      </c>
      <c r="CR561" s="13" t="s">
        <v>73</v>
      </c>
      <c r="CS561" s="13" t="s">
        <v>88</v>
      </c>
      <c r="CT561" s="13" t="s">
        <v>73</v>
      </c>
      <c r="CU561" s="13" t="s">
        <v>110</v>
      </c>
      <c r="CV561" s="13" t="s">
        <v>73</v>
      </c>
      <c r="CW561" s="13" t="s">
        <v>73</v>
      </c>
      <c r="CX561" s="13" t="s">
        <v>110</v>
      </c>
      <c r="CY561" s="13" t="s">
        <v>73</v>
      </c>
      <c r="CZ561" s="13" t="s">
        <v>73</v>
      </c>
      <c r="DA561" s="13" t="s">
        <v>110</v>
      </c>
      <c r="DB561" s="13" t="s">
        <v>73</v>
      </c>
      <c r="DC561" s="13" t="s">
        <v>73</v>
      </c>
      <c r="DD561" s="13" t="s">
        <v>73</v>
      </c>
      <c r="DE561" s="13" t="s">
        <v>73</v>
      </c>
      <c r="DF561" s="13" t="s">
        <v>110</v>
      </c>
      <c r="DG561" s="13" t="s">
        <v>73</v>
      </c>
      <c r="DH561" s="13" t="s">
        <v>110</v>
      </c>
      <c r="DI561" s="13" t="s">
        <v>110</v>
      </c>
      <c r="DJ561" s="13" t="s">
        <v>110</v>
      </c>
      <c r="DK561" s="13" t="s">
        <v>85</v>
      </c>
      <c r="DL561" s="13" t="s">
        <v>85</v>
      </c>
      <c r="DM561" s="13" t="s">
        <v>85</v>
      </c>
      <c r="DN561" s="18">
        <v>45314.4768074537</v>
      </c>
      <c r="DO561" s="18">
        <v>45314.471874375</v>
      </c>
      <c r="DP561" s="13" t="s">
        <v>231</v>
      </c>
    </row>
    <row r="562" spans="1:120">
      <c r="A562" s="12">
        <v>45302</v>
      </c>
      <c r="B562" s="12">
        <v>45302</v>
      </c>
      <c r="C562" s="13" t="s">
        <v>76</v>
      </c>
      <c r="D562" s="13" t="s">
        <v>71</v>
      </c>
      <c r="E562" s="13" t="s">
        <v>16</v>
      </c>
      <c r="F562" s="13" t="s">
        <v>97</v>
      </c>
      <c r="G562" s="14">
        <v>1</v>
      </c>
      <c r="H562" s="14">
        <v>0</v>
      </c>
      <c r="I562" s="13" t="s">
        <v>73</v>
      </c>
      <c r="J562" s="13" t="s">
        <v>74</v>
      </c>
      <c r="K562" s="13" t="s">
        <v>74</v>
      </c>
      <c r="L562" s="12">
        <v>45302</v>
      </c>
      <c r="M562" s="13" t="s">
        <v>13</v>
      </c>
      <c r="N562" s="13" t="s">
        <v>71</v>
      </c>
      <c r="O562" s="14">
        <v>0</v>
      </c>
      <c r="P562" s="13" t="s">
        <v>197</v>
      </c>
      <c r="Q562" s="13" t="s">
        <v>198</v>
      </c>
      <c r="R562" s="14">
        <v>5</v>
      </c>
      <c r="S562" s="13" t="s">
        <v>199</v>
      </c>
      <c r="T562" s="14">
        <v>5</v>
      </c>
      <c r="U562" s="13" t="s">
        <v>97</v>
      </c>
      <c r="V562" s="13" t="s">
        <v>82</v>
      </c>
      <c r="W562" s="13" t="s">
        <v>73</v>
      </c>
      <c r="X562" s="13" t="s">
        <v>80</v>
      </c>
      <c r="Y562" s="13" t="s">
        <v>14</v>
      </c>
      <c r="Z562" s="13" t="s">
        <v>200</v>
      </c>
      <c r="AA562" s="13" t="s">
        <v>78</v>
      </c>
      <c r="AB562" s="13" t="s">
        <v>83</v>
      </c>
      <c r="AC562" s="13" t="s">
        <v>84</v>
      </c>
      <c r="AD562" s="13" t="s">
        <v>71</v>
      </c>
      <c r="AE562" s="13" t="s">
        <v>85</v>
      </c>
      <c r="AF562" s="13" t="s">
        <v>71</v>
      </c>
      <c r="AG562" s="13" t="s">
        <v>86</v>
      </c>
      <c r="AH562" s="13" t="s">
        <v>73</v>
      </c>
      <c r="AI562" s="13" t="s">
        <v>87</v>
      </c>
      <c r="AJ562" s="13" t="s">
        <v>87</v>
      </c>
      <c r="AK562" s="13" t="s">
        <v>90</v>
      </c>
      <c r="AL562" s="13" t="s">
        <v>73</v>
      </c>
      <c r="AM562" s="13" t="s">
        <v>73</v>
      </c>
      <c r="AN562" s="14">
        <v>0</v>
      </c>
      <c r="AO562" s="13" t="s">
        <v>207</v>
      </c>
      <c r="AP562" s="13" t="s">
        <v>207</v>
      </c>
      <c r="AQ562" s="13" t="s">
        <v>73</v>
      </c>
      <c r="AR562" s="13" t="s">
        <v>335</v>
      </c>
      <c r="AS562" s="13" t="s">
        <v>261</v>
      </c>
      <c r="AT562" s="13" t="s">
        <v>71</v>
      </c>
      <c r="AU562" s="13" t="s">
        <v>85</v>
      </c>
      <c r="AV562" s="13" t="s">
        <v>336</v>
      </c>
      <c r="AW562" s="17">
        <v>1.15740740740741e-5</v>
      </c>
      <c r="AX562" s="12" t="s">
        <v>89</v>
      </c>
      <c r="AY562" s="13" t="s">
        <v>14</v>
      </c>
      <c r="AZ562" s="13" t="s">
        <v>73</v>
      </c>
      <c r="BA562" s="13" t="s">
        <v>207</v>
      </c>
      <c r="BB562" s="13" t="s">
        <v>73</v>
      </c>
      <c r="BC562" s="14">
        <v>500005</v>
      </c>
      <c r="BD562" s="14">
        <v>0</v>
      </c>
      <c r="BE562" s="13" t="s">
        <v>110</v>
      </c>
      <c r="BF562" s="18">
        <v>45303.6113025347</v>
      </c>
      <c r="BG562" s="13" t="s">
        <v>110</v>
      </c>
      <c r="BH562" s="13" t="s">
        <v>73</v>
      </c>
      <c r="BI562" s="13" t="s">
        <v>73</v>
      </c>
      <c r="BJ562" s="13" t="s">
        <v>73</v>
      </c>
      <c r="BK562" s="13" t="s">
        <v>73</v>
      </c>
      <c r="BL562" s="13" t="s">
        <v>208</v>
      </c>
      <c r="BM562" s="13" t="s">
        <v>208</v>
      </c>
      <c r="BN562" s="13" t="s">
        <v>208</v>
      </c>
      <c r="BO562" s="13" t="s">
        <v>71</v>
      </c>
      <c r="BP562" s="13" t="s">
        <v>71</v>
      </c>
      <c r="BQ562" s="13" t="s">
        <v>71</v>
      </c>
      <c r="BR562" s="13" t="s">
        <v>218</v>
      </c>
      <c r="BS562" s="13" t="s">
        <v>85</v>
      </c>
      <c r="BT562" s="13" t="s">
        <v>218</v>
      </c>
      <c r="BU562" s="13" t="s">
        <v>85</v>
      </c>
      <c r="BV562" s="13" t="s">
        <v>218</v>
      </c>
      <c r="BW562" s="13" t="s">
        <v>85</v>
      </c>
      <c r="BX562" s="14">
        <v>1</v>
      </c>
      <c r="BY562" s="14">
        <v>500005</v>
      </c>
      <c r="BZ562" s="14">
        <v>0</v>
      </c>
      <c r="CA562" s="14">
        <v>3</v>
      </c>
      <c r="CB562" s="14">
        <v>12</v>
      </c>
      <c r="CC562" s="13" t="s">
        <v>261</v>
      </c>
      <c r="CD562" s="20">
        <v>45314.472037037</v>
      </c>
      <c r="CE562" s="12" t="s">
        <v>89</v>
      </c>
      <c r="CF562" s="18">
        <v>45314.471874375</v>
      </c>
      <c r="CG562" s="17">
        <v>0.471863425925926</v>
      </c>
      <c r="CH562" s="12" t="s">
        <v>89</v>
      </c>
      <c r="CI562" s="13" t="s">
        <v>14</v>
      </c>
      <c r="CJ562" s="13" t="s">
        <v>73</v>
      </c>
      <c r="CK562" s="13" t="s">
        <v>73</v>
      </c>
      <c r="CL562" s="13" t="s">
        <v>110</v>
      </c>
      <c r="CM562" s="13" t="s">
        <v>71</v>
      </c>
      <c r="CN562" s="13" t="s">
        <v>71</v>
      </c>
      <c r="CO562" s="13" t="s">
        <v>110</v>
      </c>
      <c r="CP562" s="13" t="s">
        <v>266</v>
      </c>
      <c r="CQ562" s="13" t="s">
        <v>220</v>
      </c>
      <c r="CR562" s="13" t="s">
        <v>110</v>
      </c>
      <c r="CS562" s="13" t="s">
        <v>88</v>
      </c>
      <c r="CT562" s="13" t="s">
        <v>73</v>
      </c>
      <c r="CU562" s="13" t="s">
        <v>110</v>
      </c>
      <c r="CV562" s="13" t="s">
        <v>73</v>
      </c>
      <c r="CW562" s="13" t="s">
        <v>73</v>
      </c>
      <c r="CX562" s="13" t="s">
        <v>110</v>
      </c>
      <c r="CY562" s="13" t="s">
        <v>73</v>
      </c>
      <c r="CZ562" s="13" t="s">
        <v>73</v>
      </c>
      <c r="DA562" s="13" t="s">
        <v>110</v>
      </c>
      <c r="DB562" s="13" t="s">
        <v>73</v>
      </c>
      <c r="DC562" s="13" t="s">
        <v>73</v>
      </c>
      <c r="DD562" s="13" t="s">
        <v>73</v>
      </c>
      <c r="DE562" s="13" t="s">
        <v>73</v>
      </c>
      <c r="DF562" s="13" t="s">
        <v>110</v>
      </c>
      <c r="DG562" s="13" t="s">
        <v>73</v>
      </c>
      <c r="DH562" s="13" t="s">
        <v>110</v>
      </c>
      <c r="DI562" s="13" t="s">
        <v>110</v>
      </c>
      <c r="DJ562" s="13" t="s">
        <v>110</v>
      </c>
      <c r="DK562" s="13" t="s">
        <v>85</v>
      </c>
      <c r="DL562" s="13" t="s">
        <v>85</v>
      </c>
      <c r="DM562" s="13" t="s">
        <v>85</v>
      </c>
      <c r="DN562" s="18">
        <v>45314.47682125</v>
      </c>
      <c r="DO562" s="18">
        <v>45314.471874375</v>
      </c>
      <c r="DP562" s="13" t="s">
        <v>236</v>
      </c>
    </row>
    <row r="563" spans="1:120">
      <c r="A563" s="12">
        <v>45302</v>
      </c>
      <c r="B563" s="12">
        <v>45302</v>
      </c>
      <c r="C563" s="13" t="s">
        <v>76</v>
      </c>
      <c r="D563" s="13" t="s">
        <v>71</v>
      </c>
      <c r="E563" s="13" t="s">
        <v>16</v>
      </c>
      <c r="F563" s="13" t="s">
        <v>99</v>
      </c>
      <c r="G563" s="14">
        <v>1</v>
      </c>
      <c r="H563" s="14">
        <v>0</v>
      </c>
      <c r="I563" s="13" t="s">
        <v>73</v>
      </c>
      <c r="J563" s="13" t="s">
        <v>74</v>
      </c>
      <c r="K563" s="13" t="s">
        <v>74</v>
      </c>
      <c r="L563" s="12">
        <v>45302</v>
      </c>
      <c r="M563" s="13" t="s">
        <v>13</v>
      </c>
      <c r="N563" s="13" t="s">
        <v>71</v>
      </c>
      <c r="O563" s="14">
        <v>0</v>
      </c>
      <c r="P563" s="13" t="s">
        <v>197</v>
      </c>
      <c r="Q563" s="13" t="s">
        <v>198</v>
      </c>
      <c r="R563" s="14">
        <v>5</v>
      </c>
      <c r="S563" s="13" t="s">
        <v>199</v>
      </c>
      <c r="T563" s="14">
        <v>5</v>
      </c>
      <c r="U563" s="13" t="s">
        <v>99</v>
      </c>
      <c r="V563" s="13" t="s">
        <v>82</v>
      </c>
      <c r="W563" s="13" t="s">
        <v>73</v>
      </c>
      <c r="X563" s="13" t="s">
        <v>80</v>
      </c>
      <c r="Y563" s="13" t="s">
        <v>14</v>
      </c>
      <c r="Z563" s="13" t="s">
        <v>200</v>
      </c>
      <c r="AA563" s="13" t="s">
        <v>78</v>
      </c>
      <c r="AB563" s="13" t="s">
        <v>83</v>
      </c>
      <c r="AC563" s="13" t="s">
        <v>84</v>
      </c>
      <c r="AD563" s="13" t="s">
        <v>71</v>
      </c>
      <c r="AE563" s="13" t="s">
        <v>85</v>
      </c>
      <c r="AF563" s="13" t="s">
        <v>71</v>
      </c>
      <c r="AG563" s="13" t="s">
        <v>86</v>
      </c>
      <c r="AH563" s="13" t="s">
        <v>73</v>
      </c>
      <c r="AI563" s="13" t="s">
        <v>87</v>
      </c>
      <c r="AJ563" s="13" t="s">
        <v>87</v>
      </c>
      <c r="AK563" s="13" t="s">
        <v>90</v>
      </c>
      <c r="AL563" s="13" t="s">
        <v>73</v>
      </c>
      <c r="AM563" s="13" t="s">
        <v>73</v>
      </c>
      <c r="AN563" s="14">
        <v>0</v>
      </c>
      <c r="AO563" s="13" t="s">
        <v>207</v>
      </c>
      <c r="AP563" s="13" t="s">
        <v>207</v>
      </c>
      <c r="AQ563" s="13" t="s">
        <v>73</v>
      </c>
      <c r="AR563" s="13" t="s">
        <v>335</v>
      </c>
      <c r="AS563" s="13" t="s">
        <v>261</v>
      </c>
      <c r="AT563" s="13" t="s">
        <v>71</v>
      </c>
      <c r="AU563" s="13" t="s">
        <v>85</v>
      </c>
      <c r="AV563" s="13" t="s">
        <v>336</v>
      </c>
      <c r="AW563" s="17">
        <v>1.15740740740741e-5</v>
      </c>
      <c r="AX563" s="12" t="s">
        <v>89</v>
      </c>
      <c r="AY563" s="13" t="s">
        <v>14</v>
      </c>
      <c r="AZ563" s="13" t="s">
        <v>73</v>
      </c>
      <c r="BA563" s="13" t="s">
        <v>207</v>
      </c>
      <c r="BB563" s="13" t="s">
        <v>73</v>
      </c>
      <c r="BC563" s="14">
        <v>500005</v>
      </c>
      <c r="BD563" s="14">
        <v>0</v>
      </c>
      <c r="BE563" s="13" t="s">
        <v>110</v>
      </c>
      <c r="BF563" s="18">
        <v>45303.6113025347</v>
      </c>
      <c r="BG563" s="13" t="s">
        <v>110</v>
      </c>
      <c r="BH563" s="13" t="s">
        <v>110</v>
      </c>
      <c r="BI563" s="13" t="s">
        <v>73</v>
      </c>
      <c r="BJ563" s="13" t="s">
        <v>73</v>
      </c>
      <c r="BK563" s="13" t="s">
        <v>73</v>
      </c>
      <c r="BL563" s="13" t="s">
        <v>208</v>
      </c>
      <c r="BM563" s="13" t="s">
        <v>208</v>
      </c>
      <c r="BN563" s="13" t="s">
        <v>208</v>
      </c>
      <c r="BO563" s="13" t="s">
        <v>71</v>
      </c>
      <c r="BP563" s="13" t="s">
        <v>71</v>
      </c>
      <c r="BQ563" s="13" t="s">
        <v>71</v>
      </c>
      <c r="BR563" s="13" t="s">
        <v>218</v>
      </c>
      <c r="BS563" s="13" t="s">
        <v>85</v>
      </c>
      <c r="BT563" s="13" t="s">
        <v>218</v>
      </c>
      <c r="BU563" s="13" t="s">
        <v>85</v>
      </c>
      <c r="BV563" s="13" t="s">
        <v>218</v>
      </c>
      <c r="BW563" s="13" t="s">
        <v>85</v>
      </c>
      <c r="BX563" s="14">
        <v>1</v>
      </c>
      <c r="BY563" s="14">
        <v>500005</v>
      </c>
      <c r="BZ563" s="14">
        <v>0</v>
      </c>
      <c r="CA563" s="14">
        <v>1</v>
      </c>
      <c r="CB563" s="14">
        <v>5</v>
      </c>
      <c r="CC563" s="13" t="s">
        <v>261</v>
      </c>
      <c r="CD563" s="20">
        <v>45314.4719791667</v>
      </c>
      <c r="CE563" s="12" t="s">
        <v>89</v>
      </c>
      <c r="CF563" s="18">
        <v>45314.4718128472</v>
      </c>
      <c r="CG563" s="17">
        <v>0.471805555555556</v>
      </c>
      <c r="CH563" s="12" t="s">
        <v>89</v>
      </c>
      <c r="CI563" s="13" t="s">
        <v>14</v>
      </c>
      <c r="CJ563" s="13" t="s">
        <v>73</v>
      </c>
      <c r="CK563" s="13" t="s">
        <v>73</v>
      </c>
      <c r="CL563" s="13" t="s">
        <v>110</v>
      </c>
      <c r="CM563" s="13" t="s">
        <v>71</v>
      </c>
      <c r="CN563" s="13" t="s">
        <v>71</v>
      </c>
      <c r="CO563" s="13" t="s">
        <v>110</v>
      </c>
      <c r="CP563" s="13" t="s">
        <v>266</v>
      </c>
      <c r="CQ563" s="13" t="s">
        <v>220</v>
      </c>
      <c r="CR563" s="13" t="s">
        <v>73</v>
      </c>
      <c r="CS563" s="13" t="s">
        <v>88</v>
      </c>
      <c r="CT563" s="13" t="s">
        <v>73</v>
      </c>
      <c r="CU563" s="13" t="s">
        <v>110</v>
      </c>
      <c r="CV563" s="13" t="s">
        <v>73</v>
      </c>
      <c r="CW563" s="13" t="s">
        <v>73</v>
      </c>
      <c r="CX563" s="13" t="s">
        <v>110</v>
      </c>
      <c r="CY563" s="13" t="s">
        <v>73</v>
      </c>
      <c r="CZ563" s="13" t="s">
        <v>73</v>
      </c>
      <c r="DA563" s="13" t="s">
        <v>88</v>
      </c>
      <c r="DB563" s="13" t="s">
        <v>73</v>
      </c>
      <c r="DC563" s="13" t="s">
        <v>73</v>
      </c>
      <c r="DD563" s="13" t="s">
        <v>73</v>
      </c>
      <c r="DE563" s="13" t="s">
        <v>73</v>
      </c>
      <c r="DF563" s="13" t="s">
        <v>110</v>
      </c>
      <c r="DG563" s="13" t="s">
        <v>73</v>
      </c>
      <c r="DH563" s="13" t="s">
        <v>110</v>
      </c>
      <c r="DI563" s="13" t="s">
        <v>110</v>
      </c>
      <c r="DJ563" s="13" t="s">
        <v>110</v>
      </c>
      <c r="DK563" s="13" t="s">
        <v>242</v>
      </c>
      <c r="DL563" s="13" t="s">
        <v>85</v>
      </c>
      <c r="DM563" s="13" t="s">
        <v>85</v>
      </c>
      <c r="DN563" s="18">
        <v>45314.4768495023</v>
      </c>
      <c r="DO563" s="18">
        <v>45314.4718128472</v>
      </c>
      <c r="DP563" s="13" t="s">
        <v>243</v>
      </c>
    </row>
    <row r="564" spans="1:120">
      <c r="A564" s="12">
        <v>45302</v>
      </c>
      <c r="B564" s="12">
        <v>45302</v>
      </c>
      <c r="C564" s="13" t="s">
        <v>76</v>
      </c>
      <c r="D564" s="13" t="s">
        <v>71</v>
      </c>
      <c r="E564" s="13" t="s">
        <v>16</v>
      </c>
      <c r="F564" s="13" t="s">
        <v>101</v>
      </c>
      <c r="G564" s="14">
        <v>1</v>
      </c>
      <c r="H564" s="14">
        <v>0</v>
      </c>
      <c r="I564" s="13" t="s">
        <v>73</v>
      </c>
      <c r="J564" s="13" t="s">
        <v>74</v>
      </c>
      <c r="K564" s="13" t="s">
        <v>74</v>
      </c>
      <c r="L564" s="12">
        <v>45302</v>
      </c>
      <c r="M564" s="13" t="s">
        <v>13</v>
      </c>
      <c r="N564" s="13" t="s">
        <v>71</v>
      </c>
      <c r="O564" s="14">
        <v>0</v>
      </c>
      <c r="P564" s="13" t="s">
        <v>197</v>
      </c>
      <c r="Q564" s="13" t="s">
        <v>198</v>
      </c>
      <c r="R564" s="14">
        <v>5</v>
      </c>
      <c r="S564" s="13" t="s">
        <v>199</v>
      </c>
      <c r="T564" s="14">
        <v>5</v>
      </c>
      <c r="U564" s="13" t="s">
        <v>101</v>
      </c>
      <c r="V564" s="13" t="s">
        <v>82</v>
      </c>
      <c r="W564" s="13" t="s">
        <v>73</v>
      </c>
      <c r="X564" s="13" t="s">
        <v>80</v>
      </c>
      <c r="Y564" s="13" t="s">
        <v>14</v>
      </c>
      <c r="Z564" s="13" t="s">
        <v>200</v>
      </c>
      <c r="AA564" s="13" t="s">
        <v>78</v>
      </c>
      <c r="AB564" s="13" t="s">
        <v>83</v>
      </c>
      <c r="AC564" s="13" t="s">
        <v>84</v>
      </c>
      <c r="AD564" s="13" t="s">
        <v>71</v>
      </c>
      <c r="AE564" s="13" t="s">
        <v>85</v>
      </c>
      <c r="AF564" s="13" t="s">
        <v>71</v>
      </c>
      <c r="AG564" s="13" t="s">
        <v>86</v>
      </c>
      <c r="AH564" s="13" t="s">
        <v>73</v>
      </c>
      <c r="AI564" s="13" t="s">
        <v>87</v>
      </c>
      <c r="AJ564" s="13" t="s">
        <v>87</v>
      </c>
      <c r="AK564" s="13" t="s">
        <v>90</v>
      </c>
      <c r="AL564" s="13" t="s">
        <v>73</v>
      </c>
      <c r="AM564" s="13" t="s">
        <v>73</v>
      </c>
      <c r="AN564" s="14">
        <v>0</v>
      </c>
      <c r="AO564" s="13" t="s">
        <v>207</v>
      </c>
      <c r="AP564" s="13" t="s">
        <v>207</v>
      </c>
      <c r="AQ564" s="13" t="s">
        <v>73</v>
      </c>
      <c r="AR564" s="13" t="s">
        <v>335</v>
      </c>
      <c r="AS564" s="13" t="s">
        <v>261</v>
      </c>
      <c r="AT564" s="13" t="s">
        <v>71</v>
      </c>
      <c r="AU564" s="13" t="s">
        <v>85</v>
      </c>
      <c r="AV564" s="13" t="s">
        <v>336</v>
      </c>
      <c r="AW564" s="17">
        <v>1.15740740740741e-5</v>
      </c>
      <c r="AX564" s="12" t="s">
        <v>89</v>
      </c>
      <c r="AY564" s="13" t="s">
        <v>14</v>
      </c>
      <c r="AZ564" s="13" t="s">
        <v>73</v>
      </c>
      <c r="BA564" s="13" t="s">
        <v>207</v>
      </c>
      <c r="BB564" s="13" t="s">
        <v>73</v>
      </c>
      <c r="BC564" s="14">
        <v>500005</v>
      </c>
      <c r="BD564" s="14">
        <v>0</v>
      </c>
      <c r="BE564" s="13" t="s">
        <v>110</v>
      </c>
      <c r="BF564" s="18">
        <v>45303.6113025347</v>
      </c>
      <c r="BG564" s="13" t="s">
        <v>110</v>
      </c>
      <c r="BH564" s="13" t="s">
        <v>110</v>
      </c>
      <c r="BI564" s="13" t="s">
        <v>73</v>
      </c>
      <c r="BJ564" s="13" t="s">
        <v>73</v>
      </c>
      <c r="BK564" s="13" t="s">
        <v>73</v>
      </c>
      <c r="BL564" s="13" t="s">
        <v>208</v>
      </c>
      <c r="BM564" s="13" t="s">
        <v>208</v>
      </c>
      <c r="BN564" s="13" t="s">
        <v>208</v>
      </c>
      <c r="BO564" s="13" t="s">
        <v>71</v>
      </c>
      <c r="BP564" s="13" t="s">
        <v>71</v>
      </c>
      <c r="BQ564" s="13" t="s">
        <v>71</v>
      </c>
      <c r="BR564" s="13" t="s">
        <v>218</v>
      </c>
      <c r="BS564" s="13" t="s">
        <v>85</v>
      </c>
      <c r="BT564" s="13" t="s">
        <v>218</v>
      </c>
      <c r="BU564" s="13" t="s">
        <v>85</v>
      </c>
      <c r="BV564" s="13" t="s">
        <v>218</v>
      </c>
      <c r="BW564" s="13" t="s">
        <v>85</v>
      </c>
      <c r="BX564" s="14">
        <v>1</v>
      </c>
      <c r="BY564" s="14">
        <v>500005</v>
      </c>
      <c r="BZ564" s="14">
        <v>0</v>
      </c>
      <c r="CA564" s="14">
        <v>1</v>
      </c>
      <c r="CB564" s="14">
        <v>5</v>
      </c>
      <c r="CC564" s="13" t="s">
        <v>261</v>
      </c>
      <c r="CD564" s="20">
        <v>45314.4719791667</v>
      </c>
      <c r="CE564" s="12" t="s">
        <v>89</v>
      </c>
      <c r="CF564" s="18">
        <v>45314.4718144213</v>
      </c>
      <c r="CG564" s="17">
        <v>0.471805555555556</v>
      </c>
      <c r="CH564" s="12" t="s">
        <v>89</v>
      </c>
      <c r="CI564" s="13" t="s">
        <v>14</v>
      </c>
      <c r="CJ564" s="13" t="s">
        <v>73</v>
      </c>
      <c r="CK564" s="13" t="s">
        <v>73</v>
      </c>
      <c r="CL564" s="13" t="s">
        <v>110</v>
      </c>
      <c r="CM564" s="13" t="s">
        <v>71</v>
      </c>
      <c r="CN564" s="13" t="s">
        <v>71</v>
      </c>
      <c r="CO564" s="13" t="s">
        <v>110</v>
      </c>
      <c r="CP564" s="13" t="s">
        <v>266</v>
      </c>
      <c r="CQ564" s="13" t="s">
        <v>220</v>
      </c>
      <c r="CR564" s="13" t="s">
        <v>73</v>
      </c>
      <c r="CS564" s="13" t="s">
        <v>88</v>
      </c>
      <c r="CT564" s="13" t="s">
        <v>73</v>
      </c>
      <c r="CU564" s="13" t="s">
        <v>110</v>
      </c>
      <c r="CV564" s="13" t="s">
        <v>73</v>
      </c>
      <c r="CW564" s="13" t="s">
        <v>73</v>
      </c>
      <c r="CX564" s="13" t="s">
        <v>110</v>
      </c>
      <c r="CY564" s="13" t="s">
        <v>73</v>
      </c>
      <c r="CZ564" s="13" t="s">
        <v>73</v>
      </c>
      <c r="DA564" s="13" t="s">
        <v>88</v>
      </c>
      <c r="DB564" s="13" t="s">
        <v>73</v>
      </c>
      <c r="DC564" s="13" t="s">
        <v>73</v>
      </c>
      <c r="DD564" s="13" t="s">
        <v>73</v>
      </c>
      <c r="DE564" s="13" t="s">
        <v>73</v>
      </c>
      <c r="DF564" s="13" t="s">
        <v>110</v>
      </c>
      <c r="DG564" s="13" t="s">
        <v>73</v>
      </c>
      <c r="DH564" s="13" t="s">
        <v>110</v>
      </c>
      <c r="DI564" s="13" t="s">
        <v>110</v>
      </c>
      <c r="DJ564" s="13" t="s">
        <v>110</v>
      </c>
      <c r="DK564" s="13" t="s">
        <v>242</v>
      </c>
      <c r="DL564" s="13" t="s">
        <v>85</v>
      </c>
      <c r="DM564" s="13" t="s">
        <v>85</v>
      </c>
      <c r="DN564" s="18">
        <v>45314.4768495023</v>
      </c>
      <c r="DO564" s="18">
        <v>45314.4718144213</v>
      </c>
      <c r="DP564" s="13" t="s">
        <v>249</v>
      </c>
    </row>
    <row r="565" spans="1:120">
      <c r="A565" s="12">
        <v>45302</v>
      </c>
      <c r="B565" s="12">
        <v>45302</v>
      </c>
      <c r="C565" s="13" t="s">
        <v>76</v>
      </c>
      <c r="D565" s="13" t="s">
        <v>71</v>
      </c>
      <c r="E565" s="13" t="s">
        <v>16</v>
      </c>
      <c r="F565" s="13" t="s">
        <v>103</v>
      </c>
      <c r="G565" s="14">
        <v>1</v>
      </c>
      <c r="H565" s="14">
        <v>0</v>
      </c>
      <c r="I565" s="13" t="s">
        <v>73</v>
      </c>
      <c r="J565" s="13" t="s">
        <v>74</v>
      </c>
      <c r="K565" s="13" t="s">
        <v>74</v>
      </c>
      <c r="L565" s="12">
        <v>45302</v>
      </c>
      <c r="M565" s="13" t="s">
        <v>13</v>
      </c>
      <c r="N565" s="13" t="s">
        <v>71</v>
      </c>
      <c r="O565" s="14">
        <v>0</v>
      </c>
      <c r="P565" s="13" t="s">
        <v>197</v>
      </c>
      <c r="Q565" s="13" t="s">
        <v>198</v>
      </c>
      <c r="R565" s="14">
        <v>5</v>
      </c>
      <c r="S565" s="13" t="s">
        <v>199</v>
      </c>
      <c r="T565" s="14">
        <v>5</v>
      </c>
      <c r="U565" s="13" t="s">
        <v>103</v>
      </c>
      <c r="V565" s="13" t="s">
        <v>82</v>
      </c>
      <c r="W565" s="13" t="s">
        <v>73</v>
      </c>
      <c r="X565" s="13" t="s">
        <v>80</v>
      </c>
      <c r="Y565" s="13" t="s">
        <v>14</v>
      </c>
      <c r="Z565" s="13" t="s">
        <v>200</v>
      </c>
      <c r="AA565" s="13" t="s">
        <v>78</v>
      </c>
      <c r="AB565" s="13" t="s">
        <v>83</v>
      </c>
      <c r="AC565" s="13" t="s">
        <v>84</v>
      </c>
      <c r="AD565" s="13" t="s">
        <v>71</v>
      </c>
      <c r="AE565" s="13" t="s">
        <v>85</v>
      </c>
      <c r="AF565" s="13" t="s">
        <v>71</v>
      </c>
      <c r="AG565" s="13" t="s">
        <v>86</v>
      </c>
      <c r="AH565" s="13" t="s">
        <v>73</v>
      </c>
      <c r="AI565" s="13" t="s">
        <v>87</v>
      </c>
      <c r="AJ565" s="13" t="s">
        <v>87</v>
      </c>
      <c r="AK565" s="13" t="s">
        <v>90</v>
      </c>
      <c r="AL565" s="13" t="s">
        <v>73</v>
      </c>
      <c r="AM565" s="13" t="s">
        <v>73</v>
      </c>
      <c r="AN565" s="14">
        <v>0</v>
      </c>
      <c r="AO565" s="13" t="s">
        <v>207</v>
      </c>
      <c r="AP565" s="13" t="s">
        <v>207</v>
      </c>
      <c r="AQ565" s="13" t="s">
        <v>73</v>
      </c>
      <c r="AR565" s="13" t="s">
        <v>335</v>
      </c>
      <c r="AS565" s="13" t="s">
        <v>261</v>
      </c>
      <c r="AT565" s="13" t="s">
        <v>71</v>
      </c>
      <c r="AU565" s="13" t="s">
        <v>85</v>
      </c>
      <c r="AV565" s="13" t="s">
        <v>336</v>
      </c>
      <c r="AW565" s="17">
        <v>1.15740740740741e-5</v>
      </c>
      <c r="AX565" s="12" t="s">
        <v>89</v>
      </c>
      <c r="AY565" s="13" t="s">
        <v>14</v>
      </c>
      <c r="AZ565" s="13" t="s">
        <v>73</v>
      </c>
      <c r="BA565" s="13" t="s">
        <v>207</v>
      </c>
      <c r="BB565" s="13" t="s">
        <v>73</v>
      </c>
      <c r="BC565" s="14">
        <v>500005</v>
      </c>
      <c r="BD565" s="14">
        <v>0</v>
      </c>
      <c r="BE565" s="13" t="s">
        <v>110</v>
      </c>
      <c r="BF565" s="18">
        <v>45303.6113025347</v>
      </c>
      <c r="BG565" s="13" t="s">
        <v>110</v>
      </c>
      <c r="BH565" s="13" t="s">
        <v>73</v>
      </c>
      <c r="BI565" s="13" t="s">
        <v>73</v>
      </c>
      <c r="BJ565" s="13" t="s">
        <v>73</v>
      </c>
      <c r="BK565" s="13" t="s">
        <v>73</v>
      </c>
      <c r="BL565" s="13" t="s">
        <v>208</v>
      </c>
      <c r="BM565" s="13" t="s">
        <v>208</v>
      </c>
      <c r="BN565" s="13" t="s">
        <v>208</v>
      </c>
      <c r="BO565" s="13" t="s">
        <v>71</v>
      </c>
      <c r="BP565" s="13" t="s">
        <v>71</v>
      </c>
      <c r="BQ565" s="13" t="s">
        <v>71</v>
      </c>
      <c r="BR565" s="13" t="s">
        <v>218</v>
      </c>
      <c r="BS565" s="13" t="s">
        <v>85</v>
      </c>
      <c r="BT565" s="13" t="s">
        <v>218</v>
      </c>
      <c r="BU565" s="13" t="s">
        <v>85</v>
      </c>
      <c r="BV565" s="13" t="s">
        <v>218</v>
      </c>
      <c r="BW565" s="13" t="s">
        <v>85</v>
      </c>
      <c r="BX565" s="14">
        <v>1</v>
      </c>
      <c r="BY565" s="14">
        <v>500005</v>
      </c>
      <c r="BZ565" s="14">
        <v>0</v>
      </c>
      <c r="CA565" s="14">
        <v>1</v>
      </c>
      <c r="CB565" s="14">
        <v>5</v>
      </c>
      <c r="CC565" s="13" t="s">
        <v>261</v>
      </c>
      <c r="CD565" s="20">
        <v>45314.4719791667</v>
      </c>
      <c r="CE565" s="12" t="s">
        <v>89</v>
      </c>
      <c r="CF565" s="18">
        <v>45314.4718144329</v>
      </c>
      <c r="CG565" s="17">
        <v>0.471805555555556</v>
      </c>
      <c r="CH565" s="12" t="s">
        <v>89</v>
      </c>
      <c r="CI565" s="13" t="s">
        <v>14</v>
      </c>
      <c r="CJ565" s="13" t="s">
        <v>73</v>
      </c>
      <c r="CK565" s="13" t="s">
        <v>73</v>
      </c>
      <c r="CL565" s="13" t="s">
        <v>110</v>
      </c>
      <c r="CM565" s="13" t="s">
        <v>71</v>
      </c>
      <c r="CN565" s="13" t="s">
        <v>71</v>
      </c>
      <c r="CO565" s="13" t="s">
        <v>110</v>
      </c>
      <c r="CP565" s="13" t="s">
        <v>266</v>
      </c>
      <c r="CQ565" s="13" t="s">
        <v>220</v>
      </c>
      <c r="CR565" s="13" t="s">
        <v>73</v>
      </c>
      <c r="CS565" s="13" t="s">
        <v>88</v>
      </c>
      <c r="CT565" s="13" t="s">
        <v>73</v>
      </c>
      <c r="CU565" s="13" t="s">
        <v>110</v>
      </c>
      <c r="CV565" s="13" t="s">
        <v>73</v>
      </c>
      <c r="CW565" s="13" t="s">
        <v>73</v>
      </c>
      <c r="CX565" s="13" t="s">
        <v>110</v>
      </c>
      <c r="CY565" s="13" t="s">
        <v>73</v>
      </c>
      <c r="CZ565" s="13" t="s">
        <v>73</v>
      </c>
      <c r="DA565" s="13" t="s">
        <v>110</v>
      </c>
      <c r="DB565" s="13" t="s">
        <v>73</v>
      </c>
      <c r="DC565" s="13" t="s">
        <v>73</v>
      </c>
      <c r="DD565" s="13" t="s">
        <v>73</v>
      </c>
      <c r="DE565" s="13" t="s">
        <v>73</v>
      </c>
      <c r="DF565" s="13" t="s">
        <v>110</v>
      </c>
      <c r="DG565" s="13" t="s">
        <v>73</v>
      </c>
      <c r="DH565" s="13" t="s">
        <v>110</v>
      </c>
      <c r="DI565" s="13" t="s">
        <v>110</v>
      </c>
      <c r="DJ565" s="13" t="s">
        <v>110</v>
      </c>
      <c r="DK565" s="13" t="s">
        <v>242</v>
      </c>
      <c r="DL565" s="13" t="s">
        <v>85</v>
      </c>
      <c r="DM565" s="13" t="s">
        <v>85</v>
      </c>
      <c r="DN565" s="18">
        <v>45314.4768495023</v>
      </c>
      <c r="DO565" s="18">
        <v>45314.4718144329</v>
      </c>
      <c r="DP565" s="13" t="s">
        <v>254</v>
      </c>
    </row>
    <row r="566" spans="1:120">
      <c r="A566" s="12">
        <v>45302</v>
      </c>
      <c r="B566" s="12">
        <v>45302</v>
      </c>
      <c r="C566" s="13" t="s">
        <v>76</v>
      </c>
      <c r="D566" s="13" t="s">
        <v>71</v>
      </c>
      <c r="E566" s="13" t="s">
        <v>16</v>
      </c>
      <c r="F566" s="13" t="s">
        <v>105</v>
      </c>
      <c r="G566" s="14">
        <v>1</v>
      </c>
      <c r="H566" s="14">
        <v>0</v>
      </c>
      <c r="I566" s="13" t="s">
        <v>73</v>
      </c>
      <c r="J566" s="13" t="s">
        <v>74</v>
      </c>
      <c r="K566" s="13" t="s">
        <v>74</v>
      </c>
      <c r="L566" s="12">
        <v>45302</v>
      </c>
      <c r="M566" s="13" t="s">
        <v>13</v>
      </c>
      <c r="N566" s="13" t="s">
        <v>71</v>
      </c>
      <c r="O566" s="14">
        <v>0</v>
      </c>
      <c r="P566" s="13" t="s">
        <v>197</v>
      </c>
      <c r="Q566" s="13" t="s">
        <v>198</v>
      </c>
      <c r="R566" s="14">
        <v>5</v>
      </c>
      <c r="S566" s="13" t="s">
        <v>199</v>
      </c>
      <c r="T566" s="14">
        <v>5</v>
      </c>
      <c r="U566" s="13" t="s">
        <v>105</v>
      </c>
      <c r="V566" s="13" t="s">
        <v>82</v>
      </c>
      <c r="W566" s="13" t="s">
        <v>73</v>
      </c>
      <c r="X566" s="13" t="s">
        <v>80</v>
      </c>
      <c r="Y566" s="13" t="s">
        <v>14</v>
      </c>
      <c r="Z566" s="13" t="s">
        <v>200</v>
      </c>
      <c r="AA566" s="13" t="s">
        <v>78</v>
      </c>
      <c r="AB566" s="13" t="s">
        <v>83</v>
      </c>
      <c r="AC566" s="13" t="s">
        <v>84</v>
      </c>
      <c r="AD566" s="13" t="s">
        <v>71</v>
      </c>
      <c r="AE566" s="13" t="s">
        <v>85</v>
      </c>
      <c r="AF566" s="13" t="s">
        <v>71</v>
      </c>
      <c r="AG566" s="13" t="s">
        <v>86</v>
      </c>
      <c r="AH566" s="13" t="s">
        <v>73</v>
      </c>
      <c r="AI566" s="13" t="s">
        <v>87</v>
      </c>
      <c r="AJ566" s="13" t="s">
        <v>87</v>
      </c>
      <c r="AK566" s="13" t="s">
        <v>90</v>
      </c>
      <c r="AL566" s="13" t="s">
        <v>73</v>
      </c>
      <c r="AM566" s="13" t="s">
        <v>73</v>
      </c>
      <c r="AN566" s="14">
        <v>0</v>
      </c>
      <c r="AO566" s="13" t="s">
        <v>207</v>
      </c>
      <c r="AP566" s="13" t="s">
        <v>207</v>
      </c>
      <c r="AQ566" s="13" t="s">
        <v>73</v>
      </c>
      <c r="AR566" s="13" t="s">
        <v>335</v>
      </c>
      <c r="AS566" s="13" t="s">
        <v>261</v>
      </c>
      <c r="AT566" s="13" t="s">
        <v>71</v>
      </c>
      <c r="AU566" s="13" t="s">
        <v>85</v>
      </c>
      <c r="AV566" s="13" t="s">
        <v>336</v>
      </c>
      <c r="AW566" s="17">
        <v>1.15740740740741e-5</v>
      </c>
      <c r="AX566" s="12" t="s">
        <v>89</v>
      </c>
      <c r="AY566" s="13" t="s">
        <v>14</v>
      </c>
      <c r="AZ566" s="13" t="s">
        <v>73</v>
      </c>
      <c r="BA566" s="13" t="s">
        <v>207</v>
      </c>
      <c r="BB566" s="13" t="s">
        <v>73</v>
      </c>
      <c r="BC566" s="14">
        <v>500005</v>
      </c>
      <c r="BD566" s="14">
        <v>0</v>
      </c>
      <c r="BE566" s="13" t="s">
        <v>110</v>
      </c>
      <c r="BF566" s="18">
        <v>45303.6113025347</v>
      </c>
      <c r="BG566" s="13" t="s">
        <v>110</v>
      </c>
      <c r="BH566" s="13" t="s">
        <v>73</v>
      </c>
      <c r="BI566" s="13" t="s">
        <v>73</v>
      </c>
      <c r="BJ566" s="13" t="s">
        <v>73</v>
      </c>
      <c r="BK566" s="13" t="s">
        <v>73</v>
      </c>
      <c r="BL566" s="13" t="s">
        <v>208</v>
      </c>
      <c r="BM566" s="13" t="s">
        <v>208</v>
      </c>
      <c r="BN566" s="13" t="s">
        <v>208</v>
      </c>
      <c r="BO566" s="13" t="s">
        <v>71</v>
      </c>
      <c r="BP566" s="13" t="s">
        <v>71</v>
      </c>
      <c r="BQ566" s="13" t="s">
        <v>71</v>
      </c>
      <c r="BR566" s="13" t="s">
        <v>218</v>
      </c>
      <c r="BS566" s="13" t="s">
        <v>85</v>
      </c>
      <c r="BT566" s="13" t="s">
        <v>218</v>
      </c>
      <c r="BU566" s="13" t="s">
        <v>85</v>
      </c>
      <c r="BV566" s="13" t="s">
        <v>218</v>
      </c>
      <c r="BW566" s="13" t="s">
        <v>85</v>
      </c>
      <c r="BX566" s="14">
        <v>1</v>
      </c>
      <c r="BY566" s="14">
        <v>500005</v>
      </c>
      <c r="BZ566" s="14">
        <v>0</v>
      </c>
      <c r="CA566" s="14">
        <v>2</v>
      </c>
      <c r="CB566" s="14">
        <v>18</v>
      </c>
      <c r="CC566" s="13" t="s">
        <v>261</v>
      </c>
      <c r="CD566" s="20">
        <v>45314.472037037</v>
      </c>
      <c r="CE566" s="12" t="s">
        <v>89</v>
      </c>
      <c r="CF566" s="18">
        <v>45314.471874375</v>
      </c>
      <c r="CG566" s="17">
        <v>0.471863425925926</v>
      </c>
      <c r="CH566" s="12" t="s">
        <v>89</v>
      </c>
      <c r="CI566" s="13" t="s">
        <v>14</v>
      </c>
      <c r="CJ566" s="13" t="s">
        <v>73</v>
      </c>
      <c r="CK566" s="13" t="s">
        <v>73</v>
      </c>
      <c r="CL566" s="13" t="s">
        <v>110</v>
      </c>
      <c r="CM566" s="13" t="s">
        <v>71</v>
      </c>
      <c r="CN566" s="13" t="s">
        <v>71</v>
      </c>
      <c r="CO566" s="13" t="s">
        <v>110</v>
      </c>
      <c r="CP566" s="13" t="s">
        <v>266</v>
      </c>
      <c r="CQ566" s="13" t="s">
        <v>110</v>
      </c>
      <c r="CR566" s="13" t="s">
        <v>73</v>
      </c>
      <c r="CS566" s="13" t="s">
        <v>73</v>
      </c>
      <c r="CT566" s="13" t="s">
        <v>73</v>
      </c>
      <c r="CU566" s="13" t="s">
        <v>110</v>
      </c>
      <c r="CV566" s="13" t="s">
        <v>73</v>
      </c>
      <c r="CW566" s="13" t="s">
        <v>73</v>
      </c>
      <c r="CX566" s="13" t="s">
        <v>110</v>
      </c>
      <c r="CY566" s="13" t="s">
        <v>73</v>
      </c>
      <c r="CZ566" s="13" t="s">
        <v>73</v>
      </c>
      <c r="DA566" s="13" t="s">
        <v>110</v>
      </c>
      <c r="DB566" s="13" t="s">
        <v>73</v>
      </c>
      <c r="DC566" s="13" t="s">
        <v>73</v>
      </c>
      <c r="DD566" s="13" t="s">
        <v>73</v>
      </c>
      <c r="DE566" s="13" t="s">
        <v>73</v>
      </c>
      <c r="DF566" s="13" t="s">
        <v>110</v>
      </c>
      <c r="DG566" s="13" t="s">
        <v>73</v>
      </c>
      <c r="DH566" s="13" t="s">
        <v>110</v>
      </c>
      <c r="DI566" s="13" t="s">
        <v>110</v>
      </c>
      <c r="DJ566" s="13" t="s">
        <v>110</v>
      </c>
      <c r="DK566" s="13" t="s">
        <v>85</v>
      </c>
      <c r="DL566" s="13" t="s">
        <v>85</v>
      </c>
      <c r="DM566" s="13" t="s">
        <v>85</v>
      </c>
      <c r="DN566" s="18">
        <v>45314.4768727778</v>
      </c>
      <c r="DO566" s="18">
        <v>45314.471874375</v>
      </c>
      <c r="DP566" s="13" t="s">
        <v>259</v>
      </c>
    </row>
    <row r="567" spans="1:120">
      <c r="A567" s="12">
        <v>45302</v>
      </c>
      <c r="B567" s="12">
        <v>45302</v>
      </c>
      <c r="C567" s="13" t="s">
        <v>76</v>
      </c>
      <c r="D567" s="13" t="s">
        <v>71</v>
      </c>
      <c r="E567" s="13" t="s">
        <v>16</v>
      </c>
      <c r="F567" s="13" t="s">
        <v>107</v>
      </c>
      <c r="G567" s="14">
        <v>1</v>
      </c>
      <c r="H567" s="14">
        <v>0</v>
      </c>
      <c r="I567" s="13" t="s">
        <v>88</v>
      </c>
      <c r="J567" s="13" t="s">
        <v>74</v>
      </c>
      <c r="K567" s="13" t="s">
        <v>74</v>
      </c>
      <c r="L567" s="12">
        <v>45302</v>
      </c>
      <c r="M567" s="13" t="s">
        <v>13</v>
      </c>
      <c r="N567" s="13" t="s">
        <v>71</v>
      </c>
      <c r="O567" s="14">
        <v>0</v>
      </c>
      <c r="P567" s="13" t="s">
        <v>197</v>
      </c>
      <c r="Q567" s="13" t="s">
        <v>198</v>
      </c>
      <c r="R567" s="14">
        <v>5</v>
      </c>
      <c r="S567" s="13" t="s">
        <v>199</v>
      </c>
      <c r="T567" s="14">
        <v>5</v>
      </c>
      <c r="U567" s="13" t="s">
        <v>107</v>
      </c>
      <c r="V567" s="13" t="s">
        <v>82</v>
      </c>
      <c r="W567" s="13" t="s">
        <v>73</v>
      </c>
      <c r="X567" s="13" t="s">
        <v>80</v>
      </c>
      <c r="Y567" s="13" t="s">
        <v>14</v>
      </c>
      <c r="Z567" s="13" t="s">
        <v>200</v>
      </c>
      <c r="AA567" s="13" t="s">
        <v>78</v>
      </c>
      <c r="AB567" s="13" t="s">
        <v>83</v>
      </c>
      <c r="AC567" s="13" t="s">
        <v>84</v>
      </c>
      <c r="AD567" s="13" t="s">
        <v>71</v>
      </c>
      <c r="AE567" s="13" t="s">
        <v>85</v>
      </c>
      <c r="AF567" s="13" t="s">
        <v>71</v>
      </c>
      <c r="AG567" s="13" t="s">
        <v>86</v>
      </c>
      <c r="AH567" s="13" t="s">
        <v>73</v>
      </c>
      <c r="AI567" s="13" t="s">
        <v>87</v>
      </c>
      <c r="AJ567" s="13" t="s">
        <v>87</v>
      </c>
      <c r="AK567" s="13" t="s">
        <v>90</v>
      </c>
      <c r="AL567" s="13" t="s">
        <v>73</v>
      </c>
      <c r="AM567" s="13" t="s">
        <v>73</v>
      </c>
      <c r="AN567" s="14">
        <v>0</v>
      </c>
      <c r="AO567" s="13" t="s">
        <v>207</v>
      </c>
      <c r="AP567" s="13" t="s">
        <v>207</v>
      </c>
      <c r="AQ567" s="13" t="s">
        <v>73</v>
      </c>
      <c r="AR567" s="13" t="s">
        <v>335</v>
      </c>
      <c r="AS567" s="13" t="s">
        <v>261</v>
      </c>
      <c r="AT567" s="13" t="s">
        <v>71</v>
      </c>
      <c r="AU567" s="13" t="s">
        <v>85</v>
      </c>
      <c r="AV567" s="13" t="s">
        <v>336</v>
      </c>
      <c r="AW567" s="17">
        <v>1.15740740740741e-5</v>
      </c>
      <c r="AX567" s="12" t="s">
        <v>89</v>
      </c>
      <c r="AY567" s="13" t="s">
        <v>14</v>
      </c>
      <c r="AZ567" s="13" t="s">
        <v>73</v>
      </c>
      <c r="BA567" s="13" t="s">
        <v>207</v>
      </c>
      <c r="BB567" s="13" t="s">
        <v>73</v>
      </c>
      <c r="BC567" s="14">
        <v>500005</v>
      </c>
      <c r="BD567" s="14">
        <v>0</v>
      </c>
      <c r="BE567" s="13" t="s">
        <v>110</v>
      </c>
      <c r="BF567" s="18">
        <v>45303.6113025347</v>
      </c>
      <c r="BG567" s="13" t="s">
        <v>110</v>
      </c>
      <c r="BH567" s="13" t="s">
        <v>73</v>
      </c>
      <c r="BI567" s="13" t="s">
        <v>73</v>
      </c>
      <c r="BJ567" s="13" t="s">
        <v>73</v>
      </c>
      <c r="BK567" s="13" t="s">
        <v>73</v>
      </c>
      <c r="BL567" s="13" t="s">
        <v>209</v>
      </c>
      <c r="BM567" s="13" t="s">
        <v>209</v>
      </c>
      <c r="BN567" s="13" t="s">
        <v>209</v>
      </c>
      <c r="BO567" s="13" t="s">
        <v>71</v>
      </c>
      <c r="BP567" s="13" t="s">
        <v>71</v>
      </c>
      <c r="BQ567" s="13" t="s">
        <v>71</v>
      </c>
      <c r="BR567" s="13" t="s">
        <v>218</v>
      </c>
      <c r="BS567" s="13" t="s">
        <v>85</v>
      </c>
      <c r="BT567" s="13" t="s">
        <v>218</v>
      </c>
      <c r="BU567" s="13" t="s">
        <v>85</v>
      </c>
      <c r="BV567" s="13" t="s">
        <v>218</v>
      </c>
      <c r="BW567" s="13" t="s">
        <v>85</v>
      </c>
      <c r="BX567" s="14">
        <v>1</v>
      </c>
      <c r="BY567" s="14">
        <v>500005</v>
      </c>
      <c r="BZ567" s="14">
        <v>0</v>
      </c>
      <c r="CA567" s="14">
        <v>3</v>
      </c>
      <c r="CB567" s="14">
        <v>12</v>
      </c>
      <c r="CC567" s="13" t="s">
        <v>261</v>
      </c>
      <c r="CD567" s="20">
        <v>45314.472037037</v>
      </c>
      <c r="CE567" s="12" t="s">
        <v>89</v>
      </c>
      <c r="CF567" s="18">
        <v>45314.4718743866</v>
      </c>
      <c r="CG567" s="17">
        <v>0.471863425925926</v>
      </c>
      <c r="CH567" s="12" t="s">
        <v>89</v>
      </c>
      <c r="CI567" s="13" t="s">
        <v>14</v>
      </c>
      <c r="CJ567" s="13" t="s">
        <v>73</v>
      </c>
      <c r="CK567" s="13" t="s">
        <v>73</v>
      </c>
      <c r="CL567" s="13" t="s">
        <v>110</v>
      </c>
      <c r="CM567" s="13" t="s">
        <v>71</v>
      </c>
      <c r="CN567" s="13" t="s">
        <v>71</v>
      </c>
      <c r="CO567" s="13" t="s">
        <v>110</v>
      </c>
      <c r="CP567" s="13" t="s">
        <v>266</v>
      </c>
      <c r="CQ567" s="13" t="s">
        <v>110</v>
      </c>
      <c r="CR567" s="13" t="s">
        <v>73</v>
      </c>
      <c r="CS567" s="13" t="s">
        <v>88</v>
      </c>
      <c r="CT567" s="13" t="s">
        <v>73</v>
      </c>
      <c r="CU567" s="13" t="s">
        <v>110</v>
      </c>
      <c r="CV567" s="13" t="s">
        <v>73</v>
      </c>
      <c r="CW567" s="13" t="s">
        <v>73</v>
      </c>
      <c r="CX567" s="13" t="s">
        <v>73</v>
      </c>
      <c r="CY567" s="13" t="s">
        <v>73</v>
      </c>
      <c r="CZ567" s="13" t="s">
        <v>73</v>
      </c>
      <c r="DA567" s="13" t="s">
        <v>110</v>
      </c>
      <c r="DB567" s="13" t="s">
        <v>73</v>
      </c>
      <c r="DC567" s="13" t="s">
        <v>73</v>
      </c>
      <c r="DD567" s="13" t="s">
        <v>73</v>
      </c>
      <c r="DE567" s="13" t="s">
        <v>73</v>
      </c>
      <c r="DF567" s="13" t="s">
        <v>110</v>
      </c>
      <c r="DG567" s="13" t="s">
        <v>73</v>
      </c>
      <c r="DH567" s="13" t="s">
        <v>110</v>
      </c>
      <c r="DI567" s="13" t="s">
        <v>110</v>
      </c>
      <c r="DJ567" s="13" t="s">
        <v>110</v>
      </c>
      <c r="DK567" s="13" t="s">
        <v>85</v>
      </c>
      <c r="DL567" s="13" t="s">
        <v>85</v>
      </c>
      <c r="DM567" s="13" t="s">
        <v>85</v>
      </c>
      <c r="DN567" s="18">
        <v>45314.4768074537</v>
      </c>
      <c r="DO567" s="18">
        <v>45314.4718743866</v>
      </c>
      <c r="DP567" s="13" t="s">
        <v>212</v>
      </c>
    </row>
    <row r="568" spans="1:120">
      <c r="A568" s="12">
        <v>45302</v>
      </c>
      <c r="B568" s="12">
        <v>45302</v>
      </c>
      <c r="C568" s="13" t="s">
        <v>76</v>
      </c>
      <c r="D568" s="13" t="s">
        <v>71</v>
      </c>
      <c r="E568" s="13" t="s">
        <v>16</v>
      </c>
      <c r="F568" s="13" t="s">
        <v>99</v>
      </c>
      <c r="G568" s="14">
        <v>3</v>
      </c>
      <c r="H568" s="14">
        <v>0</v>
      </c>
      <c r="I568" s="13" t="s">
        <v>73</v>
      </c>
      <c r="J568" s="13" t="s">
        <v>74</v>
      </c>
      <c r="K568" s="13" t="s">
        <v>75</v>
      </c>
      <c r="L568" s="12">
        <v>45302</v>
      </c>
      <c r="M568" s="13" t="s">
        <v>13</v>
      </c>
      <c r="N568" s="13" t="s">
        <v>71</v>
      </c>
      <c r="O568" s="14">
        <v>0</v>
      </c>
      <c r="P568" s="13" t="s">
        <v>197</v>
      </c>
      <c r="Q568" s="13" t="s">
        <v>272</v>
      </c>
      <c r="R568" s="14">
        <v>3</v>
      </c>
      <c r="S568" s="13" t="s">
        <v>273</v>
      </c>
      <c r="T568" s="14">
        <v>3</v>
      </c>
      <c r="U568" s="13" t="s">
        <v>99</v>
      </c>
      <c r="V568" s="13" t="s">
        <v>82</v>
      </c>
      <c r="W568" s="13" t="s">
        <v>73</v>
      </c>
      <c r="X568" s="13" t="s">
        <v>80</v>
      </c>
      <c r="Y568" s="13" t="s">
        <v>14</v>
      </c>
      <c r="Z568" s="13" t="s">
        <v>200</v>
      </c>
      <c r="AA568" s="13" t="s">
        <v>78</v>
      </c>
      <c r="AB568" s="13" t="s">
        <v>83</v>
      </c>
      <c r="AC568" s="13" t="s">
        <v>84</v>
      </c>
      <c r="AD568" s="13" t="s">
        <v>71</v>
      </c>
      <c r="AE568" s="13" t="s">
        <v>85</v>
      </c>
      <c r="AF568" s="13" t="s">
        <v>71</v>
      </c>
      <c r="AG568" s="13" t="s">
        <v>86</v>
      </c>
      <c r="AH568" s="13" t="s">
        <v>73</v>
      </c>
      <c r="AI568" s="13" t="s">
        <v>87</v>
      </c>
      <c r="AJ568" s="13" t="s">
        <v>87</v>
      </c>
      <c r="AK568" s="13" t="s">
        <v>90</v>
      </c>
      <c r="AL568" s="13" t="s">
        <v>73</v>
      </c>
      <c r="AM568" s="13" t="s">
        <v>73</v>
      </c>
      <c r="AN568" s="14">
        <v>0</v>
      </c>
      <c r="AO568" s="13" t="s">
        <v>207</v>
      </c>
      <c r="AP568" s="13" t="s">
        <v>207</v>
      </c>
      <c r="AQ568" s="13" t="s">
        <v>73</v>
      </c>
      <c r="AR568" s="13" t="s">
        <v>335</v>
      </c>
      <c r="AS568" s="13" t="s">
        <v>261</v>
      </c>
      <c r="AT568" s="13" t="s">
        <v>71</v>
      </c>
      <c r="AU568" s="13" t="s">
        <v>85</v>
      </c>
      <c r="AV568" s="13" t="s">
        <v>336</v>
      </c>
      <c r="AW568" s="17">
        <v>1.15740740740741e-5</v>
      </c>
      <c r="AX568" s="12" t="s">
        <v>89</v>
      </c>
      <c r="AY568" s="13" t="s">
        <v>14</v>
      </c>
      <c r="AZ568" s="13" t="s">
        <v>73</v>
      </c>
      <c r="BA568" s="13" t="s">
        <v>207</v>
      </c>
      <c r="BB568" s="13" t="s">
        <v>73</v>
      </c>
      <c r="BC568" s="14">
        <v>500103</v>
      </c>
      <c r="BD568" s="14">
        <v>0</v>
      </c>
      <c r="BE568" s="13" t="s">
        <v>110</v>
      </c>
      <c r="BF568" s="18">
        <v>45303.6482221065</v>
      </c>
      <c r="BG568" s="13" t="s">
        <v>110</v>
      </c>
      <c r="BH568" s="13" t="s">
        <v>110</v>
      </c>
      <c r="BI568" s="13" t="s">
        <v>73</v>
      </c>
      <c r="BJ568" s="13" t="s">
        <v>73</v>
      </c>
      <c r="BK568" s="13" t="s">
        <v>73</v>
      </c>
      <c r="BL568" s="13" t="s">
        <v>208</v>
      </c>
      <c r="BM568" s="13" t="s">
        <v>208</v>
      </c>
      <c r="BN568" s="13" t="s">
        <v>208</v>
      </c>
      <c r="BO568" s="13" t="s">
        <v>71</v>
      </c>
      <c r="BP568" s="13" t="s">
        <v>71</v>
      </c>
      <c r="BQ568" s="13" t="s">
        <v>71</v>
      </c>
      <c r="BR568" s="13" t="s">
        <v>87</v>
      </c>
      <c r="BS568" s="13" t="s">
        <v>85</v>
      </c>
      <c r="BT568" s="13" t="s">
        <v>87</v>
      </c>
      <c r="BU568" s="13" t="s">
        <v>85</v>
      </c>
      <c r="BV568" s="13" t="s">
        <v>87</v>
      </c>
      <c r="BW568" s="13" t="s">
        <v>85</v>
      </c>
      <c r="BX568" s="14">
        <v>1</v>
      </c>
      <c r="BY568" s="14">
        <v>500005</v>
      </c>
      <c r="BZ568" s="14">
        <v>0</v>
      </c>
      <c r="CA568" s="14">
        <v>3</v>
      </c>
      <c r="CB568" s="14">
        <v>13</v>
      </c>
      <c r="CC568" s="13" t="s">
        <v>261</v>
      </c>
      <c r="CD568" s="20">
        <v>45314.4720949074</v>
      </c>
      <c r="CE568" s="12" t="s">
        <v>89</v>
      </c>
      <c r="CF568" s="18">
        <v>45314.4719603588</v>
      </c>
      <c r="CG568" s="17">
        <v>0.471956018518519</v>
      </c>
      <c r="CH568" s="12" t="s">
        <v>89</v>
      </c>
      <c r="CI568" s="13" t="s">
        <v>14</v>
      </c>
      <c r="CJ568" s="13" t="s">
        <v>73</v>
      </c>
      <c r="CK568" s="13" t="s">
        <v>73</v>
      </c>
      <c r="CL568" s="13" t="s">
        <v>110</v>
      </c>
      <c r="CM568" s="13" t="s">
        <v>71</v>
      </c>
      <c r="CN568" s="13" t="s">
        <v>71</v>
      </c>
      <c r="CO568" s="13" t="s">
        <v>110</v>
      </c>
      <c r="CP568" s="13" t="s">
        <v>266</v>
      </c>
      <c r="CQ568" s="13" t="s">
        <v>220</v>
      </c>
      <c r="CR568" s="13" t="s">
        <v>110</v>
      </c>
      <c r="CS568" s="13" t="s">
        <v>88</v>
      </c>
      <c r="CT568" s="13" t="s">
        <v>73</v>
      </c>
      <c r="CU568" s="13" t="s">
        <v>73</v>
      </c>
      <c r="CV568" s="13" t="s">
        <v>73</v>
      </c>
      <c r="CW568" s="13" t="s">
        <v>73</v>
      </c>
      <c r="CX568" s="13" t="s">
        <v>110</v>
      </c>
      <c r="CY568" s="13" t="s">
        <v>73</v>
      </c>
      <c r="CZ568" s="13" t="s">
        <v>73</v>
      </c>
      <c r="DA568" s="13" t="s">
        <v>110</v>
      </c>
      <c r="DB568" s="13" t="s">
        <v>73</v>
      </c>
      <c r="DC568" s="13" t="s">
        <v>73</v>
      </c>
      <c r="DD568" s="13" t="s">
        <v>73</v>
      </c>
      <c r="DE568" s="13" t="s">
        <v>73</v>
      </c>
      <c r="DF568" s="13" t="s">
        <v>110</v>
      </c>
      <c r="DG568" s="13" t="s">
        <v>73</v>
      </c>
      <c r="DH568" s="13" t="s">
        <v>110</v>
      </c>
      <c r="DI568" s="13" t="s">
        <v>110</v>
      </c>
      <c r="DJ568" s="13" t="s">
        <v>110</v>
      </c>
      <c r="DK568" s="13" t="s">
        <v>85</v>
      </c>
      <c r="DL568" s="13" t="s">
        <v>85</v>
      </c>
      <c r="DM568" s="13" t="s">
        <v>85</v>
      </c>
      <c r="DN568" s="18">
        <v>45314.47682125</v>
      </c>
      <c r="DO568" s="18">
        <v>45314.4719603588</v>
      </c>
      <c r="DP568" s="13" t="s">
        <v>267</v>
      </c>
    </row>
    <row r="569" spans="1:120">
      <c r="A569" s="12">
        <v>45302</v>
      </c>
      <c r="B569" s="12">
        <v>45302</v>
      </c>
      <c r="C569" s="13" t="s">
        <v>76</v>
      </c>
      <c r="D569" s="13" t="s">
        <v>71</v>
      </c>
      <c r="E569" s="13" t="s">
        <v>16</v>
      </c>
      <c r="F569" s="13" t="s">
        <v>101</v>
      </c>
      <c r="G569" s="14">
        <v>3</v>
      </c>
      <c r="H569" s="14">
        <v>0</v>
      </c>
      <c r="I569" s="13" t="s">
        <v>73</v>
      </c>
      <c r="J569" s="13" t="s">
        <v>74</v>
      </c>
      <c r="K569" s="13" t="s">
        <v>75</v>
      </c>
      <c r="L569" s="12">
        <v>45302</v>
      </c>
      <c r="M569" s="13" t="s">
        <v>13</v>
      </c>
      <c r="N569" s="13" t="s">
        <v>71</v>
      </c>
      <c r="O569" s="14">
        <v>0</v>
      </c>
      <c r="P569" s="13" t="s">
        <v>197</v>
      </c>
      <c r="Q569" s="13" t="s">
        <v>272</v>
      </c>
      <c r="R569" s="14">
        <v>3</v>
      </c>
      <c r="S569" s="13" t="s">
        <v>273</v>
      </c>
      <c r="T569" s="14">
        <v>3</v>
      </c>
      <c r="U569" s="13" t="s">
        <v>101</v>
      </c>
      <c r="V569" s="13" t="s">
        <v>82</v>
      </c>
      <c r="W569" s="13" t="s">
        <v>73</v>
      </c>
      <c r="X569" s="13" t="s">
        <v>80</v>
      </c>
      <c r="Y569" s="13" t="s">
        <v>14</v>
      </c>
      <c r="Z569" s="13" t="s">
        <v>200</v>
      </c>
      <c r="AA569" s="13" t="s">
        <v>78</v>
      </c>
      <c r="AB569" s="13" t="s">
        <v>83</v>
      </c>
      <c r="AC569" s="13" t="s">
        <v>84</v>
      </c>
      <c r="AD569" s="13" t="s">
        <v>71</v>
      </c>
      <c r="AE569" s="13" t="s">
        <v>85</v>
      </c>
      <c r="AF569" s="13" t="s">
        <v>71</v>
      </c>
      <c r="AG569" s="13" t="s">
        <v>86</v>
      </c>
      <c r="AH569" s="13" t="s">
        <v>73</v>
      </c>
      <c r="AI569" s="13" t="s">
        <v>87</v>
      </c>
      <c r="AJ569" s="13" t="s">
        <v>87</v>
      </c>
      <c r="AK569" s="13" t="s">
        <v>90</v>
      </c>
      <c r="AL569" s="13" t="s">
        <v>73</v>
      </c>
      <c r="AM569" s="13" t="s">
        <v>73</v>
      </c>
      <c r="AN569" s="14">
        <v>0</v>
      </c>
      <c r="AO569" s="13" t="s">
        <v>207</v>
      </c>
      <c r="AP569" s="13" t="s">
        <v>207</v>
      </c>
      <c r="AQ569" s="13" t="s">
        <v>73</v>
      </c>
      <c r="AR569" s="13" t="s">
        <v>335</v>
      </c>
      <c r="AS569" s="13" t="s">
        <v>261</v>
      </c>
      <c r="AT569" s="13" t="s">
        <v>71</v>
      </c>
      <c r="AU569" s="13" t="s">
        <v>85</v>
      </c>
      <c r="AV569" s="13" t="s">
        <v>336</v>
      </c>
      <c r="AW569" s="17">
        <v>1.15740740740741e-5</v>
      </c>
      <c r="AX569" s="12" t="s">
        <v>89</v>
      </c>
      <c r="AY569" s="13" t="s">
        <v>14</v>
      </c>
      <c r="AZ569" s="13" t="s">
        <v>73</v>
      </c>
      <c r="BA569" s="13" t="s">
        <v>207</v>
      </c>
      <c r="BB569" s="13" t="s">
        <v>73</v>
      </c>
      <c r="BC569" s="14">
        <v>500103</v>
      </c>
      <c r="BD569" s="14">
        <v>0</v>
      </c>
      <c r="BE569" s="13" t="s">
        <v>110</v>
      </c>
      <c r="BF569" s="18">
        <v>45303.6482221065</v>
      </c>
      <c r="BG569" s="13" t="s">
        <v>110</v>
      </c>
      <c r="BH569" s="13" t="s">
        <v>73</v>
      </c>
      <c r="BI569" s="13" t="s">
        <v>73</v>
      </c>
      <c r="BJ569" s="13" t="s">
        <v>73</v>
      </c>
      <c r="BK569" s="13" t="s">
        <v>73</v>
      </c>
      <c r="BL569" s="13" t="s">
        <v>208</v>
      </c>
      <c r="BM569" s="13" t="s">
        <v>208</v>
      </c>
      <c r="BN569" s="13" t="s">
        <v>208</v>
      </c>
      <c r="BO569" s="13" t="s">
        <v>71</v>
      </c>
      <c r="BP569" s="13" t="s">
        <v>71</v>
      </c>
      <c r="BQ569" s="13" t="s">
        <v>71</v>
      </c>
      <c r="BR569" s="13" t="s">
        <v>87</v>
      </c>
      <c r="BS569" s="13" t="s">
        <v>85</v>
      </c>
      <c r="BT569" s="13" t="s">
        <v>87</v>
      </c>
      <c r="BU569" s="13" t="s">
        <v>85</v>
      </c>
      <c r="BV569" s="13" t="s">
        <v>87</v>
      </c>
      <c r="BW569" s="13" t="s">
        <v>85</v>
      </c>
      <c r="BX569" s="14">
        <v>1</v>
      </c>
      <c r="BY569" s="14">
        <v>500005</v>
      </c>
      <c r="BZ569" s="14">
        <v>0</v>
      </c>
      <c r="CA569" s="14">
        <v>1</v>
      </c>
      <c r="CB569" s="14">
        <v>13</v>
      </c>
      <c r="CC569" s="13" t="s">
        <v>261</v>
      </c>
      <c r="CD569" s="20">
        <v>45314.4720949074</v>
      </c>
      <c r="CE569" s="12" t="s">
        <v>89</v>
      </c>
      <c r="CF569" s="18">
        <v>45314.4719603588</v>
      </c>
      <c r="CG569" s="17">
        <v>0.471956018518519</v>
      </c>
      <c r="CH569" s="12" t="s">
        <v>89</v>
      </c>
      <c r="CI569" s="13" t="s">
        <v>14</v>
      </c>
      <c r="CJ569" s="13" t="s">
        <v>73</v>
      </c>
      <c r="CK569" s="13" t="s">
        <v>73</v>
      </c>
      <c r="CL569" s="13" t="s">
        <v>110</v>
      </c>
      <c r="CM569" s="13" t="s">
        <v>71</v>
      </c>
      <c r="CN569" s="13" t="s">
        <v>71</v>
      </c>
      <c r="CO569" s="13" t="s">
        <v>110</v>
      </c>
      <c r="CP569" s="13" t="s">
        <v>266</v>
      </c>
      <c r="CQ569" s="13" t="s">
        <v>220</v>
      </c>
      <c r="CR569" s="13" t="s">
        <v>73</v>
      </c>
      <c r="CS569" s="13" t="s">
        <v>88</v>
      </c>
      <c r="CT569" s="13" t="s">
        <v>73</v>
      </c>
      <c r="CU569" s="13" t="s">
        <v>73</v>
      </c>
      <c r="CV569" s="13" t="s">
        <v>73</v>
      </c>
      <c r="CW569" s="13" t="s">
        <v>73</v>
      </c>
      <c r="CX569" s="13" t="s">
        <v>110</v>
      </c>
      <c r="CY569" s="13" t="s">
        <v>73</v>
      </c>
      <c r="CZ569" s="13" t="s">
        <v>73</v>
      </c>
      <c r="DA569" s="13" t="s">
        <v>110</v>
      </c>
      <c r="DB569" s="13" t="s">
        <v>73</v>
      </c>
      <c r="DC569" s="13" t="s">
        <v>73</v>
      </c>
      <c r="DD569" s="13" t="s">
        <v>73</v>
      </c>
      <c r="DE569" s="13" t="s">
        <v>73</v>
      </c>
      <c r="DF569" s="13" t="s">
        <v>110</v>
      </c>
      <c r="DG569" s="13" t="s">
        <v>73</v>
      </c>
      <c r="DH569" s="13" t="s">
        <v>110</v>
      </c>
      <c r="DI569" s="13" t="s">
        <v>110</v>
      </c>
      <c r="DJ569" s="13" t="s">
        <v>110</v>
      </c>
      <c r="DK569" s="13" t="s">
        <v>85</v>
      </c>
      <c r="DL569" s="13" t="s">
        <v>85</v>
      </c>
      <c r="DM569" s="13" t="s">
        <v>85</v>
      </c>
      <c r="DN569" s="18">
        <v>45314.4768074537</v>
      </c>
      <c r="DO569" s="18">
        <v>45314.4719603588</v>
      </c>
      <c r="DP569" s="13" t="s">
        <v>271</v>
      </c>
    </row>
    <row r="570" spans="1:120">
      <c r="A570" s="12">
        <v>45302</v>
      </c>
      <c r="B570" s="12">
        <v>45302</v>
      </c>
      <c r="C570" s="13" t="s">
        <v>76</v>
      </c>
      <c r="D570" s="13" t="s">
        <v>71</v>
      </c>
      <c r="E570" s="13" t="s">
        <v>16</v>
      </c>
      <c r="F570" s="13" t="s">
        <v>103</v>
      </c>
      <c r="G570" s="14">
        <v>3</v>
      </c>
      <c r="H570" s="14">
        <v>0</v>
      </c>
      <c r="I570" s="13" t="s">
        <v>73</v>
      </c>
      <c r="J570" s="13" t="s">
        <v>74</v>
      </c>
      <c r="K570" s="13" t="s">
        <v>109</v>
      </c>
      <c r="L570" s="12">
        <v>45302</v>
      </c>
      <c r="M570" s="13" t="s">
        <v>13</v>
      </c>
      <c r="N570" s="13" t="s">
        <v>71</v>
      </c>
      <c r="O570" s="14">
        <v>0</v>
      </c>
      <c r="P570" s="13" t="s">
        <v>197</v>
      </c>
      <c r="Q570" s="19" t="s">
        <v>709</v>
      </c>
      <c r="R570" s="14">
        <v>1</v>
      </c>
      <c r="S570" s="19" t="s">
        <v>338</v>
      </c>
      <c r="T570" s="14">
        <v>0</v>
      </c>
      <c r="U570" s="13" t="s">
        <v>103</v>
      </c>
      <c r="V570" s="13" t="s">
        <v>82</v>
      </c>
      <c r="W570" s="13" t="s">
        <v>73</v>
      </c>
      <c r="X570" s="13" t="s">
        <v>80</v>
      </c>
      <c r="Y570" s="13" t="s">
        <v>14</v>
      </c>
      <c r="Z570" s="13" t="s">
        <v>200</v>
      </c>
      <c r="AA570" s="13" t="s">
        <v>78</v>
      </c>
      <c r="AB570" s="13" t="s">
        <v>83</v>
      </c>
      <c r="AC570" s="13" t="s">
        <v>84</v>
      </c>
      <c r="AD570" s="13" t="s">
        <v>71</v>
      </c>
      <c r="AE570" s="13" t="s">
        <v>85</v>
      </c>
      <c r="AF570" s="13" t="s">
        <v>71</v>
      </c>
      <c r="AG570" s="13" t="s">
        <v>86</v>
      </c>
      <c r="AH570" s="13" t="s">
        <v>73</v>
      </c>
      <c r="AI570" s="13" t="s">
        <v>87</v>
      </c>
      <c r="AJ570" s="13" t="s">
        <v>87</v>
      </c>
      <c r="AK570" s="13" t="s">
        <v>90</v>
      </c>
      <c r="AL570" s="13" t="s">
        <v>73</v>
      </c>
      <c r="AM570" s="13" t="s">
        <v>73</v>
      </c>
      <c r="AN570" s="14">
        <v>0</v>
      </c>
      <c r="AO570" s="13" t="s">
        <v>207</v>
      </c>
      <c r="AP570" s="13" t="s">
        <v>207</v>
      </c>
      <c r="AQ570" s="13" t="s">
        <v>73</v>
      </c>
      <c r="AR570" s="13" t="s">
        <v>335</v>
      </c>
      <c r="AS570" s="13" t="s">
        <v>261</v>
      </c>
      <c r="AT570" s="13" t="s">
        <v>71</v>
      </c>
      <c r="AU570" s="13" t="s">
        <v>85</v>
      </c>
      <c r="AV570" s="13" t="s">
        <v>336</v>
      </c>
      <c r="AW570" s="17">
        <v>1.15740740740741e-5</v>
      </c>
      <c r="AX570" s="12" t="s">
        <v>89</v>
      </c>
      <c r="AY570" s="13" t="s">
        <v>14</v>
      </c>
      <c r="AZ570" s="13" t="s">
        <v>73</v>
      </c>
      <c r="BA570" s="13" t="s">
        <v>207</v>
      </c>
      <c r="BB570" s="13" t="s">
        <v>73</v>
      </c>
      <c r="BC570" s="14">
        <v>500005</v>
      </c>
      <c r="BD570" s="14">
        <v>0</v>
      </c>
      <c r="BE570" s="13" t="s">
        <v>71</v>
      </c>
      <c r="BF570" s="18">
        <v>45316.6770429051</v>
      </c>
      <c r="BG570" s="13" t="s">
        <v>110</v>
      </c>
      <c r="BH570" s="13" t="s">
        <v>73</v>
      </c>
      <c r="BI570" s="13" t="s">
        <v>73</v>
      </c>
      <c r="BJ570" s="13" t="s">
        <v>73</v>
      </c>
      <c r="BK570" s="13" t="s">
        <v>73</v>
      </c>
      <c r="BL570" s="13" t="s">
        <v>208</v>
      </c>
      <c r="BM570" s="13" t="s">
        <v>208</v>
      </c>
      <c r="BN570" s="13" t="s">
        <v>208</v>
      </c>
      <c r="BO570" s="13" t="s">
        <v>71</v>
      </c>
      <c r="BP570" s="13" t="s">
        <v>71</v>
      </c>
      <c r="BQ570" s="13" t="s">
        <v>71</v>
      </c>
      <c r="BR570" s="13" t="s">
        <v>87</v>
      </c>
      <c r="BS570" s="13" t="s">
        <v>85</v>
      </c>
      <c r="BT570" s="13" t="s">
        <v>87</v>
      </c>
      <c r="BU570" s="13" t="s">
        <v>85</v>
      </c>
      <c r="BV570" s="13" t="s">
        <v>87</v>
      </c>
      <c r="BW570" s="13" t="s">
        <v>85</v>
      </c>
      <c r="BX570" s="14">
        <v>1</v>
      </c>
      <c r="BY570" s="14">
        <v>500005</v>
      </c>
      <c r="BZ570" s="14">
        <v>0</v>
      </c>
      <c r="CA570" s="14">
        <v>1</v>
      </c>
      <c r="CB570" s="14">
        <v>4</v>
      </c>
      <c r="CC570" s="13" t="s">
        <v>261</v>
      </c>
      <c r="CD570" s="20">
        <v>45314.4720949074</v>
      </c>
      <c r="CE570" s="12" t="s">
        <v>89</v>
      </c>
      <c r="CF570" s="18">
        <v>45314.4719603704</v>
      </c>
      <c r="CG570" s="17">
        <v>0.471956018518519</v>
      </c>
      <c r="CH570" s="12" t="s">
        <v>89</v>
      </c>
      <c r="CI570" s="13" t="s">
        <v>14</v>
      </c>
      <c r="CJ570" s="13" t="s">
        <v>73</v>
      </c>
      <c r="CK570" s="13" t="s">
        <v>73</v>
      </c>
      <c r="CL570" s="13" t="s">
        <v>110</v>
      </c>
      <c r="CM570" s="13" t="s">
        <v>71</v>
      </c>
      <c r="CN570" s="13" t="s">
        <v>71</v>
      </c>
      <c r="CO570" s="13" t="s">
        <v>110</v>
      </c>
      <c r="CP570" s="13" t="s">
        <v>266</v>
      </c>
      <c r="CQ570" s="13" t="s">
        <v>220</v>
      </c>
      <c r="CR570" s="13" t="s">
        <v>73</v>
      </c>
      <c r="CS570" s="13" t="s">
        <v>88</v>
      </c>
      <c r="CT570" s="13" t="s">
        <v>73</v>
      </c>
      <c r="CU570" s="13" t="s">
        <v>73</v>
      </c>
      <c r="CV570" s="13" t="s">
        <v>73</v>
      </c>
      <c r="CW570" s="13" t="s">
        <v>73</v>
      </c>
      <c r="CX570" s="13" t="s">
        <v>110</v>
      </c>
      <c r="CY570" s="13" t="s">
        <v>73</v>
      </c>
      <c r="CZ570" s="13" t="s">
        <v>73</v>
      </c>
      <c r="DA570" s="13" t="s">
        <v>110</v>
      </c>
      <c r="DB570" s="13" t="s">
        <v>73</v>
      </c>
      <c r="DC570" s="13" t="s">
        <v>73</v>
      </c>
      <c r="DD570" s="13" t="s">
        <v>73</v>
      </c>
      <c r="DE570" s="13" t="s">
        <v>73</v>
      </c>
      <c r="DF570" s="13" t="s">
        <v>110</v>
      </c>
      <c r="DG570" s="13" t="s">
        <v>73</v>
      </c>
      <c r="DH570" s="13" t="s">
        <v>110</v>
      </c>
      <c r="DI570" s="13" t="s">
        <v>110</v>
      </c>
      <c r="DJ570" s="13" t="s">
        <v>110</v>
      </c>
      <c r="DK570" s="13" t="s">
        <v>85</v>
      </c>
      <c r="DL570" s="13" t="s">
        <v>85</v>
      </c>
      <c r="DM570" s="13" t="s">
        <v>85</v>
      </c>
      <c r="DN570" s="18">
        <v>45314.4768074537</v>
      </c>
      <c r="DO570" s="18">
        <v>45314.4719603704</v>
      </c>
      <c r="DP570" s="13" t="s">
        <v>231</v>
      </c>
    </row>
    <row r="571" spans="1:120">
      <c r="A571" s="12">
        <v>45302</v>
      </c>
      <c r="B571" s="12">
        <v>45302</v>
      </c>
      <c r="C571" s="13" t="s">
        <v>76</v>
      </c>
      <c r="D571" s="13" t="s">
        <v>71</v>
      </c>
      <c r="E571" s="13" t="s">
        <v>16</v>
      </c>
      <c r="F571" s="13" t="s">
        <v>105</v>
      </c>
      <c r="G571" s="14">
        <v>3</v>
      </c>
      <c r="H571" s="14">
        <v>0</v>
      </c>
      <c r="I571" s="13" t="s">
        <v>73</v>
      </c>
      <c r="J571" s="13" t="s">
        <v>74</v>
      </c>
      <c r="K571" s="13" t="s">
        <v>109</v>
      </c>
      <c r="L571" s="12">
        <v>45302</v>
      </c>
      <c r="M571" s="13" t="s">
        <v>13</v>
      </c>
      <c r="N571" s="13" t="s">
        <v>71</v>
      </c>
      <c r="O571" s="14">
        <v>0</v>
      </c>
      <c r="P571" s="13" t="s">
        <v>197</v>
      </c>
      <c r="Q571" s="19" t="s">
        <v>709</v>
      </c>
      <c r="R571" s="14">
        <v>1</v>
      </c>
      <c r="S571" s="19" t="s">
        <v>338</v>
      </c>
      <c r="T571" s="14">
        <v>0</v>
      </c>
      <c r="U571" s="13" t="s">
        <v>105</v>
      </c>
      <c r="V571" s="13" t="s">
        <v>82</v>
      </c>
      <c r="W571" s="13" t="s">
        <v>73</v>
      </c>
      <c r="X571" s="13" t="s">
        <v>80</v>
      </c>
      <c r="Y571" s="13" t="s">
        <v>14</v>
      </c>
      <c r="Z571" s="13" t="s">
        <v>200</v>
      </c>
      <c r="AA571" s="13" t="s">
        <v>78</v>
      </c>
      <c r="AB571" s="13" t="s">
        <v>83</v>
      </c>
      <c r="AC571" s="13" t="s">
        <v>84</v>
      </c>
      <c r="AD571" s="13" t="s">
        <v>71</v>
      </c>
      <c r="AE571" s="13" t="s">
        <v>85</v>
      </c>
      <c r="AF571" s="13" t="s">
        <v>71</v>
      </c>
      <c r="AG571" s="13" t="s">
        <v>86</v>
      </c>
      <c r="AH571" s="13" t="s">
        <v>73</v>
      </c>
      <c r="AI571" s="13" t="s">
        <v>87</v>
      </c>
      <c r="AJ571" s="13" t="s">
        <v>87</v>
      </c>
      <c r="AK571" s="13" t="s">
        <v>90</v>
      </c>
      <c r="AL571" s="13" t="s">
        <v>73</v>
      </c>
      <c r="AM571" s="13" t="s">
        <v>73</v>
      </c>
      <c r="AN571" s="14">
        <v>0</v>
      </c>
      <c r="AO571" s="13" t="s">
        <v>207</v>
      </c>
      <c r="AP571" s="13" t="s">
        <v>207</v>
      </c>
      <c r="AQ571" s="13" t="s">
        <v>73</v>
      </c>
      <c r="AR571" s="13" t="s">
        <v>335</v>
      </c>
      <c r="AS571" s="13" t="s">
        <v>261</v>
      </c>
      <c r="AT571" s="13" t="s">
        <v>71</v>
      </c>
      <c r="AU571" s="13" t="s">
        <v>85</v>
      </c>
      <c r="AV571" s="13" t="s">
        <v>336</v>
      </c>
      <c r="AW571" s="17">
        <v>1.15740740740741e-5</v>
      </c>
      <c r="AX571" s="12" t="s">
        <v>89</v>
      </c>
      <c r="AY571" s="13" t="s">
        <v>14</v>
      </c>
      <c r="AZ571" s="13" t="s">
        <v>73</v>
      </c>
      <c r="BA571" s="13" t="s">
        <v>207</v>
      </c>
      <c r="BB571" s="13" t="s">
        <v>73</v>
      </c>
      <c r="BC571" s="14">
        <v>500005</v>
      </c>
      <c r="BD571" s="14">
        <v>0</v>
      </c>
      <c r="BE571" s="13" t="s">
        <v>71</v>
      </c>
      <c r="BF571" s="18">
        <v>45316.6770442824</v>
      </c>
      <c r="BG571" s="13" t="s">
        <v>110</v>
      </c>
      <c r="BH571" s="13" t="s">
        <v>73</v>
      </c>
      <c r="BI571" s="13" t="s">
        <v>73</v>
      </c>
      <c r="BJ571" s="13" t="s">
        <v>73</v>
      </c>
      <c r="BK571" s="13" t="s">
        <v>73</v>
      </c>
      <c r="BL571" s="13" t="s">
        <v>208</v>
      </c>
      <c r="BM571" s="13" t="s">
        <v>208</v>
      </c>
      <c r="BN571" s="13" t="s">
        <v>208</v>
      </c>
      <c r="BO571" s="13" t="s">
        <v>71</v>
      </c>
      <c r="BP571" s="13" t="s">
        <v>71</v>
      </c>
      <c r="BQ571" s="13" t="s">
        <v>71</v>
      </c>
      <c r="BR571" s="13" t="s">
        <v>87</v>
      </c>
      <c r="BS571" s="13" t="s">
        <v>85</v>
      </c>
      <c r="BT571" s="13" t="s">
        <v>87</v>
      </c>
      <c r="BU571" s="13" t="s">
        <v>85</v>
      </c>
      <c r="BV571" s="13" t="s">
        <v>87</v>
      </c>
      <c r="BW571" s="13" t="s">
        <v>85</v>
      </c>
      <c r="BX571" s="14">
        <v>1</v>
      </c>
      <c r="BY571" s="14">
        <v>500005</v>
      </c>
      <c r="BZ571" s="14">
        <v>0</v>
      </c>
      <c r="CA571" s="14">
        <v>3</v>
      </c>
      <c r="CB571" s="14">
        <v>13</v>
      </c>
      <c r="CC571" s="13" t="s">
        <v>261</v>
      </c>
      <c r="CD571" s="20">
        <v>45314.4720949074</v>
      </c>
      <c r="CE571" s="12" t="s">
        <v>89</v>
      </c>
      <c r="CF571" s="18">
        <v>45314.4719603704</v>
      </c>
      <c r="CG571" s="17">
        <v>0.471956018518519</v>
      </c>
      <c r="CH571" s="12" t="s">
        <v>89</v>
      </c>
      <c r="CI571" s="13" t="s">
        <v>14</v>
      </c>
      <c r="CJ571" s="13" t="s">
        <v>73</v>
      </c>
      <c r="CK571" s="13" t="s">
        <v>73</v>
      </c>
      <c r="CL571" s="13" t="s">
        <v>110</v>
      </c>
      <c r="CM571" s="13" t="s">
        <v>71</v>
      </c>
      <c r="CN571" s="13" t="s">
        <v>71</v>
      </c>
      <c r="CO571" s="13" t="s">
        <v>110</v>
      </c>
      <c r="CP571" s="13" t="s">
        <v>266</v>
      </c>
      <c r="CQ571" s="13" t="s">
        <v>220</v>
      </c>
      <c r="CR571" s="13" t="s">
        <v>110</v>
      </c>
      <c r="CS571" s="13" t="s">
        <v>88</v>
      </c>
      <c r="CT571" s="13" t="s">
        <v>73</v>
      </c>
      <c r="CU571" s="13" t="s">
        <v>73</v>
      </c>
      <c r="CV571" s="13" t="s">
        <v>73</v>
      </c>
      <c r="CW571" s="13" t="s">
        <v>73</v>
      </c>
      <c r="CX571" s="13" t="s">
        <v>110</v>
      </c>
      <c r="CY571" s="13" t="s">
        <v>73</v>
      </c>
      <c r="CZ571" s="13" t="s">
        <v>73</v>
      </c>
      <c r="DA571" s="13" t="s">
        <v>110</v>
      </c>
      <c r="DB571" s="13" t="s">
        <v>73</v>
      </c>
      <c r="DC571" s="13" t="s">
        <v>73</v>
      </c>
      <c r="DD571" s="13" t="s">
        <v>73</v>
      </c>
      <c r="DE571" s="13" t="s">
        <v>73</v>
      </c>
      <c r="DF571" s="13" t="s">
        <v>110</v>
      </c>
      <c r="DG571" s="13" t="s">
        <v>73</v>
      </c>
      <c r="DH571" s="13" t="s">
        <v>110</v>
      </c>
      <c r="DI571" s="13" t="s">
        <v>110</v>
      </c>
      <c r="DJ571" s="13" t="s">
        <v>110</v>
      </c>
      <c r="DK571" s="13" t="s">
        <v>85</v>
      </c>
      <c r="DL571" s="13" t="s">
        <v>85</v>
      </c>
      <c r="DM571" s="13" t="s">
        <v>85</v>
      </c>
      <c r="DN571" s="18">
        <v>45314.47682125</v>
      </c>
      <c r="DO571" s="18">
        <v>45314.4719603704</v>
      </c>
      <c r="DP571" s="13" t="s">
        <v>236</v>
      </c>
    </row>
    <row r="572" spans="1:120">
      <c r="A572" s="12">
        <v>45302</v>
      </c>
      <c r="B572" s="12">
        <v>45302</v>
      </c>
      <c r="C572" s="13" t="s">
        <v>76</v>
      </c>
      <c r="D572" s="13" t="s">
        <v>71</v>
      </c>
      <c r="E572" s="13" t="s">
        <v>16</v>
      </c>
      <c r="F572" s="13" t="s">
        <v>72</v>
      </c>
      <c r="G572" s="14">
        <v>4</v>
      </c>
      <c r="H572" s="14">
        <v>0</v>
      </c>
      <c r="I572" s="13" t="s">
        <v>73</v>
      </c>
      <c r="J572" s="13" t="s">
        <v>74</v>
      </c>
      <c r="K572" s="13" t="s">
        <v>109</v>
      </c>
      <c r="L572" s="12">
        <v>45302</v>
      </c>
      <c r="M572" s="13" t="s">
        <v>13</v>
      </c>
      <c r="N572" s="13" t="s">
        <v>71</v>
      </c>
      <c r="O572" s="14">
        <v>0</v>
      </c>
      <c r="P572" s="13" t="s">
        <v>197</v>
      </c>
      <c r="Q572" s="19" t="s">
        <v>709</v>
      </c>
      <c r="R572" s="14">
        <v>1</v>
      </c>
      <c r="S572" s="19" t="s">
        <v>338</v>
      </c>
      <c r="T572" s="14">
        <v>0</v>
      </c>
      <c r="U572" s="13" t="s">
        <v>72</v>
      </c>
      <c r="V572" s="13" t="s">
        <v>82</v>
      </c>
      <c r="W572" s="13" t="s">
        <v>73</v>
      </c>
      <c r="X572" s="13" t="s">
        <v>80</v>
      </c>
      <c r="Y572" s="13" t="s">
        <v>14</v>
      </c>
      <c r="Z572" s="13" t="s">
        <v>200</v>
      </c>
      <c r="AA572" s="13" t="s">
        <v>78</v>
      </c>
      <c r="AB572" s="13" t="s">
        <v>83</v>
      </c>
      <c r="AC572" s="13" t="s">
        <v>84</v>
      </c>
      <c r="AD572" s="13" t="s">
        <v>71</v>
      </c>
      <c r="AE572" s="13" t="s">
        <v>85</v>
      </c>
      <c r="AF572" s="13" t="s">
        <v>71</v>
      </c>
      <c r="AG572" s="13" t="s">
        <v>86</v>
      </c>
      <c r="AH572" s="13" t="s">
        <v>73</v>
      </c>
      <c r="AI572" s="13" t="s">
        <v>87</v>
      </c>
      <c r="AJ572" s="13" t="s">
        <v>87</v>
      </c>
      <c r="AK572" s="13" t="s">
        <v>90</v>
      </c>
      <c r="AL572" s="13" t="s">
        <v>73</v>
      </c>
      <c r="AM572" s="13" t="s">
        <v>73</v>
      </c>
      <c r="AN572" s="14">
        <v>0</v>
      </c>
      <c r="AO572" s="13" t="s">
        <v>207</v>
      </c>
      <c r="AP572" s="13" t="s">
        <v>207</v>
      </c>
      <c r="AQ572" s="13" t="s">
        <v>73</v>
      </c>
      <c r="AR572" s="13" t="s">
        <v>335</v>
      </c>
      <c r="AS572" s="13" t="s">
        <v>261</v>
      </c>
      <c r="AT572" s="13" t="s">
        <v>71</v>
      </c>
      <c r="AU572" s="13" t="s">
        <v>85</v>
      </c>
      <c r="AV572" s="13" t="s">
        <v>336</v>
      </c>
      <c r="AW572" s="17">
        <v>1.15740740740741e-5</v>
      </c>
      <c r="AX572" s="12" t="s">
        <v>89</v>
      </c>
      <c r="AY572" s="13" t="s">
        <v>14</v>
      </c>
      <c r="AZ572" s="13" t="s">
        <v>73</v>
      </c>
      <c r="BA572" s="13" t="s">
        <v>207</v>
      </c>
      <c r="BB572" s="13" t="s">
        <v>73</v>
      </c>
      <c r="BC572" s="14">
        <v>500005</v>
      </c>
      <c r="BD572" s="14">
        <v>0</v>
      </c>
      <c r="BE572" s="13" t="s">
        <v>71</v>
      </c>
      <c r="BF572" s="18">
        <v>45316.6770331829</v>
      </c>
      <c r="BG572" s="13" t="s">
        <v>110</v>
      </c>
      <c r="BH572" s="13" t="s">
        <v>73</v>
      </c>
      <c r="BI572" s="13" t="s">
        <v>73</v>
      </c>
      <c r="BJ572" s="13" t="s">
        <v>73</v>
      </c>
      <c r="BK572" s="13" t="s">
        <v>73</v>
      </c>
      <c r="BL572" s="13" t="s">
        <v>208</v>
      </c>
      <c r="BM572" s="13" t="s">
        <v>208</v>
      </c>
      <c r="BN572" s="13" t="s">
        <v>208</v>
      </c>
      <c r="BO572" s="13" t="s">
        <v>71</v>
      </c>
      <c r="BP572" s="13" t="s">
        <v>71</v>
      </c>
      <c r="BQ572" s="13" t="s">
        <v>71</v>
      </c>
      <c r="BR572" s="13" t="s">
        <v>218</v>
      </c>
      <c r="BS572" s="13" t="s">
        <v>85</v>
      </c>
      <c r="BT572" s="13" t="s">
        <v>218</v>
      </c>
      <c r="BU572" s="13" t="s">
        <v>85</v>
      </c>
      <c r="BV572" s="13" t="s">
        <v>218</v>
      </c>
      <c r="BW572" s="13" t="s">
        <v>85</v>
      </c>
      <c r="BX572" s="14">
        <v>1</v>
      </c>
      <c r="BY572" s="14">
        <v>500103</v>
      </c>
      <c r="BZ572" s="14">
        <v>0</v>
      </c>
      <c r="CA572" s="14">
        <v>1</v>
      </c>
      <c r="CB572" s="14">
        <v>4</v>
      </c>
      <c r="CC572" s="13" t="s">
        <v>261</v>
      </c>
      <c r="CD572" s="20">
        <v>45314.4745601852</v>
      </c>
      <c r="CE572" s="12" t="s">
        <v>89</v>
      </c>
      <c r="CF572" s="18">
        <v>45314.4743936921</v>
      </c>
      <c r="CG572" s="17">
        <v>0.474386574074074</v>
      </c>
      <c r="CH572" s="12" t="s">
        <v>89</v>
      </c>
      <c r="CI572" s="13" t="s">
        <v>14</v>
      </c>
      <c r="CJ572" s="13" t="s">
        <v>73</v>
      </c>
      <c r="CK572" s="13" t="s">
        <v>73</v>
      </c>
      <c r="CL572" s="13" t="s">
        <v>110</v>
      </c>
      <c r="CM572" s="13" t="s">
        <v>71</v>
      </c>
      <c r="CN572" s="13" t="s">
        <v>71</v>
      </c>
      <c r="CO572" s="13" t="s">
        <v>110</v>
      </c>
      <c r="CP572" s="13" t="s">
        <v>266</v>
      </c>
      <c r="CQ572" s="13" t="s">
        <v>220</v>
      </c>
      <c r="CR572" s="13" t="s">
        <v>73</v>
      </c>
      <c r="CS572" s="13" t="s">
        <v>88</v>
      </c>
      <c r="CT572" s="13" t="s">
        <v>73</v>
      </c>
      <c r="CU572" s="13" t="s">
        <v>110</v>
      </c>
      <c r="CV572" s="13" t="s">
        <v>73</v>
      </c>
      <c r="CW572" s="13" t="s">
        <v>73</v>
      </c>
      <c r="CX572" s="13" t="s">
        <v>110</v>
      </c>
      <c r="CY572" s="13" t="s">
        <v>73</v>
      </c>
      <c r="CZ572" s="13" t="s">
        <v>73</v>
      </c>
      <c r="DA572" s="13" t="s">
        <v>110</v>
      </c>
      <c r="DB572" s="13" t="s">
        <v>73</v>
      </c>
      <c r="DC572" s="13" t="s">
        <v>73</v>
      </c>
      <c r="DD572" s="13" t="s">
        <v>73</v>
      </c>
      <c r="DE572" s="13" t="s">
        <v>73</v>
      </c>
      <c r="DF572" s="13" t="s">
        <v>110</v>
      </c>
      <c r="DG572" s="13" t="s">
        <v>73</v>
      </c>
      <c r="DH572" s="13" t="s">
        <v>110</v>
      </c>
      <c r="DI572" s="13" t="s">
        <v>110</v>
      </c>
      <c r="DJ572" s="13" t="s">
        <v>110</v>
      </c>
      <c r="DK572" s="13" t="s">
        <v>242</v>
      </c>
      <c r="DL572" s="13" t="s">
        <v>85</v>
      </c>
      <c r="DM572" s="13" t="s">
        <v>85</v>
      </c>
      <c r="DN572" s="18">
        <v>45314.4768495023</v>
      </c>
      <c r="DO572" s="18">
        <v>45314.4743936921</v>
      </c>
      <c r="DP572" s="13" t="s">
        <v>254</v>
      </c>
    </row>
    <row r="573" spans="1:120">
      <c r="A573" s="12">
        <v>45302</v>
      </c>
      <c r="B573" s="12">
        <v>45302</v>
      </c>
      <c r="C573" s="13" t="s">
        <v>76</v>
      </c>
      <c r="D573" s="13" t="s">
        <v>71</v>
      </c>
      <c r="E573" s="13" t="s">
        <v>16</v>
      </c>
      <c r="F573" s="13" t="s">
        <v>91</v>
      </c>
      <c r="G573" s="14">
        <v>4</v>
      </c>
      <c r="H573" s="14">
        <v>0</v>
      </c>
      <c r="I573" s="13" t="s">
        <v>88</v>
      </c>
      <c r="J573" s="13" t="s">
        <v>74</v>
      </c>
      <c r="K573" s="13" t="s">
        <v>109</v>
      </c>
      <c r="L573" s="12">
        <v>45302</v>
      </c>
      <c r="M573" s="13" t="s">
        <v>13</v>
      </c>
      <c r="N573" s="13" t="s">
        <v>71</v>
      </c>
      <c r="O573" s="14">
        <v>0</v>
      </c>
      <c r="P573" s="13" t="s">
        <v>197</v>
      </c>
      <c r="Q573" s="19" t="s">
        <v>709</v>
      </c>
      <c r="R573" s="14">
        <v>1</v>
      </c>
      <c r="S573" s="19" t="s">
        <v>338</v>
      </c>
      <c r="T573" s="14">
        <v>0</v>
      </c>
      <c r="U573" s="13" t="s">
        <v>91</v>
      </c>
      <c r="V573" s="13" t="s">
        <v>82</v>
      </c>
      <c r="W573" s="13" t="s">
        <v>73</v>
      </c>
      <c r="X573" s="13" t="s">
        <v>80</v>
      </c>
      <c r="Y573" s="13" t="s">
        <v>14</v>
      </c>
      <c r="Z573" s="13" t="s">
        <v>200</v>
      </c>
      <c r="AA573" s="13" t="s">
        <v>78</v>
      </c>
      <c r="AB573" s="13" t="s">
        <v>83</v>
      </c>
      <c r="AC573" s="13" t="s">
        <v>93</v>
      </c>
      <c r="AD573" s="13" t="s">
        <v>71</v>
      </c>
      <c r="AE573" s="13" t="s">
        <v>85</v>
      </c>
      <c r="AF573" s="13" t="s">
        <v>71</v>
      </c>
      <c r="AG573" s="13" t="s">
        <v>86</v>
      </c>
      <c r="AH573" s="13" t="s">
        <v>73</v>
      </c>
      <c r="AI573" s="13" t="s">
        <v>87</v>
      </c>
      <c r="AJ573" s="13" t="s">
        <v>87</v>
      </c>
      <c r="AK573" s="13" t="s">
        <v>90</v>
      </c>
      <c r="AL573" s="13" t="s">
        <v>73</v>
      </c>
      <c r="AM573" s="13" t="s">
        <v>73</v>
      </c>
      <c r="AN573" s="14">
        <v>0</v>
      </c>
      <c r="AO573" s="13" t="s">
        <v>207</v>
      </c>
      <c r="AP573" s="13" t="s">
        <v>207</v>
      </c>
      <c r="AQ573" s="13" t="s">
        <v>73</v>
      </c>
      <c r="AR573" s="13" t="s">
        <v>335</v>
      </c>
      <c r="AS573" s="13" t="s">
        <v>261</v>
      </c>
      <c r="AT573" s="13" t="s">
        <v>71</v>
      </c>
      <c r="AU573" s="13" t="s">
        <v>85</v>
      </c>
      <c r="AV573" s="13" t="s">
        <v>336</v>
      </c>
      <c r="AW573" s="17">
        <v>1.15740740740741e-5</v>
      </c>
      <c r="AX573" s="12" t="s">
        <v>89</v>
      </c>
      <c r="AY573" s="13" t="s">
        <v>14</v>
      </c>
      <c r="AZ573" s="13" t="s">
        <v>73</v>
      </c>
      <c r="BA573" s="13" t="s">
        <v>207</v>
      </c>
      <c r="BB573" s="13" t="s">
        <v>73</v>
      </c>
      <c r="BC573" s="14">
        <v>500005</v>
      </c>
      <c r="BD573" s="14">
        <v>0</v>
      </c>
      <c r="BE573" s="13" t="s">
        <v>71</v>
      </c>
      <c r="BF573" s="18">
        <v>45316.6770380324</v>
      </c>
      <c r="BG573" s="13" t="s">
        <v>110</v>
      </c>
      <c r="BH573" s="13" t="s">
        <v>73</v>
      </c>
      <c r="BI573" s="13" t="s">
        <v>73</v>
      </c>
      <c r="BJ573" s="13" t="s">
        <v>73</v>
      </c>
      <c r="BK573" s="13" t="s">
        <v>73</v>
      </c>
      <c r="BL573" s="13" t="s">
        <v>208</v>
      </c>
      <c r="BM573" s="13" t="s">
        <v>208</v>
      </c>
      <c r="BN573" s="13" t="s">
        <v>208</v>
      </c>
      <c r="BO573" s="13" t="s">
        <v>71</v>
      </c>
      <c r="BP573" s="13" t="s">
        <v>71</v>
      </c>
      <c r="BQ573" s="13" t="s">
        <v>71</v>
      </c>
      <c r="BR573" s="13" t="s">
        <v>218</v>
      </c>
      <c r="BS573" s="13" t="s">
        <v>85</v>
      </c>
      <c r="BT573" s="13" t="s">
        <v>218</v>
      </c>
      <c r="BU573" s="13" t="s">
        <v>85</v>
      </c>
      <c r="BV573" s="13" t="s">
        <v>218</v>
      </c>
      <c r="BW573" s="13" t="s">
        <v>85</v>
      </c>
      <c r="BX573" s="14">
        <v>1</v>
      </c>
      <c r="BY573" s="14">
        <v>500103</v>
      </c>
      <c r="BZ573" s="14">
        <v>0</v>
      </c>
      <c r="CA573" s="14">
        <v>2</v>
      </c>
      <c r="CB573" s="14">
        <v>19</v>
      </c>
      <c r="CC573" s="13" t="s">
        <v>261</v>
      </c>
      <c r="CD573" s="20">
        <v>45314.4746296296</v>
      </c>
      <c r="CE573" s="12" t="s">
        <v>89</v>
      </c>
      <c r="CF573" s="18">
        <v>45314.4744546296</v>
      </c>
      <c r="CG573" s="17">
        <v>0.474444444444444</v>
      </c>
      <c r="CH573" s="12" t="s">
        <v>89</v>
      </c>
      <c r="CI573" s="13" t="s">
        <v>14</v>
      </c>
      <c r="CJ573" s="13" t="s">
        <v>73</v>
      </c>
      <c r="CK573" s="13" t="s">
        <v>73</v>
      </c>
      <c r="CL573" s="13" t="s">
        <v>110</v>
      </c>
      <c r="CM573" s="13" t="s">
        <v>71</v>
      </c>
      <c r="CN573" s="13" t="s">
        <v>71</v>
      </c>
      <c r="CO573" s="13" t="s">
        <v>110</v>
      </c>
      <c r="CP573" s="13" t="s">
        <v>266</v>
      </c>
      <c r="CQ573" s="13" t="s">
        <v>110</v>
      </c>
      <c r="CR573" s="13" t="s">
        <v>73</v>
      </c>
      <c r="CS573" s="13" t="s">
        <v>73</v>
      </c>
      <c r="CT573" s="13" t="s">
        <v>73</v>
      </c>
      <c r="CU573" s="13" t="s">
        <v>110</v>
      </c>
      <c r="CV573" s="13" t="s">
        <v>73</v>
      </c>
      <c r="CW573" s="13" t="s">
        <v>73</v>
      </c>
      <c r="CX573" s="13" t="s">
        <v>110</v>
      </c>
      <c r="CY573" s="13" t="s">
        <v>73</v>
      </c>
      <c r="CZ573" s="13" t="s">
        <v>73</v>
      </c>
      <c r="DA573" s="13" t="s">
        <v>110</v>
      </c>
      <c r="DB573" s="13" t="s">
        <v>73</v>
      </c>
      <c r="DC573" s="13" t="s">
        <v>73</v>
      </c>
      <c r="DD573" s="13" t="s">
        <v>73</v>
      </c>
      <c r="DE573" s="13" t="s">
        <v>73</v>
      </c>
      <c r="DF573" s="13" t="s">
        <v>110</v>
      </c>
      <c r="DG573" s="13" t="s">
        <v>73</v>
      </c>
      <c r="DH573" s="13" t="s">
        <v>110</v>
      </c>
      <c r="DI573" s="13" t="s">
        <v>110</v>
      </c>
      <c r="DJ573" s="13" t="s">
        <v>110</v>
      </c>
      <c r="DK573" s="13" t="s">
        <v>85</v>
      </c>
      <c r="DL573" s="13" t="s">
        <v>85</v>
      </c>
      <c r="DM573" s="13" t="s">
        <v>85</v>
      </c>
      <c r="DN573" s="18">
        <v>45314.4768727778</v>
      </c>
      <c r="DO573" s="18">
        <v>45314.4744546296</v>
      </c>
      <c r="DP573" s="13" t="s">
        <v>277</v>
      </c>
    </row>
    <row r="574" spans="1:120">
      <c r="A574" s="12">
        <v>45302</v>
      </c>
      <c r="B574" s="12">
        <v>45302</v>
      </c>
      <c r="C574" s="13" t="s">
        <v>76</v>
      </c>
      <c r="D574" s="13" t="s">
        <v>71</v>
      </c>
      <c r="E574" s="13" t="s">
        <v>16</v>
      </c>
      <c r="F574" s="13" t="s">
        <v>94</v>
      </c>
      <c r="G574" s="14">
        <v>4</v>
      </c>
      <c r="H574" s="14">
        <v>0</v>
      </c>
      <c r="I574" s="13" t="s">
        <v>73</v>
      </c>
      <c r="J574" s="13" t="s">
        <v>74</v>
      </c>
      <c r="K574" s="13" t="s">
        <v>109</v>
      </c>
      <c r="L574" s="12">
        <v>45302</v>
      </c>
      <c r="M574" s="13" t="s">
        <v>13</v>
      </c>
      <c r="N574" s="13" t="s">
        <v>71</v>
      </c>
      <c r="O574" s="14">
        <v>0</v>
      </c>
      <c r="P574" s="13" t="s">
        <v>197</v>
      </c>
      <c r="Q574" s="19" t="s">
        <v>709</v>
      </c>
      <c r="R574" s="14">
        <v>1</v>
      </c>
      <c r="S574" s="19" t="s">
        <v>338</v>
      </c>
      <c r="T574" s="14">
        <v>0</v>
      </c>
      <c r="U574" s="13" t="s">
        <v>94</v>
      </c>
      <c r="V574" s="13" t="s">
        <v>82</v>
      </c>
      <c r="W574" s="13" t="s">
        <v>73</v>
      </c>
      <c r="X574" s="13" t="s">
        <v>80</v>
      </c>
      <c r="Y574" s="13" t="s">
        <v>14</v>
      </c>
      <c r="Z574" s="13" t="s">
        <v>200</v>
      </c>
      <c r="AA574" s="13" t="s">
        <v>78</v>
      </c>
      <c r="AB574" s="13" t="s">
        <v>83</v>
      </c>
      <c r="AC574" s="13" t="s">
        <v>96</v>
      </c>
      <c r="AD574" s="13" t="s">
        <v>71</v>
      </c>
      <c r="AE574" s="13" t="s">
        <v>85</v>
      </c>
      <c r="AF574" s="13" t="s">
        <v>71</v>
      </c>
      <c r="AG574" s="13" t="s">
        <v>86</v>
      </c>
      <c r="AH574" s="13" t="s">
        <v>73</v>
      </c>
      <c r="AI574" s="13" t="s">
        <v>87</v>
      </c>
      <c r="AJ574" s="13" t="s">
        <v>87</v>
      </c>
      <c r="AK574" s="13" t="s">
        <v>90</v>
      </c>
      <c r="AL574" s="13" t="s">
        <v>73</v>
      </c>
      <c r="AM574" s="13" t="s">
        <v>73</v>
      </c>
      <c r="AN574" s="14">
        <v>0</v>
      </c>
      <c r="AO574" s="13" t="s">
        <v>207</v>
      </c>
      <c r="AP574" s="13" t="s">
        <v>207</v>
      </c>
      <c r="AQ574" s="13" t="s">
        <v>73</v>
      </c>
      <c r="AR574" s="13" t="s">
        <v>335</v>
      </c>
      <c r="AS574" s="13" t="s">
        <v>261</v>
      </c>
      <c r="AT574" s="13" t="s">
        <v>71</v>
      </c>
      <c r="AU574" s="13" t="s">
        <v>85</v>
      </c>
      <c r="AV574" s="13" t="s">
        <v>336</v>
      </c>
      <c r="AW574" s="17">
        <v>1.15740740740741e-5</v>
      </c>
      <c r="AX574" s="12" t="s">
        <v>89</v>
      </c>
      <c r="AY574" s="13" t="s">
        <v>14</v>
      </c>
      <c r="AZ574" s="13" t="s">
        <v>73</v>
      </c>
      <c r="BA574" s="13" t="s">
        <v>207</v>
      </c>
      <c r="BB574" s="13" t="s">
        <v>73</v>
      </c>
      <c r="BC574" s="14">
        <v>500005</v>
      </c>
      <c r="BD574" s="14">
        <v>0</v>
      </c>
      <c r="BE574" s="13" t="s">
        <v>71</v>
      </c>
      <c r="BF574" s="18">
        <v>45316.6770415162</v>
      </c>
      <c r="BG574" s="13" t="s">
        <v>110</v>
      </c>
      <c r="BH574" s="13" t="s">
        <v>73</v>
      </c>
      <c r="BI574" s="13" t="s">
        <v>73</v>
      </c>
      <c r="BJ574" s="13" t="s">
        <v>73</v>
      </c>
      <c r="BK574" s="13" t="s">
        <v>73</v>
      </c>
      <c r="BL574" s="13" t="s">
        <v>209</v>
      </c>
      <c r="BM574" s="13" t="s">
        <v>209</v>
      </c>
      <c r="BN574" s="13" t="s">
        <v>209</v>
      </c>
      <c r="BO574" s="13" t="s">
        <v>71</v>
      </c>
      <c r="BP574" s="13" t="s">
        <v>71</v>
      </c>
      <c r="BQ574" s="13" t="s">
        <v>71</v>
      </c>
      <c r="BR574" s="13" t="s">
        <v>87</v>
      </c>
      <c r="BS574" s="13" t="s">
        <v>85</v>
      </c>
      <c r="BT574" s="13" t="s">
        <v>87</v>
      </c>
      <c r="BU574" s="13" t="s">
        <v>85</v>
      </c>
      <c r="BV574" s="13" t="s">
        <v>87</v>
      </c>
      <c r="BW574" s="13" t="s">
        <v>85</v>
      </c>
      <c r="BX574" s="14">
        <v>1</v>
      </c>
      <c r="BY574" s="14">
        <v>500005</v>
      </c>
      <c r="BZ574" s="14">
        <v>0</v>
      </c>
      <c r="CA574" s="14">
        <v>3</v>
      </c>
      <c r="CB574" s="14">
        <v>13</v>
      </c>
      <c r="CC574" s="13" t="s">
        <v>261</v>
      </c>
      <c r="CD574" s="20">
        <v>45314.4720949074</v>
      </c>
      <c r="CE574" s="12" t="s">
        <v>89</v>
      </c>
      <c r="CF574" s="18">
        <v>45314.4719603819</v>
      </c>
      <c r="CG574" s="17">
        <v>0.471956018518519</v>
      </c>
      <c r="CH574" s="12" t="s">
        <v>89</v>
      </c>
      <c r="CI574" s="13" t="s">
        <v>14</v>
      </c>
      <c r="CJ574" s="13" t="s">
        <v>73</v>
      </c>
      <c r="CK574" s="13" t="s">
        <v>73</v>
      </c>
      <c r="CL574" s="13" t="s">
        <v>110</v>
      </c>
      <c r="CM574" s="13" t="s">
        <v>71</v>
      </c>
      <c r="CN574" s="13" t="s">
        <v>71</v>
      </c>
      <c r="CO574" s="13" t="s">
        <v>110</v>
      </c>
      <c r="CP574" s="13" t="s">
        <v>266</v>
      </c>
      <c r="CQ574" s="13" t="s">
        <v>110</v>
      </c>
      <c r="CR574" s="13" t="s">
        <v>73</v>
      </c>
      <c r="CS574" s="13" t="s">
        <v>88</v>
      </c>
      <c r="CT574" s="13" t="s">
        <v>73</v>
      </c>
      <c r="CU574" s="13" t="s">
        <v>73</v>
      </c>
      <c r="CV574" s="13" t="s">
        <v>73</v>
      </c>
      <c r="CW574" s="13" t="s">
        <v>73</v>
      </c>
      <c r="CX574" s="13" t="s">
        <v>73</v>
      </c>
      <c r="CY574" s="13" t="s">
        <v>73</v>
      </c>
      <c r="CZ574" s="13" t="s">
        <v>73</v>
      </c>
      <c r="DA574" s="13" t="s">
        <v>110</v>
      </c>
      <c r="DB574" s="13" t="s">
        <v>73</v>
      </c>
      <c r="DC574" s="13" t="s">
        <v>73</v>
      </c>
      <c r="DD574" s="13" t="s">
        <v>73</v>
      </c>
      <c r="DE574" s="13" t="s">
        <v>73</v>
      </c>
      <c r="DF574" s="13" t="s">
        <v>110</v>
      </c>
      <c r="DG574" s="13" t="s">
        <v>73</v>
      </c>
      <c r="DH574" s="13" t="s">
        <v>110</v>
      </c>
      <c r="DI574" s="13" t="s">
        <v>110</v>
      </c>
      <c r="DJ574" s="13" t="s">
        <v>110</v>
      </c>
      <c r="DK574" s="13" t="s">
        <v>85</v>
      </c>
      <c r="DL574" s="13" t="s">
        <v>85</v>
      </c>
      <c r="DM574" s="13" t="s">
        <v>85</v>
      </c>
      <c r="DN574" s="18">
        <v>45314.4768074537</v>
      </c>
      <c r="DO574" s="18">
        <v>45314.4719603819</v>
      </c>
      <c r="DP574" s="13" t="s">
        <v>281</v>
      </c>
    </row>
    <row r="575" spans="1:120">
      <c r="A575" s="12">
        <v>45302</v>
      </c>
      <c r="B575" s="12">
        <v>45302</v>
      </c>
      <c r="C575" s="13" t="s">
        <v>76</v>
      </c>
      <c r="D575" s="13" t="s">
        <v>71</v>
      </c>
      <c r="E575" s="13" t="s">
        <v>16</v>
      </c>
      <c r="F575" s="13" t="s">
        <v>97</v>
      </c>
      <c r="G575" s="14">
        <v>4</v>
      </c>
      <c r="H575" s="14">
        <v>0</v>
      </c>
      <c r="I575" s="13" t="s">
        <v>73</v>
      </c>
      <c r="J575" s="13" t="s">
        <v>74</v>
      </c>
      <c r="K575" s="13" t="s">
        <v>109</v>
      </c>
      <c r="L575" s="12">
        <v>45302</v>
      </c>
      <c r="M575" s="13" t="s">
        <v>13</v>
      </c>
      <c r="N575" s="13" t="s">
        <v>71</v>
      </c>
      <c r="O575" s="14">
        <v>0</v>
      </c>
      <c r="P575" s="13" t="s">
        <v>197</v>
      </c>
      <c r="Q575" s="19" t="s">
        <v>709</v>
      </c>
      <c r="R575" s="14">
        <v>1</v>
      </c>
      <c r="S575" s="19" t="s">
        <v>338</v>
      </c>
      <c r="T575" s="14">
        <v>0</v>
      </c>
      <c r="U575" s="13" t="s">
        <v>97</v>
      </c>
      <c r="V575" s="13" t="s">
        <v>82</v>
      </c>
      <c r="W575" s="13" t="s">
        <v>73</v>
      </c>
      <c r="X575" s="13" t="s">
        <v>80</v>
      </c>
      <c r="Y575" s="13" t="s">
        <v>14</v>
      </c>
      <c r="Z575" s="13" t="s">
        <v>200</v>
      </c>
      <c r="AA575" s="13" t="s">
        <v>78</v>
      </c>
      <c r="AB575" s="13" t="s">
        <v>83</v>
      </c>
      <c r="AC575" s="13" t="s">
        <v>84</v>
      </c>
      <c r="AD575" s="13" t="s">
        <v>71</v>
      </c>
      <c r="AE575" s="13" t="s">
        <v>85</v>
      </c>
      <c r="AF575" s="13" t="s">
        <v>71</v>
      </c>
      <c r="AG575" s="13" t="s">
        <v>86</v>
      </c>
      <c r="AH575" s="13" t="s">
        <v>73</v>
      </c>
      <c r="AI575" s="13" t="s">
        <v>87</v>
      </c>
      <c r="AJ575" s="13" t="s">
        <v>87</v>
      </c>
      <c r="AK575" s="13" t="s">
        <v>90</v>
      </c>
      <c r="AL575" s="13" t="s">
        <v>73</v>
      </c>
      <c r="AM575" s="13" t="s">
        <v>73</v>
      </c>
      <c r="AN575" s="14">
        <v>0</v>
      </c>
      <c r="AO575" s="13" t="s">
        <v>207</v>
      </c>
      <c r="AP575" s="13" t="s">
        <v>207</v>
      </c>
      <c r="AQ575" s="13" t="s">
        <v>73</v>
      </c>
      <c r="AR575" s="13" t="s">
        <v>335</v>
      </c>
      <c r="AS575" s="13" t="s">
        <v>261</v>
      </c>
      <c r="AT575" s="13" t="s">
        <v>71</v>
      </c>
      <c r="AU575" s="13" t="s">
        <v>85</v>
      </c>
      <c r="AV575" s="13" t="s">
        <v>336</v>
      </c>
      <c r="AW575" s="17">
        <v>1.15740740740741e-5</v>
      </c>
      <c r="AX575" s="12" t="s">
        <v>89</v>
      </c>
      <c r="AY575" s="13" t="s">
        <v>14</v>
      </c>
      <c r="AZ575" s="13" t="s">
        <v>73</v>
      </c>
      <c r="BA575" s="13" t="s">
        <v>207</v>
      </c>
      <c r="BB575" s="13" t="s">
        <v>73</v>
      </c>
      <c r="BC575" s="14">
        <v>500005</v>
      </c>
      <c r="BD575" s="14">
        <v>0</v>
      </c>
      <c r="BE575" s="13" t="s">
        <v>71</v>
      </c>
      <c r="BF575" s="18">
        <v>45316.6770312847</v>
      </c>
      <c r="BG575" s="13" t="s">
        <v>110</v>
      </c>
      <c r="BH575" s="13" t="s">
        <v>110</v>
      </c>
      <c r="BI575" s="13" t="s">
        <v>73</v>
      </c>
      <c r="BJ575" s="13" t="s">
        <v>73</v>
      </c>
      <c r="BK575" s="13" t="s">
        <v>73</v>
      </c>
      <c r="BL575" s="13" t="s">
        <v>208</v>
      </c>
      <c r="BM575" s="13" t="s">
        <v>208</v>
      </c>
      <c r="BN575" s="13" t="s">
        <v>208</v>
      </c>
      <c r="BO575" s="13" t="s">
        <v>71</v>
      </c>
      <c r="BP575" s="13" t="s">
        <v>71</v>
      </c>
      <c r="BQ575" s="13" t="s">
        <v>71</v>
      </c>
      <c r="BR575" s="13" t="s">
        <v>218</v>
      </c>
      <c r="BS575" s="13" t="s">
        <v>85</v>
      </c>
      <c r="BT575" s="13" t="s">
        <v>218</v>
      </c>
      <c r="BU575" s="13" t="s">
        <v>85</v>
      </c>
      <c r="BV575" s="13" t="s">
        <v>218</v>
      </c>
      <c r="BW575" s="13" t="s">
        <v>85</v>
      </c>
      <c r="BX575" s="14">
        <v>1</v>
      </c>
      <c r="BY575" s="14">
        <v>500103</v>
      </c>
      <c r="BZ575" s="14">
        <v>0</v>
      </c>
      <c r="CA575" s="14">
        <v>3</v>
      </c>
      <c r="CB575" s="14">
        <v>14</v>
      </c>
      <c r="CC575" s="13" t="s">
        <v>261</v>
      </c>
      <c r="CD575" s="20">
        <v>45314.4746296296</v>
      </c>
      <c r="CE575" s="12" t="s">
        <v>89</v>
      </c>
      <c r="CF575" s="18">
        <v>45314.4744546181</v>
      </c>
      <c r="CG575" s="17">
        <v>0.474444444444444</v>
      </c>
      <c r="CH575" s="12" t="s">
        <v>89</v>
      </c>
      <c r="CI575" s="13" t="s">
        <v>14</v>
      </c>
      <c r="CJ575" s="13" t="s">
        <v>73</v>
      </c>
      <c r="CK575" s="13" t="s">
        <v>73</v>
      </c>
      <c r="CL575" s="13" t="s">
        <v>110</v>
      </c>
      <c r="CM575" s="13" t="s">
        <v>71</v>
      </c>
      <c r="CN575" s="13" t="s">
        <v>71</v>
      </c>
      <c r="CO575" s="13" t="s">
        <v>110</v>
      </c>
      <c r="CP575" s="13" t="s">
        <v>266</v>
      </c>
      <c r="CQ575" s="13" t="s">
        <v>220</v>
      </c>
      <c r="CR575" s="13" t="s">
        <v>110</v>
      </c>
      <c r="CS575" s="13" t="s">
        <v>88</v>
      </c>
      <c r="CT575" s="13" t="s">
        <v>73</v>
      </c>
      <c r="CU575" s="13" t="s">
        <v>110</v>
      </c>
      <c r="CV575" s="13" t="s">
        <v>73</v>
      </c>
      <c r="CW575" s="13" t="s">
        <v>73</v>
      </c>
      <c r="CX575" s="13" t="s">
        <v>110</v>
      </c>
      <c r="CY575" s="13" t="s">
        <v>73</v>
      </c>
      <c r="CZ575" s="13" t="s">
        <v>73</v>
      </c>
      <c r="DA575" s="13" t="s">
        <v>110</v>
      </c>
      <c r="DB575" s="13" t="s">
        <v>73</v>
      </c>
      <c r="DC575" s="13" t="s">
        <v>73</v>
      </c>
      <c r="DD575" s="13" t="s">
        <v>73</v>
      </c>
      <c r="DE575" s="13" t="s">
        <v>73</v>
      </c>
      <c r="DF575" s="13" t="s">
        <v>110</v>
      </c>
      <c r="DG575" s="13" t="s">
        <v>73</v>
      </c>
      <c r="DH575" s="13" t="s">
        <v>110</v>
      </c>
      <c r="DI575" s="13" t="s">
        <v>110</v>
      </c>
      <c r="DJ575" s="13" t="s">
        <v>110</v>
      </c>
      <c r="DK575" s="13" t="s">
        <v>85</v>
      </c>
      <c r="DL575" s="13" t="s">
        <v>85</v>
      </c>
      <c r="DM575" s="13" t="s">
        <v>85</v>
      </c>
      <c r="DN575" s="18">
        <v>45314.47682125</v>
      </c>
      <c r="DO575" s="18">
        <v>45314.4744546181</v>
      </c>
      <c r="DP575" s="13" t="s">
        <v>221</v>
      </c>
    </row>
    <row r="576" spans="1:120">
      <c r="A576" s="12">
        <v>45302</v>
      </c>
      <c r="B576" s="12">
        <v>45302</v>
      </c>
      <c r="C576" s="13" t="s">
        <v>76</v>
      </c>
      <c r="D576" s="13" t="s">
        <v>71</v>
      </c>
      <c r="E576" s="13" t="s">
        <v>16</v>
      </c>
      <c r="F576" s="13" t="s">
        <v>99</v>
      </c>
      <c r="G576" s="14">
        <v>4</v>
      </c>
      <c r="H576" s="14">
        <v>0</v>
      </c>
      <c r="I576" s="13" t="s">
        <v>73</v>
      </c>
      <c r="J576" s="13" t="s">
        <v>74</v>
      </c>
      <c r="K576" s="13" t="s">
        <v>109</v>
      </c>
      <c r="L576" s="12">
        <v>45302</v>
      </c>
      <c r="M576" s="13" t="s">
        <v>13</v>
      </c>
      <c r="N576" s="13" t="s">
        <v>71</v>
      </c>
      <c r="O576" s="14">
        <v>0</v>
      </c>
      <c r="P576" s="13" t="s">
        <v>197</v>
      </c>
      <c r="Q576" s="19" t="s">
        <v>709</v>
      </c>
      <c r="R576" s="14">
        <v>1</v>
      </c>
      <c r="S576" s="19" t="s">
        <v>338</v>
      </c>
      <c r="T576" s="14">
        <v>0</v>
      </c>
      <c r="U576" s="13" t="s">
        <v>99</v>
      </c>
      <c r="V576" s="13" t="s">
        <v>82</v>
      </c>
      <c r="W576" s="13" t="s">
        <v>73</v>
      </c>
      <c r="X576" s="13" t="s">
        <v>80</v>
      </c>
      <c r="Y576" s="13" t="s">
        <v>14</v>
      </c>
      <c r="Z576" s="13" t="s">
        <v>200</v>
      </c>
      <c r="AA576" s="13" t="s">
        <v>78</v>
      </c>
      <c r="AB576" s="13" t="s">
        <v>83</v>
      </c>
      <c r="AC576" s="13" t="s">
        <v>84</v>
      </c>
      <c r="AD576" s="13" t="s">
        <v>71</v>
      </c>
      <c r="AE576" s="13" t="s">
        <v>85</v>
      </c>
      <c r="AF576" s="13" t="s">
        <v>71</v>
      </c>
      <c r="AG576" s="13" t="s">
        <v>86</v>
      </c>
      <c r="AH576" s="13" t="s">
        <v>73</v>
      </c>
      <c r="AI576" s="13" t="s">
        <v>87</v>
      </c>
      <c r="AJ576" s="13" t="s">
        <v>87</v>
      </c>
      <c r="AK576" s="13" t="s">
        <v>90</v>
      </c>
      <c r="AL576" s="13" t="s">
        <v>73</v>
      </c>
      <c r="AM576" s="13" t="s">
        <v>73</v>
      </c>
      <c r="AN576" s="14">
        <v>0</v>
      </c>
      <c r="AO576" s="13" t="s">
        <v>207</v>
      </c>
      <c r="AP576" s="13" t="s">
        <v>207</v>
      </c>
      <c r="AQ576" s="13" t="s">
        <v>73</v>
      </c>
      <c r="AR576" s="13" t="s">
        <v>335</v>
      </c>
      <c r="AS576" s="13" t="s">
        <v>261</v>
      </c>
      <c r="AT576" s="13" t="s">
        <v>71</v>
      </c>
      <c r="AU576" s="13" t="s">
        <v>85</v>
      </c>
      <c r="AV576" s="13" t="s">
        <v>336</v>
      </c>
      <c r="AW576" s="17">
        <v>1.15740740740741e-5</v>
      </c>
      <c r="AX576" s="12" t="s">
        <v>89</v>
      </c>
      <c r="AY576" s="13" t="s">
        <v>14</v>
      </c>
      <c r="AZ576" s="13" t="s">
        <v>73</v>
      </c>
      <c r="BA576" s="13" t="s">
        <v>207</v>
      </c>
      <c r="BB576" s="13" t="s">
        <v>73</v>
      </c>
      <c r="BC576" s="14">
        <v>500005</v>
      </c>
      <c r="BD576" s="14">
        <v>0</v>
      </c>
      <c r="BE576" s="13" t="s">
        <v>71</v>
      </c>
      <c r="BF576" s="18">
        <v>45316.6770396644</v>
      </c>
      <c r="BG576" s="13" t="s">
        <v>110</v>
      </c>
      <c r="BH576" s="13" t="s">
        <v>73</v>
      </c>
      <c r="BI576" s="13" t="s">
        <v>73</v>
      </c>
      <c r="BJ576" s="13" t="s">
        <v>73</v>
      </c>
      <c r="BK576" s="13" t="s">
        <v>73</v>
      </c>
      <c r="BL576" s="13" t="s">
        <v>208</v>
      </c>
      <c r="BM576" s="13" t="s">
        <v>208</v>
      </c>
      <c r="BN576" s="13" t="s">
        <v>208</v>
      </c>
      <c r="BO576" s="13" t="s">
        <v>71</v>
      </c>
      <c r="BP576" s="13" t="s">
        <v>71</v>
      </c>
      <c r="BQ576" s="13" t="s">
        <v>71</v>
      </c>
      <c r="BR576" s="13" t="s">
        <v>218</v>
      </c>
      <c r="BS576" s="13" t="s">
        <v>85</v>
      </c>
      <c r="BT576" s="13" t="s">
        <v>218</v>
      </c>
      <c r="BU576" s="13" t="s">
        <v>85</v>
      </c>
      <c r="BV576" s="13" t="s">
        <v>218</v>
      </c>
      <c r="BW576" s="13" t="s">
        <v>85</v>
      </c>
      <c r="BX576" s="14">
        <v>1</v>
      </c>
      <c r="BY576" s="14">
        <v>500103</v>
      </c>
      <c r="BZ576" s="14">
        <v>0</v>
      </c>
      <c r="CA576" s="14">
        <v>1</v>
      </c>
      <c r="CB576" s="14">
        <v>14</v>
      </c>
      <c r="CC576" s="13" t="s">
        <v>261</v>
      </c>
      <c r="CD576" s="20">
        <v>45314.4746296296</v>
      </c>
      <c r="CE576" s="12" t="s">
        <v>89</v>
      </c>
      <c r="CF576" s="18">
        <v>45314.4744546181</v>
      </c>
      <c r="CG576" s="17">
        <v>0.474444444444444</v>
      </c>
      <c r="CH576" s="12" t="s">
        <v>89</v>
      </c>
      <c r="CI576" s="13" t="s">
        <v>14</v>
      </c>
      <c r="CJ576" s="13" t="s">
        <v>73</v>
      </c>
      <c r="CK576" s="13" t="s">
        <v>73</v>
      </c>
      <c r="CL576" s="13" t="s">
        <v>110</v>
      </c>
      <c r="CM576" s="13" t="s">
        <v>71</v>
      </c>
      <c r="CN576" s="13" t="s">
        <v>71</v>
      </c>
      <c r="CO576" s="13" t="s">
        <v>110</v>
      </c>
      <c r="CP576" s="13" t="s">
        <v>266</v>
      </c>
      <c r="CQ576" s="13" t="s">
        <v>220</v>
      </c>
      <c r="CR576" s="13" t="s">
        <v>73</v>
      </c>
      <c r="CS576" s="13" t="s">
        <v>88</v>
      </c>
      <c r="CT576" s="13" t="s">
        <v>73</v>
      </c>
      <c r="CU576" s="13" t="s">
        <v>110</v>
      </c>
      <c r="CV576" s="13" t="s">
        <v>73</v>
      </c>
      <c r="CW576" s="13" t="s">
        <v>73</v>
      </c>
      <c r="CX576" s="13" t="s">
        <v>110</v>
      </c>
      <c r="CY576" s="13" t="s">
        <v>73</v>
      </c>
      <c r="CZ576" s="13" t="s">
        <v>73</v>
      </c>
      <c r="DA576" s="13" t="s">
        <v>110</v>
      </c>
      <c r="DB576" s="13" t="s">
        <v>73</v>
      </c>
      <c r="DC576" s="13" t="s">
        <v>73</v>
      </c>
      <c r="DD576" s="13" t="s">
        <v>73</v>
      </c>
      <c r="DE576" s="13" t="s">
        <v>73</v>
      </c>
      <c r="DF576" s="13" t="s">
        <v>110</v>
      </c>
      <c r="DG576" s="13" t="s">
        <v>73</v>
      </c>
      <c r="DH576" s="13" t="s">
        <v>110</v>
      </c>
      <c r="DI576" s="13" t="s">
        <v>110</v>
      </c>
      <c r="DJ576" s="13" t="s">
        <v>110</v>
      </c>
      <c r="DK576" s="13" t="s">
        <v>85</v>
      </c>
      <c r="DL576" s="13" t="s">
        <v>85</v>
      </c>
      <c r="DM576" s="13" t="s">
        <v>85</v>
      </c>
      <c r="DN576" s="18">
        <v>45314.4768074537</v>
      </c>
      <c r="DO576" s="18">
        <v>45314.4744546181</v>
      </c>
      <c r="DP576" s="13" t="s">
        <v>285</v>
      </c>
    </row>
    <row r="577" spans="1:120">
      <c r="A577" s="12">
        <v>45302</v>
      </c>
      <c r="B577" s="12">
        <v>45302</v>
      </c>
      <c r="C577" s="13" t="s">
        <v>76</v>
      </c>
      <c r="D577" s="13" t="s">
        <v>71</v>
      </c>
      <c r="E577" s="13" t="s">
        <v>16</v>
      </c>
      <c r="F577" s="13" t="s">
        <v>101</v>
      </c>
      <c r="G577" s="14">
        <v>4</v>
      </c>
      <c r="H577" s="14">
        <v>0</v>
      </c>
      <c r="I577" s="13" t="s">
        <v>73</v>
      </c>
      <c r="J577" s="13" t="s">
        <v>74</v>
      </c>
      <c r="K577" s="13" t="s">
        <v>109</v>
      </c>
      <c r="L577" s="12">
        <v>45302</v>
      </c>
      <c r="M577" s="13" t="s">
        <v>13</v>
      </c>
      <c r="N577" s="13" t="s">
        <v>71</v>
      </c>
      <c r="O577" s="14">
        <v>0</v>
      </c>
      <c r="P577" s="13" t="s">
        <v>197</v>
      </c>
      <c r="Q577" s="19" t="s">
        <v>709</v>
      </c>
      <c r="R577" s="14">
        <v>1</v>
      </c>
      <c r="S577" s="19" t="s">
        <v>338</v>
      </c>
      <c r="T577" s="14">
        <v>0</v>
      </c>
      <c r="U577" s="13" t="s">
        <v>101</v>
      </c>
      <c r="V577" s="13" t="s">
        <v>82</v>
      </c>
      <c r="W577" s="13" t="s">
        <v>73</v>
      </c>
      <c r="X577" s="13" t="s">
        <v>80</v>
      </c>
      <c r="Y577" s="13" t="s">
        <v>14</v>
      </c>
      <c r="Z577" s="13" t="s">
        <v>200</v>
      </c>
      <c r="AA577" s="13" t="s">
        <v>78</v>
      </c>
      <c r="AB577" s="13" t="s">
        <v>83</v>
      </c>
      <c r="AC577" s="13" t="s">
        <v>84</v>
      </c>
      <c r="AD577" s="13" t="s">
        <v>71</v>
      </c>
      <c r="AE577" s="13" t="s">
        <v>85</v>
      </c>
      <c r="AF577" s="13" t="s">
        <v>71</v>
      </c>
      <c r="AG577" s="13" t="s">
        <v>86</v>
      </c>
      <c r="AH577" s="13" t="s">
        <v>73</v>
      </c>
      <c r="AI577" s="13" t="s">
        <v>87</v>
      </c>
      <c r="AJ577" s="13" t="s">
        <v>87</v>
      </c>
      <c r="AK577" s="13" t="s">
        <v>90</v>
      </c>
      <c r="AL577" s="13" t="s">
        <v>73</v>
      </c>
      <c r="AM577" s="13" t="s">
        <v>73</v>
      </c>
      <c r="AN577" s="14">
        <v>0</v>
      </c>
      <c r="AO577" s="13" t="s">
        <v>207</v>
      </c>
      <c r="AP577" s="13" t="s">
        <v>207</v>
      </c>
      <c r="AQ577" s="13" t="s">
        <v>73</v>
      </c>
      <c r="AR577" s="13" t="s">
        <v>335</v>
      </c>
      <c r="AS577" s="13" t="s">
        <v>261</v>
      </c>
      <c r="AT577" s="13" t="s">
        <v>71</v>
      </c>
      <c r="AU577" s="13" t="s">
        <v>85</v>
      </c>
      <c r="AV577" s="13" t="s">
        <v>336</v>
      </c>
      <c r="AW577" s="17">
        <v>1.15740740740741e-5</v>
      </c>
      <c r="AX577" s="12" t="s">
        <v>89</v>
      </c>
      <c r="AY577" s="13" t="s">
        <v>14</v>
      </c>
      <c r="AZ577" s="13" t="s">
        <v>73</v>
      </c>
      <c r="BA577" s="13" t="s">
        <v>207</v>
      </c>
      <c r="BB577" s="13" t="s">
        <v>73</v>
      </c>
      <c r="BC577" s="14">
        <v>500005</v>
      </c>
      <c r="BD577" s="14">
        <v>0</v>
      </c>
      <c r="BE577" s="13" t="s">
        <v>71</v>
      </c>
      <c r="BF577" s="18">
        <v>45316.6770366435</v>
      </c>
      <c r="BG577" s="13" t="s">
        <v>110</v>
      </c>
      <c r="BH577" s="13" t="s">
        <v>73</v>
      </c>
      <c r="BI577" s="13" t="s">
        <v>73</v>
      </c>
      <c r="BJ577" s="13" t="s">
        <v>73</v>
      </c>
      <c r="BK577" s="13" t="s">
        <v>73</v>
      </c>
      <c r="BL577" s="13" t="s">
        <v>208</v>
      </c>
      <c r="BM577" s="13" t="s">
        <v>208</v>
      </c>
      <c r="BN577" s="13" t="s">
        <v>208</v>
      </c>
      <c r="BO577" s="13" t="s">
        <v>71</v>
      </c>
      <c r="BP577" s="13" t="s">
        <v>71</v>
      </c>
      <c r="BQ577" s="13" t="s">
        <v>71</v>
      </c>
      <c r="BR577" s="13" t="s">
        <v>218</v>
      </c>
      <c r="BS577" s="13" t="s">
        <v>85</v>
      </c>
      <c r="BT577" s="13" t="s">
        <v>218</v>
      </c>
      <c r="BU577" s="13" t="s">
        <v>85</v>
      </c>
      <c r="BV577" s="13" t="s">
        <v>218</v>
      </c>
      <c r="BW577" s="13" t="s">
        <v>85</v>
      </c>
      <c r="BX577" s="14">
        <v>1</v>
      </c>
      <c r="BY577" s="14">
        <v>500103</v>
      </c>
      <c r="BZ577" s="14">
        <v>0</v>
      </c>
      <c r="CA577" s="14">
        <v>2</v>
      </c>
      <c r="CB577" s="14">
        <v>19</v>
      </c>
      <c r="CC577" s="13" t="s">
        <v>261</v>
      </c>
      <c r="CD577" s="20">
        <v>45314.4746296296</v>
      </c>
      <c r="CE577" s="12" t="s">
        <v>89</v>
      </c>
      <c r="CF577" s="18">
        <v>45314.4744546296</v>
      </c>
      <c r="CG577" s="17">
        <v>0.474444444444444</v>
      </c>
      <c r="CH577" s="12" t="s">
        <v>89</v>
      </c>
      <c r="CI577" s="13" t="s">
        <v>14</v>
      </c>
      <c r="CJ577" s="13" t="s">
        <v>73</v>
      </c>
      <c r="CK577" s="13" t="s">
        <v>73</v>
      </c>
      <c r="CL577" s="13" t="s">
        <v>110</v>
      </c>
      <c r="CM577" s="13" t="s">
        <v>71</v>
      </c>
      <c r="CN577" s="13" t="s">
        <v>71</v>
      </c>
      <c r="CO577" s="13" t="s">
        <v>110</v>
      </c>
      <c r="CP577" s="13" t="s">
        <v>266</v>
      </c>
      <c r="CQ577" s="13" t="s">
        <v>220</v>
      </c>
      <c r="CR577" s="13" t="s">
        <v>73</v>
      </c>
      <c r="CS577" s="13" t="s">
        <v>88</v>
      </c>
      <c r="CT577" s="13" t="s">
        <v>73</v>
      </c>
      <c r="CU577" s="13" t="s">
        <v>110</v>
      </c>
      <c r="CV577" s="13" t="s">
        <v>73</v>
      </c>
      <c r="CW577" s="13" t="s">
        <v>73</v>
      </c>
      <c r="CX577" s="13" t="s">
        <v>110</v>
      </c>
      <c r="CY577" s="13" t="s">
        <v>73</v>
      </c>
      <c r="CZ577" s="13" t="s">
        <v>73</v>
      </c>
      <c r="DA577" s="13" t="s">
        <v>110</v>
      </c>
      <c r="DB577" s="13" t="s">
        <v>73</v>
      </c>
      <c r="DC577" s="13" t="s">
        <v>73</v>
      </c>
      <c r="DD577" s="13" t="s">
        <v>73</v>
      </c>
      <c r="DE577" s="13" t="s">
        <v>73</v>
      </c>
      <c r="DF577" s="13" t="s">
        <v>110</v>
      </c>
      <c r="DG577" s="13" t="s">
        <v>73</v>
      </c>
      <c r="DH577" s="13" t="s">
        <v>110</v>
      </c>
      <c r="DI577" s="13" t="s">
        <v>110</v>
      </c>
      <c r="DJ577" s="13" t="s">
        <v>110</v>
      </c>
      <c r="DK577" s="13" t="s">
        <v>85</v>
      </c>
      <c r="DL577" s="13" t="s">
        <v>85</v>
      </c>
      <c r="DM577" s="13" t="s">
        <v>85</v>
      </c>
      <c r="DN577" s="18">
        <v>45314.4768074537</v>
      </c>
      <c r="DO577" s="18">
        <v>45314.4744546296</v>
      </c>
      <c r="DP577" s="13" t="s">
        <v>289</v>
      </c>
    </row>
    <row r="578" spans="1:120">
      <c r="A578" s="12">
        <v>45302</v>
      </c>
      <c r="B578" s="12">
        <v>45302</v>
      </c>
      <c r="C578" s="13" t="s">
        <v>76</v>
      </c>
      <c r="D578" s="13" t="s">
        <v>71</v>
      </c>
      <c r="E578" s="13" t="s">
        <v>16</v>
      </c>
      <c r="F578" s="13" t="s">
        <v>107</v>
      </c>
      <c r="G578" s="14">
        <v>4</v>
      </c>
      <c r="H578" s="14">
        <v>0</v>
      </c>
      <c r="I578" s="13" t="s">
        <v>88</v>
      </c>
      <c r="J578" s="13" t="s">
        <v>74</v>
      </c>
      <c r="K578" s="13" t="s">
        <v>109</v>
      </c>
      <c r="L578" s="12">
        <v>45302</v>
      </c>
      <c r="M578" s="13" t="s">
        <v>13</v>
      </c>
      <c r="N578" s="13" t="s">
        <v>71</v>
      </c>
      <c r="O578" s="14">
        <v>0</v>
      </c>
      <c r="P578" s="13" t="s">
        <v>197</v>
      </c>
      <c r="Q578" s="19" t="s">
        <v>709</v>
      </c>
      <c r="R578" s="14">
        <v>1</v>
      </c>
      <c r="S578" s="19" t="s">
        <v>338</v>
      </c>
      <c r="T578" s="14">
        <v>0</v>
      </c>
      <c r="U578" s="13" t="s">
        <v>107</v>
      </c>
      <c r="V578" s="13" t="s">
        <v>82</v>
      </c>
      <c r="W578" s="13" t="s">
        <v>73</v>
      </c>
      <c r="X578" s="13" t="s">
        <v>80</v>
      </c>
      <c r="Y578" s="13" t="s">
        <v>14</v>
      </c>
      <c r="Z578" s="13" t="s">
        <v>200</v>
      </c>
      <c r="AA578" s="13" t="s">
        <v>78</v>
      </c>
      <c r="AB578" s="13" t="s">
        <v>83</v>
      </c>
      <c r="AC578" s="13" t="s">
        <v>84</v>
      </c>
      <c r="AD578" s="13" t="s">
        <v>71</v>
      </c>
      <c r="AE578" s="13" t="s">
        <v>85</v>
      </c>
      <c r="AF578" s="13" t="s">
        <v>71</v>
      </c>
      <c r="AG578" s="13" t="s">
        <v>86</v>
      </c>
      <c r="AH578" s="13" t="s">
        <v>73</v>
      </c>
      <c r="AI578" s="13" t="s">
        <v>87</v>
      </c>
      <c r="AJ578" s="13" t="s">
        <v>87</v>
      </c>
      <c r="AK578" s="13" t="s">
        <v>90</v>
      </c>
      <c r="AL578" s="13" t="s">
        <v>73</v>
      </c>
      <c r="AM578" s="13" t="s">
        <v>73</v>
      </c>
      <c r="AN578" s="14">
        <v>0</v>
      </c>
      <c r="AO578" s="13" t="s">
        <v>207</v>
      </c>
      <c r="AP578" s="13" t="s">
        <v>207</v>
      </c>
      <c r="AQ578" s="13" t="s">
        <v>73</v>
      </c>
      <c r="AR578" s="13" t="s">
        <v>335</v>
      </c>
      <c r="AS578" s="13" t="s">
        <v>261</v>
      </c>
      <c r="AT578" s="13" t="s">
        <v>71</v>
      </c>
      <c r="AU578" s="13" t="s">
        <v>85</v>
      </c>
      <c r="AV578" s="13" t="s">
        <v>336</v>
      </c>
      <c r="AW578" s="17">
        <v>1.15740740740741e-5</v>
      </c>
      <c r="AX578" s="12" t="s">
        <v>89</v>
      </c>
      <c r="AY578" s="13" t="s">
        <v>14</v>
      </c>
      <c r="AZ578" s="13" t="s">
        <v>73</v>
      </c>
      <c r="BA578" s="13" t="s">
        <v>207</v>
      </c>
      <c r="BB578" s="13" t="s">
        <v>73</v>
      </c>
      <c r="BC578" s="14">
        <v>500005</v>
      </c>
      <c r="BD578" s="14">
        <v>0</v>
      </c>
      <c r="BE578" s="13" t="s">
        <v>71</v>
      </c>
      <c r="BF578" s="18">
        <v>45316.6770348958</v>
      </c>
      <c r="BG578" s="13" t="s">
        <v>110</v>
      </c>
      <c r="BH578" s="13" t="s">
        <v>73</v>
      </c>
      <c r="BI578" s="13" t="s">
        <v>73</v>
      </c>
      <c r="BJ578" s="13" t="s">
        <v>73</v>
      </c>
      <c r="BK578" s="13" t="s">
        <v>73</v>
      </c>
      <c r="BL578" s="13" t="s">
        <v>208</v>
      </c>
      <c r="BM578" s="13" t="s">
        <v>208</v>
      </c>
      <c r="BN578" s="13" t="s">
        <v>208</v>
      </c>
      <c r="BO578" s="13" t="s">
        <v>71</v>
      </c>
      <c r="BP578" s="13" t="s">
        <v>71</v>
      </c>
      <c r="BQ578" s="13" t="s">
        <v>71</v>
      </c>
      <c r="BR578" s="13" t="s">
        <v>218</v>
      </c>
      <c r="BS578" s="13" t="s">
        <v>85</v>
      </c>
      <c r="BT578" s="13" t="s">
        <v>218</v>
      </c>
      <c r="BU578" s="13" t="s">
        <v>85</v>
      </c>
      <c r="BV578" s="13" t="s">
        <v>218</v>
      </c>
      <c r="BW578" s="13" t="s">
        <v>85</v>
      </c>
      <c r="BX578" s="14">
        <v>1</v>
      </c>
      <c r="BY578" s="14">
        <v>500103</v>
      </c>
      <c r="BZ578" s="14">
        <v>0</v>
      </c>
      <c r="CA578" s="14">
        <v>3</v>
      </c>
      <c r="CB578" s="14">
        <v>14</v>
      </c>
      <c r="CC578" s="13" t="s">
        <v>261</v>
      </c>
      <c r="CD578" s="20">
        <v>45314.4746296296</v>
      </c>
      <c r="CE578" s="12" t="s">
        <v>89</v>
      </c>
      <c r="CF578" s="18">
        <v>45314.4744546296</v>
      </c>
      <c r="CG578" s="17">
        <v>0.474444444444444</v>
      </c>
      <c r="CH578" s="12" t="s">
        <v>89</v>
      </c>
      <c r="CI578" s="13" t="s">
        <v>14</v>
      </c>
      <c r="CJ578" s="13" t="s">
        <v>73</v>
      </c>
      <c r="CK578" s="13" t="s">
        <v>73</v>
      </c>
      <c r="CL578" s="13" t="s">
        <v>110</v>
      </c>
      <c r="CM578" s="13" t="s">
        <v>71</v>
      </c>
      <c r="CN578" s="13" t="s">
        <v>71</v>
      </c>
      <c r="CO578" s="13" t="s">
        <v>110</v>
      </c>
      <c r="CP578" s="13" t="s">
        <v>266</v>
      </c>
      <c r="CQ578" s="13" t="s">
        <v>220</v>
      </c>
      <c r="CR578" s="13" t="s">
        <v>110</v>
      </c>
      <c r="CS578" s="13" t="s">
        <v>88</v>
      </c>
      <c r="CT578" s="13" t="s">
        <v>73</v>
      </c>
      <c r="CU578" s="13" t="s">
        <v>110</v>
      </c>
      <c r="CV578" s="13" t="s">
        <v>73</v>
      </c>
      <c r="CW578" s="13" t="s">
        <v>73</v>
      </c>
      <c r="CX578" s="13" t="s">
        <v>110</v>
      </c>
      <c r="CY578" s="13" t="s">
        <v>73</v>
      </c>
      <c r="CZ578" s="13" t="s">
        <v>73</v>
      </c>
      <c r="DA578" s="13" t="s">
        <v>110</v>
      </c>
      <c r="DB578" s="13" t="s">
        <v>73</v>
      </c>
      <c r="DC578" s="13" t="s">
        <v>73</v>
      </c>
      <c r="DD578" s="13" t="s">
        <v>73</v>
      </c>
      <c r="DE578" s="13" t="s">
        <v>73</v>
      </c>
      <c r="DF578" s="13" t="s">
        <v>110</v>
      </c>
      <c r="DG578" s="13" t="s">
        <v>73</v>
      </c>
      <c r="DH578" s="13" t="s">
        <v>110</v>
      </c>
      <c r="DI578" s="13" t="s">
        <v>110</v>
      </c>
      <c r="DJ578" s="13" t="s">
        <v>110</v>
      </c>
      <c r="DK578" s="13" t="s">
        <v>85</v>
      </c>
      <c r="DL578" s="13" t="s">
        <v>85</v>
      </c>
      <c r="DM578" s="13" t="s">
        <v>85</v>
      </c>
      <c r="DN578" s="18">
        <v>45314.47682125</v>
      </c>
      <c r="DO578" s="18">
        <v>45314.4744546296</v>
      </c>
      <c r="DP578" s="13" t="s">
        <v>236</v>
      </c>
    </row>
    <row r="580" spans="1:1">
      <c r="A580" t="s">
        <v>622</v>
      </c>
    </row>
    <row r="581" ht="27" spans="1:59">
      <c r="A581" s="11" t="s">
        <v>113</v>
      </c>
      <c r="B581" s="11" t="s">
        <v>3</v>
      </c>
      <c r="C581" s="11" t="s">
        <v>33</v>
      </c>
      <c r="D581" s="11" t="s">
        <v>34</v>
      </c>
      <c r="E581" s="11" t="s">
        <v>9</v>
      </c>
      <c r="F581" s="11" t="s">
        <v>29</v>
      </c>
      <c r="G581" s="11" t="s">
        <v>5</v>
      </c>
      <c r="H581" s="11" t="s">
        <v>114</v>
      </c>
      <c r="I581" s="11" t="s">
        <v>26</v>
      </c>
      <c r="J581" s="11" t="s">
        <v>4</v>
      </c>
      <c r="K581" s="11" t="s">
        <v>27</v>
      </c>
      <c r="L581" s="11" t="s">
        <v>28</v>
      </c>
      <c r="M581" s="11" t="s">
        <v>116</v>
      </c>
      <c r="N581" s="11" t="s">
        <v>117</v>
      </c>
      <c r="O581" s="11" t="s">
        <v>118</v>
      </c>
      <c r="P581" s="11" t="s">
        <v>119</v>
      </c>
      <c r="Q581" s="11" t="s">
        <v>6</v>
      </c>
      <c r="R581" s="11" t="s">
        <v>122</v>
      </c>
      <c r="S581" s="11" t="s">
        <v>173</v>
      </c>
      <c r="T581" s="11" t="s">
        <v>174</v>
      </c>
      <c r="U581" s="11" t="s">
        <v>175</v>
      </c>
      <c r="V581" s="11" t="s">
        <v>176</v>
      </c>
      <c r="W581" s="11" t="s">
        <v>177</v>
      </c>
      <c r="X581" s="11" t="s">
        <v>178</v>
      </c>
      <c r="Y581" s="11" t="s">
        <v>179</v>
      </c>
      <c r="Z581" s="11" t="s">
        <v>180</v>
      </c>
      <c r="AA581" s="11" t="s">
        <v>181</v>
      </c>
      <c r="AB581" s="11" t="s">
        <v>182</v>
      </c>
      <c r="AC581" s="11" t="s">
        <v>183</v>
      </c>
      <c r="AD581" s="11" t="s">
        <v>184</v>
      </c>
      <c r="AE581" s="11" t="s">
        <v>185</v>
      </c>
      <c r="AF581" s="11" t="s">
        <v>186</v>
      </c>
      <c r="AG581" s="11" t="s">
        <v>187</v>
      </c>
      <c r="AH581" s="11" t="s">
        <v>188</v>
      </c>
      <c r="AI581" s="11" t="s">
        <v>189</v>
      </c>
      <c r="AJ581" s="11" t="s">
        <v>190</v>
      </c>
      <c r="AK581" s="11" t="s">
        <v>191</v>
      </c>
      <c r="AL581" s="11" t="s">
        <v>192</v>
      </c>
      <c r="AM581" s="11" t="s">
        <v>479</v>
      </c>
      <c r="AN581" s="11" t="s">
        <v>480</v>
      </c>
      <c r="AO581" s="11" t="s">
        <v>481</v>
      </c>
      <c r="AP581" s="11" t="s">
        <v>482</v>
      </c>
      <c r="AQ581" s="11" t="s">
        <v>483</v>
      </c>
      <c r="AR581" s="11" t="s">
        <v>484</v>
      </c>
      <c r="AS581" s="11" t="s">
        <v>485</v>
      </c>
      <c r="AT581" s="11" t="s">
        <v>486</v>
      </c>
      <c r="AU581" s="11" t="s">
        <v>487</v>
      </c>
      <c r="AV581" s="11" t="s">
        <v>488</v>
      </c>
      <c r="AW581" s="11" t="s">
        <v>489</v>
      </c>
      <c r="AX581" s="11" t="s">
        <v>490</v>
      </c>
      <c r="AY581" s="11" t="s">
        <v>491</v>
      </c>
      <c r="AZ581" s="11" t="s">
        <v>492</v>
      </c>
      <c r="BA581" s="11" t="s">
        <v>493</v>
      </c>
      <c r="BB581" s="11" t="s">
        <v>494</v>
      </c>
      <c r="BC581" s="11" t="s">
        <v>495</v>
      </c>
      <c r="BD581" s="11" t="s">
        <v>496</v>
      </c>
      <c r="BE581" s="11" t="s">
        <v>497</v>
      </c>
      <c r="BF581" s="11" t="s">
        <v>498</v>
      </c>
      <c r="BG581" s="11" t="s">
        <v>69</v>
      </c>
    </row>
    <row r="582" spans="1:59">
      <c r="A582" s="12">
        <v>45302</v>
      </c>
      <c r="B582" s="12">
        <v>45302</v>
      </c>
      <c r="C582" s="13" t="s">
        <v>76</v>
      </c>
      <c r="D582" s="13" t="s">
        <v>71</v>
      </c>
      <c r="E582" s="13" t="s">
        <v>16</v>
      </c>
      <c r="F582" s="13" t="s">
        <v>72</v>
      </c>
      <c r="G582" s="14">
        <v>1</v>
      </c>
      <c r="H582" s="14">
        <v>0</v>
      </c>
      <c r="I582" s="12">
        <v>45302</v>
      </c>
      <c r="J582" s="13" t="s">
        <v>13</v>
      </c>
      <c r="K582" s="13" t="s">
        <v>71</v>
      </c>
      <c r="L582" s="14">
        <v>0</v>
      </c>
      <c r="M582" s="13" t="s">
        <v>198</v>
      </c>
      <c r="N582" s="14">
        <v>5</v>
      </c>
      <c r="O582" s="13" t="s">
        <v>338</v>
      </c>
      <c r="P582" s="14">
        <v>0</v>
      </c>
      <c r="Q582" s="13" t="s">
        <v>14</v>
      </c>
      <c r="R582" s="13" t="s">
        <v>200</v>
      </c>
      <c r="S582" s="13" t="s">
        <v>110</v>
      </c>
      <c r="T582" s="13" t="s">
        <v>110</v>
      </c>
      <c r="U582" s="13" t="s">
        <v>110</v>
      </c>
      <c r="V582" s="13" t="s">
        <v>71</v>
      </c>
      <c r="W582" s="13" t="s">
        <v>110</v>
      </c>
      <c r="X582" s="13" t="s">
        <v>71</v>
      </c>
      <c r="Y582" s="13" t="s">
        <v>71</v>
      </c>
      <c r="Z582" s="13" t="s">
        <v>110</v>
      </c>
      <c r="AA582" s="13" t="s">
        <v>71</v>
      </c>
      <c r="AB582" s="13" t="s">
        <v>71</v>
      </c>
      <c r="AC582" s="13" t="s">
        <v>110</v>
      </c>
      <c r="AD582" s="13" t="s">
        <v>71</v>
      </c>
      <c r="AE582" s="13" t="s">
        <v>71</v>
      </c>
      <c r="AF582" s="13" t="s">
        <v>71</v>
      </c>
      <c r="AG582" s="13" t="s">
        <v>71</v>
      </c>
      <c r="AH582" s="13" t="s">
        <v>71</v>
      </c>
      <c r="AI582" s="13" t="s">
        <v>71</v>
      </c>
      <c r="AJ582" s="13" t="s">
        <v>71</v>
      </c>
      <c r="AK582" s="13" t="s">
        <v>71</v>
      </c>
      <c r="AL582" s="13" t="s">
        <v>71</v>
      </c>
      <c r="AM582" s="13" t="s">
        <v>499</v>
      </c>
      <c r="AN582" s="13" t="s">
        <v>500</v>
      </c>
      <c r="AO582" s="13" t="s">
        <v>501</v>
      </c>
      <c r="AP582" s="13" t="s">
        <v>71</v>
      </c>
      <c r="AQ582" s="13" t="s">
        <v>502</v>
      </c>
      <c r="AR582" s="13" t="s">
        <v>71</v>
      </c>
      <c r="AS582" s="13" t="s">
        <v>71</v>
      </c>
      <c r="AT582" s="13" t="s">
        <v>503</v>
      </c>
      <c r="AU582" s="13" t="s">
        <v>71</v>
      </c>
      <c r="AV582" s="13" t="s">
        <v>71</v>
      </c>
      <c r="AW582" s="13" t="s">
        <v>71</v>
      </c>
      <c r="AX582" s="13" t="s">
        <v>71</v>
      </c>
      <c r="AY582" s="13" t="s">
        <v>71</v>
      </c>
      <c r="AZ582" s="13" t="s">
        <v>71</v>
      </c>
      <c r="BA582" s="13" t="s">
        <v>71</v>
      </c>
      <c r="BB582" s="13" t="s">
        <v>71</v>
      </c>
      <c r="BC582" s="13" t="s">
        <v>71</v>
      </c>
      <c r="BD582" s="13" t="s">
        <v>71</v>
      </c>
      <c r="BE582" s="13" t="s">
        <v>71</v>
      </c>
      <c r="BF582" s="13" t="s">
        <v>110</v>
      </c>
      <c r="BG582" s="18">
        <v>45303.6029370255</v>
      </c>
    </row>
    <row r="583" spans="1:59">
      <c r="A583" s="12">
        <v>45302</v>
      </c>
      <c r="B583" s="12">
        <v>45302</v>
      </c>
      <c r="C583" s="13" t="s">
        <v>76</v>
      </c>
      <c r="D583" s="13" t="s">
        <v>71</v>
      </c>
      <c r="E583" s="13" t="s">
        <v>16</v>
      </c>
      <c r="F583" s="13" t="s">
        <v>91</v>
      </c>
      <c r="G583" s="14">
        <v>1</v>
      </c>
      <c r="H583" s="14">
        <v>0</v>
      </c>
      <c r="I583" s="12">
        <v>45302</v>
      </c>
      <c r="J583" s="13" t="s">
        <v>13</v>
      </c>
      <c r="K583" s="13" t="s">
        <v>71</v>
      </c>
      <c r="L583" s="14">
        <v>0</v>
      </c>
      <c r="M583" s="13" t="s">
        <v>198</v>
      </c>
      <c r="N583" s="14">
        <v>5</v>
      </c>
      <c r="O583" s="13" t="s">
        <v>338</v>
      </c>
      <c r="P583" s="14">
        <v>0</v>
      </c>
      <c r="Q583" s="13" t="s">
        <v>14</v>
      </c>
      <c r="R583" s="13" t="s">
        <v>200</v>
      </c>
      <c r="S583" s="13" t="s">
        <v>110</v>
      </c>
      <c r="T583" s="13" t="s">
        <v>71</v>
      </c>
      <c r="U583" s="13" t="s">
        <v>110</v>
      </c>
      <c r="V583" s="13" t="s">
        <v>71</v>
      </c>
      <c r="W583" s="13" t="s">
        <v>110</v>
      </c>
      <c r="X583" s="13" t="s">
        <v>71</v>
      </c>
      <c r="Y583" s="13" t="s">
        <v>71</v>
      </c>
      <c r="Z583" s="13" t="s">
        <v>110</v>
      </c>
      <c r="AA583" s="13" t="s">
        <v>71</v>
      </c>
      <c r="AB583" s="13" t="s">
        <v>71</v>
      </c>
      <c r="AC583" s="13" t="s">
        <v>110</v>
      </c>
      <c r="AD583" s="13" t="s">
        <v>71</v>
      </c>
      <c r="AE583" s="13" t="s">
        <v>71</v>
      </c>
      <c r="AF583" s="13" t="s">
        <v>71</v>
      </c>
      <c r="AG583" s="13" t="s">
        <v>71</v>
      </c>
      <c r="AH583" s="13" t="s">
        <v>71</v>
      </c>
      <c r="AI583" s="13" t="s">
        <v>71</v>
      </c>
      <c r="AJ583" s="13" t="s">
        <v>71</v>
      </c>
      <c r="AK583" s="13" t="s">
        <v>71</v>
      </c>
      <c r="AL583" s="13" t="s">
        <v>71</v>
      </c>
      <c r="AM583" s="13" t="s">
        <v>504</v>
      </c>
      <c r="AN583" s="13" t="s">
        <v>71</v>
      </c>
      <c r="AO583" s="13" t="s">
        <v>505</v>
      </c>
      <c r="AP583" s="13" t="s">
        <v>71</v>
      </c>
      <c r="AQ583" s="13" t="s">
        <v>506</v>
      </c>
      <c r="AR583" s="13" t="s">
        <v>71</v>
      </c>
      <c r="AS583" s="13" t="s">
        <v>71</v>
      </c>
      <c r="AT583" s="13" t="s">
        <v>507</v>
      </c>
      <c r="AU583" s="13" t="s">
        <v>71</v>
      </c>
      <c r="AV583" s="13" t="s">
        <v>71</v>
      </c>
      <c r="AW583" s="13" t="s">
        <v>71</v>
      </c>
      <c r="AX583" s="13" t="s">
        <v>71</v>
      </c>
      <c r="AY583" s="13" t="s">
        <v>71</v>
      </c>
      <c r="AZ583" s="13" t="s">
        <v>71</v>
      </c>
      <c r="BA583" s="13" t="s">
        <v>71</v>
      </c>
      <c r="BB583" s="13" t="s">
        <v>71</v>
      </c>
      <c r="BC583" s="13" t="s">
        <v>71</v>
      </c>
      <c r="BD583" s="13" t="s">
        <v>71</v>
      </c>
      <c r="BE583" s="13" t="s">
        <v>71</v>
      </c>
      <c r="BF583" s="13" t="s">
        <v>110</v>
      </c>
      <c r="BG583" s="18">
        <v>45303.6029349306</v>
      </c>
    </row>
    <row r="584" spans="1:59">
      <c r="A584" s="12">
        <v>45302</v>
      </c>
      <c r="B584" s="12">
        <v>45302</v>
      </c>
      <c r="C584" s="13" t="s">
        <v>76</v>
      </c>
      <c r="D584" s="13" t="s">
        <v>71</v>
      </c>
      <c r="E584" s="13" t="s">
        <v>16</v>
      </c>
      <c r="F584" s="13" t="s">
        <v>94</v>
      </c>
      <c r="G584" s="14">
        <v>1</v>
      </c>
      <c r="H584" s="14">
        <v>0</v>
      </c>
      <c r="I584" s="12">
        <v>45302</v>
      </c>
      <c r="J584" s="13" t="s">
        <v>13</v>
      </c>
      <c r="K584" s="13" t="s">
        <v>71</v>
      </c>
      <c r="L584" s="14">
        <v>0</v>
      </c>
      <c r="M584" s="13" t="s">
        <v>198</v>
      </c>
      <c r="N584" s="14">
        <v>5</v>
      </c>
      <c r="O584" s="13" t="s">
        <v>338</v>
      </c>
      <c r="P584" s="14">
        <v>0</v>
      </c>
      <c r="Q584" s="13" t="s">
        <v>14</v>
      </c>
      <c r="R584" s="13" t="s">
        <v>200</v>
      </c>
      <c r="S584" s="13" t="s">
        <v>110</v>
      </c>
      <c r="T584" s="13" t="s">
        <v>71</v>
      </c>
      <c r="U584" s="13" t="s">
        <v>110</v>
      </c>
      <c r="V584" s="13" t="s">
        <v>71</v>
      </c>
      <c r="W584" s="13" t="s">
        <v>110</v>
      </c>
      <c r="X584" s="13" t="s">
        <v>71</v>
      </c>
      <c r="Y584" s="13" t="s">
        <v>71</v>
      </c>
      <c r="Z584" s="13" t="s">
        <v>110</v>
      </c>
      <c r="AA584" s="13" t="s">
        <v>71</v>
      </c>
      <c r="AB584" s="13" t="s">
        <v>71</v>
      </c>
      <c r="AC584" s="13" t="s">
        <v>110</v>
      </c>
      <c r="AD584" s="13" t="s">
        <v>71</v>
      </c>
      <c r="AE584" s="13" t="s">
        <v>71</v>
      </c>
      <c r="AF584" s="13" t="s">
        <v>71</v>
      </c>
      <c r="AG584" s="13" t="s">
        <v>71</v>
      </c>
      <c r="AH584" s="13" t="s">
        <v>71</v>
      </c>
      <c r="AI584" s="13" t="s">
        <v>71</v>
      </c>
      <c r="AJ584" s="13" t="s">
        <v>71</v>
      </c>
      <c r="AK584" s="13" t="s">
        <v>71</v>
      </c>
      <c r="AL584" s="13" t="s">
        <v>71</v>
      </c>
      <c r="AM584" s="13" t="s">
        <v>508</v>
      </c>
      <c r="AN584" s="13" t="s">
        <v>71</v>
      </c>
      <c r="AO584" s="13" t="s">
        <v>509</v>
      </c>
      <c r="AP584" s="13" t="s">
        <v>71</v>
      </c>
      <c r="AQ584" s="13" t="s">
        <v>506</v>
      </c>
      <c r="AR584" s="13" t="s">
        <v>71</v>
      </c>
      <c r="AS584" s="13" t="s">
        <v>71</v>
      </c>
      <c r="AT584" s="13" t="s">
        <v>510</v>
      </c>
      <c r="AU584" s="13" t="s">
        <v>71</v>
      </c>
      <c r="AV584" s="13" t="s">
        <v>71</v>
      </c>
      <c r="AW584" s="13" t="s">
        <v>71</v>
      </c>
      <c r="AX584" s="13" t="s">
        <v>71</v>
      </c>
      <c r="AY584" s="13" t="s">
        <v>71</v>
      </c>
      <c r="AZ584" s="13" t="s">
        <v>71</v>
      </c>
      <c r="BA584" s="13" t="s">
        <v>71</v>
      </c>
      <c r="BB584" s="13" t="s">
        <v>71</v>
      </c>
      <c r="BC584" s="13" t="s">
        <v>71</v>
      </c>
      <c r="BD584" s="13" t="s">
        <v>71</v>
      </c>
      <c r="BE584" s="13" t="s">
        <v>71</v>
      </c>
      <c r="BF584" s="13" t="s">
        <v>88</v>
      </c>
      <c r="BG584" s="18">
        <v>45303.6029254514</v>
      </c>
    </row>
    <row r="585" spans="1:59">
      <c r="A585" s="12">
        <v>45302</v>
      </c>
      <c r="B585" s="12">
        <v>45302</v>
      </c>
      <c r="C585" s="13" t="s">
        <v>76</v>
      </c>
      <c r="D585" s="13" t="s">
        <v>71</v>
      </c>
      <c r="E585" s="13" t="s">
        <v>16</v>
      </c>
      <c r="F585" s="13" t="s">
        <v>97</v>
      </c>
      <c r="G585" s="14">
        <v>1</v>
      </c>
      <c r="H585" s="14">
        <v>0</v>
      </c>
      <c r="I585" s="12">
        <v>45302</v>
      </c>
      <c r="J585" s="13" t="s">
        <v>13</v>
      </c>
      <c r="K585" s="13" t="s">
        <v>71</v>
      </c>
      <c r="L585" s="14">
        <v>0</v>
      </c>
      <c r="M585" s="13" t="s">
        <v>198</v>
      </c>
      <c r="N585" s="14">
        <v>5</v>
      </c>
      <c r="O585" s="13" t="s">
        <v>338</v>
      </c>
      <c r="P585" s="14">
        <v>0</v>
      </c>
      <c r="Q585" s="13" t="s">
        <v>14</v>
      </c>
      <c r="R585" s="13" t="s">
        <v>200</v>
      </c>
      <c r="S585" s="13" t="s">
        <v>110</v>
      </c>
      <c r="T585" s="13" t="s">
        <v>110</v>
      </c>
      <c r="U585" s="13" t="s">
        <v>110</v>
      </c>
      <c r="V585" s="13" t="s">
        <v>71</v>
      </c>
      <c r="W585" s="13" t="s">
        <v>110</v>
      </c>
      <c r="X585" s="13" t="s">
        <v>71</v>
      </c>
      <c r="Y585" s="13" t="s">
        <v>71</v>
      </c>
      <c r="Z585" s="13" t="s">
        <v>110</v>
      </c>
      <c r="AA585" s="13" t="s">
        <v>71</v>
      </c>
      <c r="AB585" s="13" t="s">
        <v>71</v>
      </c>
      <c r="AC585" s="13" t="s">
        <v>110</v>
      </c>
      <c r="AD585" s="13" t="s">
        <v>71</v>
      </c>
      <c r="AE585" s="13" t="s">
        <v>71</v>
      </c>
      <c r="AF585" s="13" t="s">
        <v>71</v>
      </c>
      <c r="AG585" s="13" t="s">
        <v>71</v>
      </c>
      <c r="AH585" s="13" t="s">
        <v>71</v>
      </c>
      <c r="AI585" s="13" t="s">
        <v>71</v>
      </c>
      <c r="AJ585" s="13" t="s">
        <v>71</v>
      </c>
      <c r="AK585" s="13" t="s">
        <v>71</v>
      </c>
      <c r="AL585" s="13" t="s">
        <v>71</v>
      </c>
      <c r="AM585" s="13" t="s">
        <v>511</v>
      </c>
      <c r="AN585" s="13" t="s">
        <v>512</v>
      </c>
      <c r="AO585" s="13" t="s">
        <v>513</v>
      </c>
      <c r="AP585" s="13" t="s">
        <v>71</v>
      </c>
      <c r="AQ585" s="13" t="s">
        <v>506</v>
      </c>
      <c r="AR585" s="13" t="s">
        <v>71</v>
      </c>
      <c r="AS585" s="13" t="s">
        <v>71</v>
      </c>
      <c r="AT585" s="13" t="s">
        <v>514</v>
      </c>
      <c r="AU585" s="13" t="s">
        <v>71</v>
      </c>
      <c r="AV585" s="13" t="s">
        <v>71</v>
      </c>
      <c r="AW585" s="13" t="s">
        <v>71</v>
      </c>
      <c r="AX585" s="13" t="s">
        <v>71</v>
      </c>
      <c r="AY585" s="13" t="s">
        <v>71</v>
      </c>
      <c r="AZ585" s="13" t="s">
        <v>71</v>
      </c>
      <c r="BA585" s="13" t="s">
        <v>71</v>
      </c>
      <c r="BB585" s="13" t="s">
        <v>71</v>
      </c>
      <c r="BC585" s="13" t="s">
        <v>71</v>
      </c>
      <c r="BD585" s="13" t="s">
        <v>71</v>
      </c>
      <c r="BE585" s="13" t="s">
        <v>71</v>
      </c>
      <c r="BF585" s="13" t="s">
        <v>110</v>
      </c>
      <c r="BG585" s="18">
        <v>45303.6029291667</v>
      </c>
    </row>
    <row r="586" spans="1:59">
      <c r="A586" s="12">
        <v>45302</v>
      </c>
      <c r="B586" s="12">
        <v>45302</v>
      </c>
      <c r="C586" s="13" t="s">
        <v>76</v>
      </c>
      <c r="D586" s="13" t="s">
        <v>71</v>
      </c>
      <c r="E586" s="13" t="s">
        <v>16</v>
      </c>
      <c r="F586" s="13" t="s">
        <v>99</v>
      </c>
      <c r="G586" s="14">
        <v>1</v>
      </c>
      <c r="H586" s="14">
        <v>0</v>
      </c>
      <c r="I586" s="12">
        <v>45302</v>
      </c>
      <c r="J586" s="13" t="s">
        <v>13</v>
      </c>
      <c r="K586" s="13" t="s">
        <v>71</v>
      </c>
      <c r="L586" s="14">
        <v>0</v>
      </c>
      <c r="M586" s="13" t="s">
        <v>198</v>
      </c>
      <c r="N586" s="14">
        <v>5</v>
      </c>
      <c r="O586" s="13" t="s">
        <v>338</v>
      </c>
      <c r="P586" s="14">
        <v>0</v>
      </c>
      <c r="Q586" s="13" t="s">
        <v>14</v>
      </c>
      <c r="R586" s="13" t="s">
        <v>200</v>
      </c>
      <c r="S586" s="13" t="s">
        <v>110</v>
      </c>
      <c r="T586" s="13" t="s">
        <v>71</v>
      </c>
      <c r="U586" s="13" t="s">
        <v>110</v>
      </c>
      <c r="V586" s="13" t="s">
        <v>71</v>
      </c>
      <c r="W586" s="13" t="s">
        <v>110</v>
      </c>
      <c r="X586" s="13" t="s">
        <v>71</v>
      </c>
      <c r="Y586" s="13" t="s">
        <v>71</v>
      </c>
      <c r="Z586" s="13" t="s">
        <v>110</v>
      </c>
      <c r="AA586" s="13" t="s">
        <v>71</v>
      </c>
      <c r="AB586" s="13" t="s">
        <v>71</v>
      </c>
      <c r="AC586" s="13" t="s">
        <v>110</v>
      </c>
      <c r="AD586" s="13" t="s">
        <v>71</v>
      </c>
      <c r="AE586" s="13" t="s">
        <v>71</v>
      </c>
      <c r="AF586" s="13" t="s">
        <v>71</v>
      </c>
      <c r="AG586" s="13" t="s">
        <v>71</v>
      </c>
      <c r="AH586" s="13" t="s">
        <v>71</v>
      </c>
      <c r="AI586" s="13" t="s">
        <v>71</v>
      </c>
      <c r="AJ586" s="13" t="s">
        <v>71</v>
      </c>
      <c r="AK586" s="13" t="s">
        <v>71</v>
      </c>
      <c r="AL586" s="13" t="s">
        <v>71</v>
      </c>
      <c r="AM586" s="13" t="s">
        <v>515</v>
      </c>
      <c r="AN586" s="13" t="s">
        <v>71</v>
      </c>
      <c r="AO586" s="13" t="s">
        <v>516</v>
      </c>
      <c r="AP586" s="13" t="s">
        <v>71</v>
      </c>
      <c r="AQ586" s="13" t="s">
        <v>506</v>
      </c>
      <c r="AR586" s="13" t="s">
        <v>71</v>
      </c>
      <c r="AS586" s="13" t="s">
        <v>71</v>
      </c>
      <c r="AT586" s="13" t="s">
        <v>517</v>
      </c>
      <c r="AU586" s="13" t="s">
        <v>71</v>
      </c>
      <c r="AV586" s="13" t="s">
        <v>71</v>
      </c>
      <c r="AW586" s="13" t="s">
        <v>71</v>
      </c>
      <c r="AX586" s="13" t="s">
        <v>71</v>
      </c>
      <c r="AY586" s="13" t="s">
        <v>71</v>
      </c>
      <c r="AZ586" s="13" t="s">
        <v>71</v>
      </c>
      <c r="BA586" s="13" t="s">
        <v>71</v>
      </c>
      <c r="BB586" s="13" t="s">
        <v>71</v>
      </c>
      <c r="BC586" s="13" t="s">
        <v>71</v>
      </c>
      <c r="BD586" s="13" t="s">
        <v>71</v>
      </c>
      <c r="BE586" s="13" t="s">
        <v>71</v>
      </c>
      <c r="BF586" s="13" t="s">
        <v>73</v>
      </c>
      <c r="BG586" s="18">
        <v>45303.6029273032</v>
      </c>
    </row>
    <row r="587" spans="1:59">
      <c r="A587" s="12">
        <v>45302</v>
      </c>
      <c r="B587" s="12">
        <v>45302</v>
      </c>
      <c r="C587" s="13" t="s">
        <v>76</v>
      </c>
      <c r="D587" s="13" t="s">
        <v>71</v>
      </c>
      <c r="E587" s="13" t="s">
        <v>16</v>
      </c>
      <c r="F587" s="13" t="s">
        <v>101</v>
      </c>
      <c r="G587" s="14">
        <v>1</v>
      </c>
      <c r="H587" s="14">
        <v>0</v>
      </c>
      <c r="I587" s="12">
        <v>45302</v>
      </c>
      <c r="J587" s="13" t="s">
        <v>13</v>
      </c>
      <c r="K587" s="13" t="s">
        <v>71</v>
      </c>
      <c r="L587" s="14">
        <v>0</v>
      </c>
      <c r="M587" s="13" t="s">
        <v>198</v>
      </c>
      <c r="N587" s="14">
        <v>5</v>
      </c>
      <c r="O587" s="13" t="s">
        <v>338</v>
      </c>
      <c r="P587" s="14">
        <v>0</v>
      </c>
      <c r="Q587" s="13" t="s">
        <v>14</v>
      </c>
      <c r="R587" s="13" t="s">
        <v>200</v>
      </c>
      <c r="S587" s="13" t="s">
        <v>110</v>
      </c>
      <c r="T587" s="13" t="s">
        <v>71</v>
      </c>
      <c r="U587" s="13" t="s">
        <v>110</v>
      </c>
      <c r="V587" s="13" t="s">
        <v>71</v>
      </c>
      <c r="W587" s="13" t="s">
        <v>110</v>
      </c>
      <c r="X587" s="13" t="s">
        <v>71</v>
      </c>
      <c r="Y587" s="13" t="s">
        <v>71</v>
      </c>
      <c r="Z587" s="13" t="s">
        <v>110</v>
      </c>
      <c r="AA587" s="13" t="s">
        <v>71</v>
      </c>
      <c r="AB587" s="13" t="s">
        <v>71</v>
      </c>
      <c r="AC587" s="13" t="s">
        <v>110</v>
      </c>
      <c r="AD587" s="13" t="s">
        <v>71</v>
      </c>
      <c r="AE587" s="13" t="s">
        <v>71</v>
      </c>
      <c r="AF587" s="13" t="s">
        <v>71</v>
      </c>
      <c r="AG587" s="13" t="s">
        <v>71</v>
      </c>
      <c r="AH587" s="13" t="s">
        <v>71</v>
      </c>
      <c r="AI587" s="13" t="s">
        <v>71</v>
      </c>
      <c r="AJ587" s="13" t="s">
        <v>71</v>
      </c>
      <c r="AK587" s="13" t="s">
        <v>71</v>
      </c>
      <c r="AL587" s="13" t="s">
        <v>71</v>
      </c>
      <c r="AM587" s="13" t="s">
        <v>518</v>
      </c>
      <c r="AN587" s="13" t="s">
        <v>71</v>
      </c>
      <c r="AO587" s="13" t="s">
        <v>519</v>
      </c>
      <c r="AP587" s="13" t="s">
        <v>71</v>
      </c>
      <c r="AQ587" s="13" t="s">
        <v>520</v>
      </c>
      <c r="AR587" s="13" t="s">
        <v>71</v>
      </c>
      <c r="AS587" s="13" t="s">
        <v>71</v>
      </c>
      <c r="AT587" s="13" t="s">
        <v>521</v>
      </c>
      <c r="AU587" s="13" t="s">
        <v>71</v>
      </c>
      <c r="AV587" s="13" t="s">
        <v>71</v>
      </c>
      <c r="AW587" s="13" t="s">
        <v>71</v>
      </c>
      <c r="AX587" s="13" t="s">
        <v>71</v>
      </c>
      <c r="AY587" s="13" t="s">
        <v>71</v>
      </c>
      <c r="AZ587" s="13" t="s">
        <v>71</v>
      </c>
      <c r="BA587" s="13" t="s">
        <v>71</v>
      </c>
      <c r="BB587" s="13" t="s">
        <v>71</v>
      </c>
      <c r="BC587" s="13" t="s">
        <v>71</v>
      </c>
      <c r="BD587" s="13" t="s">
        <v>71</v>
      </c>
      <c r="BE587" s="13" t="s">
        <v>71</v>
      </c>
      <c r="BF587" s="13" t="s">
        <v>110</v>
      </c>
      <c r="BG587" s="18">
        <v>45303.6029236458</v>
      </c>
    </row>
    <row r="588" spans="1:59">
      <c r="A588" s="12">
        <v>45302</v>
      </c>
      <c r="B588" s="12">
        <v>45302</v>
      </c>
      <c r="C588" s="13" t="s">
        <v>76</v>
      </c>
      <c r="D588" s="13" t="s">
        <v>71</v>
      </c>
      <c r="E588" s="13" t="s">
        <v>16</v>
      </c>
      <c r="F588" s="13" t="s">
        <v>103</v>
      </c>
      <c r="G588" s="14">
        <v>1</v>
      </c>
      <c r="H588" s="14">
        <v>0</v>
      </c>
      <c r="I588" s="12">
        <v>45302</v>
      </c>
      <c r="J588" s="13" t="s">
        <v>13</v>
      </c>
      <c r="K588" s="13" t="s">
        <v>71</v>
      </c>
      <c r="L588" s="14">
        <v>0</v>
      </c>
      <c r="M588" s="13" t="s">
        <v>198</v>
      </c>
      <c r="N588" s="14">
        <v>5</v>
      </c>
      <c r="O588" s="13" t="s">
        <v>338</v>
      </c>
      <c r="P588" s="14">
        <v>0</v>
      </c>
      <c r="Q588" s="13" t="s">
        <v>14</v>
      </c>
      <c r="R588" s="13" t="s">
        <v>200</v>
      </c>
      <c r="S588" s="13" t="s">
        <v>110</v>
      </c>
      <c r="T588" s="13" t="s">
        <v>71</v>
      </c>
      <c r="U588" s="13" t="s">
        <v>110</v>
      </c>
      <c r="V588" s="13" t="s">
        <v>71</v>
      </c>
      <c r="W588" s="13" t="s">
        <v>110</v>
      </c>
      <c r="X588" s="13" t="s">
        <v>71</v>
      </c>
      <c r="Y588" s="13" t="s">
        <v>71</v>
      </c>
      <c r="Z588" s="13" t="s">
        <v>110</v>
      </c>
      <c r="AA588" s="13" t="s">
        <v>71</v>
      </c>
      <c r="AB588" s="13" t="s">
        <v>71</v>
      </c>
      <c r="AC588" s="13" t="s">
        <v>110</v>
      </c>
      <c r="AD588" s="13" t="s">
        <v>71</v>
      </c>
      <c r="AE588" s="13" t="s">
        <v>71</v>
      </c>
      <c r="AF588" s="13" t="s">
        <v>71</v>
      </c>
      <c r="AG588" s="13" t="s">
        <v>71</v>
      </c>
      <c r="AH588" s="13" t="s">
        <v>71</v>
      </c>
      <c r="AI588" s="13" t="s">
        <v>71</v>
      </c>
      <c r="AJ588" s="13" t="s">
        <v>71</v>
      </c>
      <c r="AK588" s="13" t="s">
        <v>71</v>
      </c>
      <c r="AL588" s="13" t="s">
        <v>71</v>
      </c>
      <c r="AM588" s="13" t="s">
        <v>522</v>
      </c>
      <c r="AN588" s="13" t="s">
        <v>71</v>
      </c>
      <c r="AO588" s="13" t="s">
        <v>523</v>
      </c>
      <c r="AP588" s="13" t="s">
        <v>71</v>
      </c>
      <c r="AQ588" s="13" t="s">
        <v>506</v>
      </c>
      <c r="AR588" s="13" t="s">
        <v>71</v>
      </c>
      <c r="AS588" s="13" t="s">
        <v>71</v>
      </c>
      <c r="AT588" s="13" t="s">
        <v>524</v>
      </c>
      <c r="AU588" s="13" t="s">
        <v>71</v>
      </c>
      <c r="AV588" s="13" t="s">
        <v>71</v>
      </c>
      <c r="AW588" s="13" t="s">
        <v>71</v>
      </c>
      <c r="AX588" s="13" t="s">
        <v>71</v>
      </c>
      <c r="AY588" s="13" t="s">
        <v>71</v>
      </c>
      <c r="AZ588" s="13" t="s">
        <v>71</v>
      </c>
      <c r="BA588" s="13" t="s">
        <v>71</v>
      </c>
      <c r="BB588" s="13" t="s">
        <v>71</v>
      </c>
      <c r="BC588" s="13" t="s">
        <v>71</v>
      </c>
      <c r="BD588" s="13" t="s">
        <v>71</v>
      </c>
      <c r="BE588" s="13" t="s">
        <v>71</v>
      </c>
      <c r="BF588" s="13" t="s">
        <v>73</v>
      </c>
      <c r="BG588" s="18">
        <v>45303.6029391551</v>
      </c>
    </row>
    <row r="589" spans="1:59">
      <c r="A589" s="12">
        <v>45302</v>
      </c>
      <c r="B589" s="12">
        <v>45302</v>
      </c>
      <c r="C589" s="13" t="s">
        <v>76</v>
      </c>
      <c r="D589" s="13" t="s">
        <v>71</v>
      </c>
      <c r="E589" s="13" t="s">
        <v>16</v>
      </c>
      <c r="F589" s="13" t="s">
        <v>105</v>
      </c>
      <c r="G589" s="14">
        <v>1</v>
      </c>
      <c r="H589" s="14">
        <v>0</v>
      </c>
      <c r="I589" s="12">
        <v>45302</v>
      </c>
      <c r="J589" s="13" t="s">
        <v>13</v>
      </c>
      <c r="K589" s="13" t="s">
        <v>71</v>
      </c>
      <c r="L589" s="14">
        <v>0</v>
      </c>
      <c r="M589" s="13" t="s">
        <v>198</v>
      </c>
      <c r="N589" s="14">
        <v>5</v>
      </c>
      <c r="O589" s="13" t="s">
        <v>338</v>
      </c>
      <c r="P589" s="14">
        <v>0</v>
      </c>
      <c r="Q589" s="13" t="s">
        <v>14</v>
      </c>
      <c r="R589" s="13" t="s">
        <v>200</v>
      </c>
      <c r="S589" s="13" t="s">
        <v>110</v>
      </c>
      <c r="T589" s="13" t="s">
        <v>71</v>
      </c>
      <c r="U589" s="13" t="s">
        <v>110</v>
      </c>
      <c r="V589" s="13" t="s">
        <v>71</v>
      </c>
      <c r="W589" s="13" t="s">
        <v>110</v>
      </c>
      <c r="X589" s="13" t="s">
        <v>71</v>
      </c>
      <c r="Y589" s="13" t="s">
        <v>71</v>
      </c>
      <c r="Z589" s="13" t="s">
        <v>110</v>
      </c>
      <c r="AA589" s="13" t="s">
        <v>71</v>
      </c>
      <c r="AB589" s="13" t="s">
        <v>71</v>
      </c>
      <c r="AC589" s="13" t="s">
        <v>110</v>
      </c>
      <c r="AD589" s="13" t="s">
        <v>71</v>
      </c>
      <c r="AE589" s="13" t="s">
        <v>71</v>
      </c>
      <c r="AF589" s="13" t="s">
        <v>71</v>
      </c>
      <c r="AG589" s="13" t="s">
        <v>71</v>
      </c>
      <c r="AH589" s="13" t="s">
        <v>71</v>
      </c>
      <c r="AI589" s="13" t="s">
        <v>71</v>
      </c>
      <c r="AJ589" s="13" t="s">
        <v>71</v>
      </c>
      <c r="AK589" s="13" t="s">
        <v>71</v>
      </c>
      <c r="AL589" s="13" t="s">
        <v>71</v>
      </c>
      <c r="AM589" s="13" t="s">
        <v>525</v>
      </c>
      <c r="AN589" s="13" t="s">
        <v>71</v>
      </c>
      <c r="AO589" s="13" t="s">
        <v>526</v>
      </c>
      <c r="AP589" s="13" t="s">
        <v>71</v>
      </c>
      <c r="AQ589" s="13" t="s">
        <v>527</v>
      </c>
      <c r="AR589" s="13" t="s">
        <v>71</v>
      </c>
      <c r="AS589" s="13" t="s">
        <v>71</v>
      </c>
      <c r="AT589" s="13" t="s">
        <v>528</v>
      </c>
      <c r="AU589" s="13" t="s">
        <v>71</v>
      </c>
      <c r="AV589" s="13" t="s">
        <v>71</v>
      </c>
      <c r="AW589" s="13" t="s">
        <v>71</v>
      </c>
      <c r="AX589" s="13" t="s">
        <v>71</v>
      </c>
      <c r="AY589" s="13" t="s">
        <v>71</v>
      </c>
      <c r="AZ589" s="13" t="s">
        <v>71</v>
      </c>
      <c r="BA589" s="13" t="s">
        <v>71</v>
      </c>
      <c r="BB589" s="13" t="s">
        <v>71</v>
      </c>
      <c r="BC589" s="13" t="s">
        <v>71</v>
      </c>
      <c r="BD589" s="13" t="s">
        <v>71</v>
      </c>
      <c r="BE589" s="13" t="s">
        <v>71</v>
      </c>
      <c r="BF589" s="13" t="s">
        <v>73</v>
      </c>
      <c r="BG589" s="18">
        <v>45303.602931088</v>
      </c>
    </row>
    <row r="590" spans="1:59">
      <c r="A590" s="12">
        <v>45302</v>
      </c>
      <c r="B590" s="12">
        <v>45302</v>
      </c>
      <c r="C590" s="13" t="s">
        <v>76</v>
      </c>
      <c r="D590" s="13" t="s">
        <v>71</v>
      </c>
      <c r="E590" s="13" t="s">
        <v>16</v>
      </c>
      <c r="F590" s="13" t="s">
        <v>107</v>
      </c>
      <c r="G590" s="14">
        <v>1</v>
      </c>
      <c r="H590" s="14">
        <v>0</v>
      </c>
      <c r="I590" s="12">
        <v>45302</v>
      </c>
      <c r="J590" s="13" t="s">
        <v>13</v>
      </c>
      <c r="K590" s="13" t="s">
        <v>71</v>
      </c>
      <c r="L590" s="14">
        <v>0</v>
      </c>
      <c r="M590" s="13" t="s">
        <v>198</v>
      </c>
      <c r="N590" s="14">
        <v>5</v>
      </c>
      <c r="O590" s="13" t="s">
        <v>338</v>
      </c>
      <c r="P590" s="14">
        <v>0</v>
      </c>
      <c r="Q590" s="13" t="s">
        <v>14</v>
      </c>
      <c r="R590" s="13" t="s">
        <v>200</v>
      </c>
      <c r="S590" s="13" t="s">
        <v>110</v>
      </c>
      <c r="T590" s="13" t="s">
        <v>71</v>
      </c>
      <c r="U590" s="13" t="s">
        <v>110</v>
      </c>
      <c r="V590" s="13" t="s">
        <v>71</v>
      </c>
      <c r="W590" s="13" t="s">
        <v>110</v>
      </c>
      <c r="X590" s="13" t="s">
        <v>71</v>
      </c>
      <c r="Y590" s="13" t="s">
        <v>71</v>
      </c>
      <c r="Z590" s="13" t="s">
        <v>71</v>
      </c>
      <c r="AA590" s="13" t="s">
        <v>71</v>
      </c>
      <c r="AB590" s="13" t="s">
        <v>71</v>
      </c>
      <c r="AC590" s="13" t="s">
        <v>110</v>
      </c>
      <c r="AD590" s="13" t="s">
        <v>71</v>
      </c>
      <c r="AE590" s="13" t="s">
        <v>71</v>
      </c>
      <c r="AF590" s="13" t="s">
        <v>71</v>
      </c>
      <c r="AG590" s="13" t="s">
        <v>71</v>
      </c>
      <c r="AH590" s="13" t="s">
        <v>71</v>
      </c>
      <c r="AI590" s="13" t="s">
        <v>71</v>
      </c>
      <c r="AJ590" s="13" t="s">
        <v>71</v>
      </c>
      <c r="AK590" s="13" t="s">
        <v>71</v>
      </c>
      <c r="AL590" s="13" t="s">
        <v>71</v>
      </c>
      <c r="AM590" s="13" t="s">
        <v>532</v>
      </c>
      <c r="AN590" s="13" t="s">
        <v>71</v>
      </c>
      <c r="AO590" s="13" t="s">
        <v>533</v>
      </c>
      <c r="AP590" s="13" t="s">
        <v>71</v>
      </c>
      <c r="AQ590" s="13" t="s">
        <v>506</v>
      </c>
      <c r="AR590" s="13" t="s">
        <v>71</v>
      </c>
      <c r="AS590" s="13" t="s">
        <v>71</v>
      </c>
      <c r="AT590" s="13"/>
      <c r="AU590" s="13" t="s">
        <v>71</v>
      </c>
      <c r="AV590" s="13" t="s">
        <v>71</v>
      </c>
      <c r="AW590" s="13" t="s">
        <v>71</v>
      </c>
      <c r="AX590" s="13" t="s">
        <v>71</v>
      </c>
      <c r="AY590" s="13" t="s">
        <v>71</v>
      </c>
      <c r="AZ590" s="13" t="s">
        <v>71</v>
      </c>
      <c r="BA590" s="13" t="s">
        <v>71</v>
      </c>
      <c r="BB590" s="13" t="s">
        <v>71</v>
      </c>
      <c r="BC590" s="13" t="s">
        <v>71</v>
      </c>
      <c r="BD590" s="13" t="s">
        <v>71</v>
      </c>
      <c r="BE590" s="13" t="s">
        <v>71</v>
      </c>
      <c r="BF590" s="13" t="s">
        <v>110</v>
      </c>
      <c r="BG590" s="18">
        <v>45303.6029330787</v>
      </c>
    </row>
    <row r="591" spans="1:59">
      <c r="A591" s="12">
        <v>45302</v>
      </c>
      <c r="B591" s="12">
        <v>45302</v>
      </c>
      <c r="C591" s="13" t="s">
        <v>76</v>
      </c>
      <c r="D591" s="13" t="s">
        <v>71</v>
      </c>
      <c r="E591" s="13" t="s">
        <v>16</v>
      </c>
      <c r="F591" s="13" t="s">
        <v>99</v>
      </c>
      <c r="G591" s="14">
        <v>3</v>
      </c>
      <c r="H591" s="14">
        <v>0</v>
      </c>
      <c r="I591" s="12">
        <v>45302</v>
      </c>
      <c r="J591" s="13" t="s">
        <v>13</v>
      </c>
      <c r="K591" s="13" t="s">
        <v>71</v>
      </c>
      <c r="L591" s="14">
        <v>0</v>
      </c>
      <c r="M591" s="13" t="s">
        <v>272</v>
      </c>
      <c r="N591" s="14">
        <v>3</v>
      </c>
      <c r="O591" s="13" t="s">
        <v>338</v>
      </c>
      <c r="P591" s="14">
        <v>0</v>
      </c>
      <c r="Q591" s="13" t="s">
        <v>14</v>
      </c>
      <c r="R591" s="13" t="s">
        <v>200</v>
      </c>
      <c r="S591" s="13" t="s">
        <v>110</v>
      </c>
      <c r="T591" s="13" t="s">
        <v>71</v>
      </c>
      <c r="U591" s="13" t="s">
        <v>110</v>
      </c>
      <c r="V591" s="13" t="s">
        <v>71</v>
      </c>
      <c r="W591" s="13" t="s">
        <v>110</v>
      </c>
      <c r="X591" s="13" t="s">
        <v>71</v>
      </c>
      <c r="Y591" s="13" t="s">
        <v>71</v>
      </c>
      <c r="Z591" s="13" t="s">
        <v>110</v>
      </c>
      <c r="AA591" s="13" t="s">
        <v>71</v>
      </c>
      <c r="AB591" s="13" t="s">
        <v>71</v>
      </c>
      <c r="AC591" s="13" t="s">
        <v>110</v>
      </c>
      <c r="AD591" s="13" t="s">
        <v>71</v>
      </c>
      <c r="AE591" s="13" t="s">
        <v>71</v>
      </c>
      <c r="AF591" s="13" t="s">
        <v>71</v>
      </c>
      <c r="AG591" s="13" t="s">
        <v>71</v>
      </c>
      <c r="AH591" s="13" t="s">
        <v>71</v>
      </c>
      <c r="AI591" s="13" t="s">
        <v>71</v>
      </c>
      <c r="AJ591" s="13" t="s">
        <v>71</v>
      </c>
      <c r="AK591" s="13" t="s">
        <v>71</v>
      </c>
      <c r="AL591" s="13" t="s">
        <v>71</v>
      </c>
      <c r="AM591" s="13" t="s">
        <v>515</v>
      </c>
      <c r="AN591" s="13" t="s">
        <v>71</v>
      </c>
      <c r="AO591" s="13" t="s">
        <v>516</v>
      </c>
      <c r="AP591" s="13" t="s">
        <v>71</v>
      </c>
      <c r="AQ591" s="13" t="s">
        <v>506</v>
      </c>
      <c r="AR591" s="13" t="s">
        <v>71</v>
      </c>
      <c r="AS591" s="13" t="s">
        <v>71</v>
      </c>
      <c r="AT591" s="13" t="s">
        <v>517</v>
      </c>
      <c r="AU591" s="13" t="s">
        <v>71</v>
      </c>
      <c r="AV591" s="13" t="s">
        <v>71</v>
      </c>
      <c r="AW591" s="13" t="s">
        <v>71</v>
      </c>
      <c r="AX591" s="13" t="s">
        <v>71</v>
      </c>
      <c r="AY591" s="13" t="s">
        <v>71</v>
      </c>
      <c r="AZ591" s="13" t="s">
        <v>71</v>
      </c>
      <c r="BA591" s="13" t="s">
        <v>71</v>
      </c>
      <c r="BB591" s="13" t="s">
        <v>71</v>
      </c>
      <c r="BC591" s="13" t="s">
        <v>71</v>
      </c>
      <c r="BD591" s="13" t="s">
        <v>71</v>
      </c>
      <c r="BE591" s="13" t="s">
        <v>71</v>
      </c>
      <c r="BF591" s="13" t="s">
        <v>73</v>
      </c>
      <c r="BG591" s="18">
        <v>45303.6452135764</v>
      </c>
    </row>
    <row r="592" spans="1:59">
      <c r="A592" s="12">
        <v>45302</v>
      </c>
      <c r="B592" s="12">
        <v>45302</v>
      </c>
      <c r="C592" s="13" t="s">
        <v>76</v>
      </c>
      <c r="D592" s="13" t="s">
        <v>71</v>
      </c>
      <c r="E592" s="13" t="s">
        <v>16</v>
      </c>
      <c r="F592" s="13" t="s">
        <v>101</v>
      </c>
      <c r="G592" s="14">
        <v>3</v>
      </c>
      <c r="H592" s="14">
        <v>0</v>
      </c>
      <c r="I592" s="12">
        <v>45302</v>
      </c>
      <c r="J592" s="13" t="s">
        <v>13</v>
      </c>
      <c r="K592" s="13" t="s">
        <v>71</v>
      </c>
      <c r="L592" s="14">
        <v>0</v>
      </c>
      <c r="M592" s="13" t="s">
        <v>272</v>
      </c>
      <c r="N592" s="14">
        <v>3</v>
      </c>
      <c r="O592" s="13" t="s">
        <v>338</v>
      </c>
      <c r="P592" s="14">
        <v>0</v>
      </c>
      <c r="Q592" s="13" t="s">
        <v>14</v>
      </c>
      <c r="R592" s="13" t="s">
        <v>200</v>
      </c>
      <c r="S592" s="13" t="s">
        <v>110</v>
      </c>
      <c r="T592" s="13" t="s">
        <v>71</v>
      </c>
      <c r="U592" s="13" t="s">
        <v>110</v>
      </c>
      <c r="V592" s="13" t="s">
        <v>71</v>
      </c>
      <c r="W592" s="13" t="s">
        <v>110</v>
      </c>
      <c r="X592" s="13" t="s">
        <v>71</v>
      </c>
      <c r="Y592" s="13" t="s">
        <v>71</v>
      </c>
      <c r="Z592" s="13" t="s">
        <v>110</v>
      </c>
      <c r="AA592" s="13" t="s">
        <v>71</v>
      </c>
      <c r="AB592" s="13" t="s">
        <v>71</v>
      </c>
      <c r="AC592" s="13" t="s">
        <v>110</v>
      </c>
      <c r="AD592" s="13" t="s">
        <v>71</v>
      </c>
      <c r="AE592" s="13" t="s">
        <v>71</v>
      </c>
      <c r="AF592" s="13" t="s">
        <v>71</v>
      </c>
      <c r="AG592" s="13" t="s">
        <v>71</v>
      </c>
      <c r="AH592" s="13" t="s">
        <v>71</v>
      </c>
      <c r="AI592" s="13" t="s">
        <v>71</v>
      </c>
      <c r="AJ592" s="13" t="s">
        <v>71</v>
      </c>
      <c r="AK592" s="13" t="s">
        <v>71</v>
      </c>
      <c r="AL592" s="13" t="s">
        <v>71</v>
      </c>
      <c r="AM592" s="13" t="s">
        <v>518</v>
      </c>
      <c r="AN592" s="13" t="s">
        <v>71</v>
      </c>
      <c r="AO592" s="13" t="s">
        <v>519</v>
      </c>
      <c r="AP592" s="13" t="s">
        <v>71</v>
      </c>
      <c r="AQ592" s="13" t="s">
        <v>520</v>
      </c>
      <c r="AR592" s="13" t="s">
        <v>71</v>
      </c>
      <c r="AS592" s="13" t="s">
        <v>71</v>
      </c>
      <c r="AT592" s="13" t="s">
        <v>521</v>
      </c>
      <c r="AU592" s="13" t="s">
        <v>71</v>
      </c>
      <c r="AV592" s="13" t="s">
        <v>71</v>
      </c>
      <c r="AW592" s="13" t="s">
        <v>71</v>
      </c>
      <c r="AX592" s="13" t="s">
        <v>71</v>
      </c>
      <c r="AY592" s="13" t="s">
        <v>71</v>
      </c>
      <c r="AZ592" s="13" t="s">
        <v>71</v>
      </c>
      <c r="BA592" s="13" t="s">
        <v>71</v>
      </c>
      <c r="BB592" s="13" t="s">
        <v>71</v>
      </c>
      <c r="BC592" s="13" t="s">
        <v>71</v>
      </c>
      <c r="BD592" s="13" t="s">
        <v>71</v>
      </c>
      <c r="BE592" s="13" t="s">
        <v>71</v>
      </c>
      <c r="BF592" s="13" t="s">
        <v>110</v>
      </c>
      <c r="BG592" s="18">
        <v>45303.6452171991</v>
      </c>
    </row>
    <row r="593" spans="1:59">
      <c r="A593" s="12">
        <v>45302</v>
      </c>
      <c r="B593" s="12">
        <v>45302</v>
      </c>
      <c r="C593" s="13" t="s">
        <v>76</v>
      </c>
      <c r="D593" s="13" t="s">
        <v>71</v>
      </c>
      <c r="E593" s="13" t="s">
        <v>16</v>
      </c>
      <c r="F593" s="13" t="s">
        <v>103</v>
      </c>
      <c r="G593" s="14">
        <v>3</v>
      </c>
      <c r="H593" s="14">
        <v>0</v>
      </c>
      <c r="I593" s="12">
        <v>45302</v>
      </c>
      <c r="J593" s="13" t="s">
        <v>13</v>
      </c>
      <c r="K593" s="13" t="s">
        <v>71</v>
      </c>
      <c r="L593" s="14">
        <v>0</v>
      </c>
      <c r="M593" s="19" t="s">
        <v>709</v>
      </c>
      <c r="N593" s="14">
        <v>1</v>
      </c>
      <c r="O593" s="13" t="s">
        <v>338</v>
      </c>
      <c r="P593" s="14">
        <v>0</v>
      </c>
      <c r="Q593" s="13" t="s">
        <v>14</v>
      </c>
      <c r="R593" s="13" t="s">
        <v>200</v>
      </c>
      <c r="S593" s="13" t="s">
        <v>110</v>
      </c>
      <c r="T593" s="13" t="s">
        <v>71</v>
      </c>
      <c r="U593" s="13" t="s">
        <v>110</v>
      </c>
      <c r="V593" s="13" t="s">
        <v>71</v>
      </c>
      <c r="W593" s="13" t="s">
        <v>110</v>
      </c>
      <c r="X593" s="13" t="s">
        <v>71</v>
      </c>
      <c r="Y593" s="13" t="s">
        <v>71</v>
      </c>
      <c r="Z593" s="13" t="s">
        <v>110</v>
      </c>
      <c r="AA593" s="13" t="s">
        <v>71</v>
      </c>
      <c r="AB593" s="13" t="s">
        <v>71</v>
      </c>
      <c r="AC593" s="13" t="s">
        <v>110</v>
      </c>
      <c r="AD593" s="13" t="s">
        <v>71</v>
      </c>
      <c r="AE593" s="13" t="s">
        <v>71</v>
      </c>
      <c r="AF593" s="13" t="s">
        <v>71</v>
      </c>
      <c r="AG593" s="13" t="s">
        <v>71</v>
      </c>
      <c r="AH593" s="13" t="s">
        <v>71</v>
      </c>
      <c r="AI593" s="13" t="s">
        <v>71</v>
      </c>
      <c r="AJ593" s="13" t="s">
        <v>71</v>
      </c>
      <c r="AK593" s="13" t="s">
        <v>71</v>
      </c>
      <c r="AL593" s="13" t="s">
        <v>71</v>
      </c>
      <c r="AM593" s="13" t="s">
        <v>522</v>
      </c>
      <c r="AN593" s="13" t="s">
        <v>71</v>
      </c>
      <c r="AO593" s="13" t="s">
        <v>523</v>
      </c>
      <c r="AP593" s="13" t="s">
        <v>71</v>
      </c>
      <c r="AQ593" s="13" t="s">
        <v>506</v>
      </c>
      <c r="AR593" s="13" t="s">
        <v>71</v>
      </c>
      <c r="AS593" s="13" t="s">
        <v>71</v>
      </c>
      <c r="AT593" s="13" t="s">
        <v>524</v>
      </c>
      <c r="AU593" s="13" t="s">
        <v>71</v>
      </c>
      <c r="AV593" s="13" t="s">
        <v>71</v>
      </c>
      <c r="AW593" s="13" t="s">
        <v>71</v>
      </c>
      <c r="AX593" s="13" t="s">
        <v>71</v>
      </c>
      <c r="AY593" s="13" t="s">
        <v>71</v>
      </c>
      <c r="AZ593" s="13" t="s">
        <v>71</v>
      </c>
      <c r="BA593" s="13" t="s">
        <v>71</v>
      </c>
      <c r="BB593" s="13" t="s">
        <v>71</v>
      </c>
      <c r="BC593" s="13" t="s">
        <v>71</v>
      </c>
      <c r="BD593" s="13" t="s">
        <v>71</v>
      </c>
      <c r="BE593" s="13" t="s">
        <v>71</v>
      </c>
      <c r="BF593" s="13" t="s">
        <v>73</v>
      </c>
      <c r="BG593" s="18">
        <v>45316.6770586343</v>
      </c>
    </row>
    <row r="594" spans="1:59">
      <c r="A594" s="12">
        <v>45302</v>
      </c>
      <c r="B594" s="12">
        <v>45302</v>
      </c>
      <c r="C594" s="13" t="s">
        <v>76</v>
      </c>
      <c r="D594" s="13" t="s">
        <v>71</v>
      </c>
      <c r="E594" s="13" t="s">
        <v>16</v>
      </c>
      <c r="F594" s="13" t="s">
        <v>105</v>
      </c>
      <c r="G594" s="14">
        <v>3</v>
      </c>
      <c r="H594" s="14">
        <v>0</v>
      </c>
      <c r="I594" s="12">
        <v>45302</v>
      </c>
      <c r="J594" s="13" t="s">
        <v>13</v>
      </c>
      <c r="K594" s="13" t="s">
        <v>71</v>
      </c>
      <c r="L594" s="14">
        <v>0</v>
      </c>
      <c r="M594" s="19" t="s">
        <v>709</v>
      </c>
      <c r="N594" s="14">
        <v>1</v>
      </c>
      <c r="O594" s="13" t="s">
        <v>338</v>
      </c>
      <c r="P594" s="14">
        <v>0</v>
      </c>
      <c r="Q594" s="13" t="s">
        <v>14</v>
      </c>
      <c r="R594" s="13" t="s">
        <v>200</v>
      </c>
      <c r="S594" s="13" t="s">
        <v>110</v>
      </c>
      <c r="T594" s="13" t="s">
        <v>71</v>
      </c>
      <c r="U594" s="13" t="s">
        <v>110</v>
      </c>
      <c r="V594" s="13" t="s">
        <v>71</v>
      </c>
      <c r="W594" s="13" t="s">
        <v>110</v>
      </c>
      <c r="X594" s="13" t="s">
        <v>71</v>
      </c>
      <c r="Y594" s="13" t="s">
        <v>71</v>
      </c>
      <c r="Z594" s="13" t="s">
        <v>110</v>
      </c>
      <c r="AA594" s="13" t="s">
        <v>71</v>
      </c>
      <c r="AB594" s="13" t="s">
        <v>71</v>
      </c>
      <c r="AC594" s="13" t="s">
        <v>110</v>
      </c>
      <c r="AD594" s="13" t="s">
        <v>71</v>
      </c>
      <c r="AE594" s="13" t="s">
        <v>71</v>
      </c>
      <c r="AF594" s="13" t="s">
        <v>71</v>
      </c>
      <c r="AG594" s="13" t="s">
        <v>71</v>
      </c>
      <c r="AH594" s="13" t="s">
        <v>71</v>
      </c>
      <c r="AI594" s="13" t="s">
        <v>71</v>
      </c>
      <c r="AJ594" s="13" t="s">
        <v>71</v>
      </c>
      <c r="AK594" s="13" t="s">
        <v>71</v>
      </c>
      <c r="AL594" s="13" t="s">
        <v>71</v>
      </c>
      <c r="AM594" s="13" t="s">
        <v>525</v>
      </c>
      <c r="AN594" s="13" t="s">
        <v>71</v>
      </c>
      <c r="AO594" s="13" t="s">
        <v>526</v>
      </c>
      <c r="AP594" s="13" t="s">
        <v>71</v>
      </c>
      <c r="AQ594" s="13" t="s">
        <v>527</v>
      </c>
      <c r="AR594" s="13" t="s">
        <v>71</v>
      </c>
      <c r="AS594" s="13" t="s">
        <v>71</v>
      </c>
      <c r="AT594" s="13" t="s">
        <v>528</v>
      </c>
      <c r="AU594" s="13" t="s">
        <v>71</v>
      </c>
      <c r="AV594" s="13" t="s">
        <v>71</v>
      </c>
      <c r="AW594" s="13" t="s">
        <v>71</v>
      </c>
      <c r="AX594" s="13" t="s">
        <v>71</v>
      </c>
      <c r="AY594" s="13" t="s">
        <v>71</v>
      </c>
      <c r="AZ594" s="13" t="s">
        <v>71</v>
      </c>
      <c r="BA594" s="13" t="s">
        <v>71</v>
      </c>
      <c r="BB594" s="13" t="s">
        <v>71</v>
      </c>
      <c r="BC594" s="13" t="s">
        <v>71</v>
      </c>
      <c r="BD594" s="13" t="s">
        <v>71</v>
      </c>
      <c r="BE594" s="13" t="s">
        <v>71</v>
      </c>
      <c r="BF594" s="13" t="s">
        <v>73</v>
      </c>
      <c r="BG594" s="18">
        <v>45316.6770604861</v>
      </c>
    </row>
    <row r="595" spans="1:59">
      <c r="A595" s="12">
        <v>45302</v>
      </c>
      <c r="B595" s="12">
        <v>45302</v>
      </c>
      <c r="C595" s="13" t="s">
        <v>76</v>
      </c>
      <c r="D595" s="13" t="s">
        <v>71</v>
      </c>
      <c r="E595" s="13" t="s">
        <v>16</v>
      </c>
      <c r="F595" s="13" t="s">
        <v>72</v>
      </c>
      <c r="G595" s="14">
        <v>4</v>
      </c>
      <c r="H595" s="14">
        <v>0</v>
      </c>
      <c r="I595" s="12">
        <v>45302</v>
      </c>
      <c r="J595" s="13" t="s">
        <v>13</v>
      </c>
      <c r="K595" s="13" t="s">
        <v>71</v>
      </c>
      <c r="L595" s="14">
        <v>0</v>
      </c>
      <c r="M595" s="19" t="s">
        <v>709</v>
      </c>
      <c r="N595" s="14">
        <v>1</v>
      </c>
      <c r="O595" s="13" t="s">
        <v>338</v>
      </c>
      <c r="P595" s="14">
        <v>0</v>
      </c>
      <c r="Q595" s="13" t="s">
        <v>14</v>
      </c>
      <c r="R595" s="13" t="s">
        <v>200</v>
      </c>
      <c r="S595" s="13" t="s">
        <v>110</v>
      </c>
      <c r="T595" s="13" t="s">
        <v>110</v>
      </c>
      <c r="U595" s="13" t="s">
        <v>110</v>
      </c>
      <c r="V595" s="13" t="s">
        <v>71</v>
      </c>
      <c r="W595" s="13" t="s">
        <v>110</v>
      </c>
      <c r="X595" s="13" t="s">
        <v>71</v>
      </c>
      <c r="Y595" s="13" t="s">
        <v>71</v>
      </c>
      <c r="Z595" s="13" t="s">
        <v>110</v>
      </c>
      <c r="AA595" s="13" t="s">
        <v>71</v>
      </c>
      <c r="AB595" s="13" t="s">
        <v>71</v>
      </c>
      <c r="AC595" s="13" t="s">
        <v>110</v>
      </c>
      <c r="AD595" s="13" t="s">
        <v>71</v>
      </c>
      <c r="AE595" s="13" t="s">
        <v>71</v>
      </c>
      <c r="AF595" s="13" t="s">
        <v>71</v>
      </c>
      <c r="AG595" s="13" t="s">
        <v>71</v>
      </c>
      <c r="AH595" s="13" t="s">
        <v>71</v>
      </c>
      <c r="AI595" s="13" t="s">
        <v>71</v>
      </c>
      <c r="AJ595" s="13" t="s">
        <v>71</v>
      </c>
      <c r="AK595" s="13" t="s">
        <v>71</v>
      </c>
      <c r="AL595" s="13" t="s">
        <v>71</v>
      </c>
      <c r="AM595" s="13" t="s">
        <v>499</v>
      </c>
      <c r="AN595" s="13" t="s">
        <v>500</v>
      </c>
      <c r="AO595" s="13" t="s">
        <v>501</v>
      </c>
      <c r="AP595" s="13" t="s">
        <v>71</v>
      </c>
      <c r="AQ595" s="13" t="s">
        <v>502</v>
      </c>
      <c r="AR595" s="13" t="s">
        <v>71</v>
      </c>
      <c r="AS595" s="13" t="s">
        <v>71</v>
      </c>
      <c r="AT595" s="13" t="s">
        <v>503</v>
      </c>
      <c r="AU595" s="13" t="s">
        <v>71</v>
      </c>
      <c r="AV595" s="13" t="s">
        <v>71</v>
      </c>
      <c r="AW595" s="13" t="s">
        <v>71</v>
      </c>
      <c r="AX595" s="13" t="s">
        <v>71</v>
      </c>
      <c r="AY595" s="13" t="s">
        <v>71</v>
      </c>
      <c r="AZ595" s="13" t="s">
        <v>71</v>
      </c>
      <c r="BA595" s="13" t="s">
        <v>71</v>
      </c>
      <c r="BB595" s="13" t="s">
        <v>71</v>
      </c>
      <c r="BC595" s="13" t="s">
        <v>71</v>
      </c>
      <c r="BD595" s="13" t="s">
        <v>71</v>
      </c>
      <c r="BE595" s="13" t="s">
        <v>71</v>
      </c>
      <c r="BF595" s="13" t="s">
        <v>110</v>
      </c>
      <c r="BG595" s="18">
        <v>45316.6770484491</v>
      </c>
    </row>
    <row r="596" spans="1:59">
      <c r="A596" s="12">
        <v>45302</v>
      </c>
      <c r="B596" s="12">
        <v>45302</v>
      </c>
      <c r="C596" s="13" t="s">
        <v>76</v>
      </c>
      <c r="D596" s="13" t="s">
        <v>71</v>
      </c>
      <c r="E596" s="13" t="s">
        <v>16</v>
      </c>
      <c r="F596" s="13" t="s">
        <v>91</v>
      </c>
      <c r="G596" s="14">
        <v>4</v>
      </c>
      <c r="H596" s="14">
        <v>0</v>
      </c>
      <c r="I596" s="12">
        <v>45302</v>
      </c>
      <c r="J596" s="13" t="s">
        <v>13</v>
      </c>
      <c r="K596" s="13" t="s">
        <v>71</v>
      </c>
      <c r="L596" s="14">
        <v>0</v>
      </c>
      <c r="M596" s="19" t="s">
        <v>709</v>
      </c>
      <c r="N596" s="14">
        <v>1</v>
      </c>
      <c r="O596" s="13" t="s">
        <v>338</v>
      </c>
      <c r="P596" s="14">
        <v>0</v>
      </c>
      <c r="Q596" s="13" t="s">
        <v>14</v>
      </c>
      <c r="R596" s="13" t="s">
        <v>200</v>
      </c>
      <c r="S596" s="13" t="s">
        <v>110</v>
      </c>
      <c r="T596" s="13" t="s">
        <v>71</v>
      </c>
      <c r="U596" s="13" t="s">
        <v>110</v>
      </c>
      <c r="V596" s="13" t="s">
        <v>71</v>
      </c>
      <c r="W596" s="13" t="s">
        <v>110</v>
      </c>
      <c r="X596" s="13" t="s">
        <v>71</v>
      </c>
      <c r="Y596" s="13" t="s">
        <v>71</v>
      </c>
      <c r="Z596" s="13" t="s">
        <v>110</v>
      </c>
      <c r="AA596" s="13" t="s">
        <v>71</v>
      </c>
      <c r="AB596" s="13" t="s">
        <v>71</v>
      </c>
      <c r="AC596" s="13" t="s">
        <v>110</v>
      </c>
      <c r="AD596" s="13" t="s">
        <v>71</v>
      </c>
      <c r="AE596" s="13" t="s">
        <v>71</v>
      </c>
      <c r="AF596" s="13" t="s">
        <v>71</v>
      </c>
      <c r="AG596" s="13" t="s">
        <v>71</v>
      </c>
      <c r="AH596" s="13" t="s">
        <v>71</v>
      </c>
      <c r="AI596" s="13" t="s">
        <v>71</v>
      </c>
      <c r="AJ596" s="13" t="s">
        <v>71</v>
      </c>
      <c r="AK596" s="13" t="s">
        <v>71</v>
      </c>
      <c r="AL596" s="13" t="s">
        <v>71</v>
      </c>
      <c r="AM596" s="13" t="s">
        <v>504</v>
      </c>
      <c r="AN596" s="13" t="s">
        <v>71</v>
      </c>
      <c r="AO596" s="13" t="s">
        <v>505</v>
      </c>
      <c r="AP596" s="13" t="s">
        <v>71</v>
      </c>
      <c r="AQ596" s="13" t="s">
        <v>506</v>
      </c>
      <c r="AR596" s="13" t="s">
        <v>71</v>
      </c>
      <c r="AS596" s="13" t="s">
        <v>71</v>
      </c>
      <c r="AT596" s="13" t="s">
        <v>507</v>
      </c>
      <c r="AU596" s="13" t="s">
        <v>71</v>
      </c>
      <c r="AV596" s="13" t="s">
        <v>71</v>
      </c>
      <c r="AW596" s="13" t="s">
        <v>71</v>
      </c>
      <c r="AX596" s="13" t="s">
        <v>71</v>
      </c>
      <c r="AY596" s="13" t="s">
        <v>71</v>
      </c>
      <c r="AZ596" s="13" t="s">
        <v>71</v>
      </c>
      <c r="BA596" s="13" t="s">
        <v>71</v>
      </c>
      <c r="BB596" s="13" t="s">
        <v>71</v>
      </c>
      <c r="BC596" s="13" t="s">
        <v>71</v>
      </c>
      <c r="BD596" s="13" t="s">
        <v>71</v>
      </c>
      <c r="BE596" s="13" t="s">
        <v>71</v>
      </c>
      <c r="BF596" s="13" t="s">
        <v>110</v>
      </c>
      <c r="BG596" s="18">
        <v>45316.6770530903</v>
      </c>
    </row>
    <row r="597" spans="1:59">
      <c r="A597" s="12">
        <v>45302</v>
      </c>
      <c r="B597" s="12">
        <v>45302</v>
      </c>
      <c r="C597" s="13" t="s">
        <v>76</v>
      </c>
      <c r="D597" s="13" t="s">
        <v>71</v>
      </c>
      <c r="E597" s="13" t="s">
        <v>16</v>
      </c>
      <c r="F597" s="13" t="s">
        <v>94</v>
      </c>
      <c r="G597" s="14">
        <v>4</v>
      </c>
      <c r="H597" s="14">
        <v>0</v>
      </c>
      <c r="I597" s="12">
        <v>45302</v>
      </c>
      <c r="J597" s="13" t="s">
        <v>13</v>
      </c>
      <c r="K597" s="13" t="s">
        <v>71</v>
      </c>
      <c r="L597" s="14">
        <v>0</v>
      </c>
      <c r="M597" s="19" t="s">
        <v>709</v>
      </c>
      <c r="N597" s="14">
        <v>1</v>
      </c>
      <c r="O597" s="13" t="s">
        <v>338</v>
      </c>
      <c r="P597" s="14">
        <v>0</v>
      </c>
      <c r="Q597" s="13" t="s">
        <v>14</v>
      </c>
      <c r="R597" s="13" t="s">
        <v>200</v>
      </c>
      <c r="S597" s="13" t="s">
        <v>110</v>
      </c>
      <c r="T597" s="13" t="s">
        <v>71</v>
      </c>
      <c r="U597" s="13" t="s">
        <v>110</v>
      </c>
      <c r="V597" s="13" t="s">
        <v>71</v>
      </c>
      <c r="W597" s="13" t="s">
        <v>110</v>
      </c>
      <c r="X597" s="13" t="s">
        <v>71</v>
      </c>
      <c r="Y597" s="13" t="s">
        <v>71</v>
      </c>
      <c r="Z597" s="13" t="s">
        <v>110</v>
      </c>
      <c r="AA597" s="13" t="s">
        <v>71</v>
      </c>
      <c r="AB597" s="13" t="s">
        <v>71</v>
      </c>
      <c r="AC597" s="13" t="s">
        <v>110</v>
      </c>
      <c r="AD597" s="13" t="s">
        <v>71</v>
      </c>
      <c r="AE597" s="13" t="s">
        <v>71</v>
      </c>
      <c r="AF597" s="13" t="s">
        <v>71</v>
      </c>
      <c r="AG597" s="13" t="s">
        <v>71</v>
      </c>
      <c r="AH597" s="13" t="s">
        <v>71</v>
      </c>
      <c r="AI597" s="13" t="s">
        <v>71</v>
      </c>
      <c r="AJ597" s="13" t="s">
        <v>71</v>
      </c>
      <c r="AK597" s="13" t="s">
        <v>71</v>
      </c>
      <c r="AL597" s="13" t="s">
        <v>71</v>
      </c>
      <c r="AM597" s="13" t="s">
        <v>508</v>
      </c>
      <c r="AN597" s="13" t="s">
        <v>71</v>
      </c>
      <c r="AO597" s="13" t="s">
        <v>509</v>
      </c>
      <c r="AP597" s="13" t="s">
        <v>71</v>
      </c>
      <c r="AQ597" s="13" t="s">
        <v>506</v>
      </c>
      <c r="AR597" s="13" t="s">
        <v>71</v>
      </c>
      <c r="AS597" s="13" t="s">
        <v>71</v>
      </c>
      <c r="AT597" s="13" t="s">
        <v>510</v>
      </c>
      <c r="AU597" s="13" t="s">
        <v>71</v>
      </c>
      <c r="AV597" s="13" t="s">
        <v>71</v>
      </c>
      <c r="AW597" s="13" t="s">
        <v>71</v>
      </c>
      <c r="AX597" s="13" t="s">
        <v>71</v>
      </c>
      <c r="AY597" s="13" t="s">
        <v>71</v>
      </c>
      <c r="AZ597" s="13" t="s">
        <v>71</v>
      </c>
      <c r="BA597" s="13" t="s">
        <v>71</v>
      </c>
      <c r="BB597" s="13" t="s">
        <v>71</v>
      </c>
      <c r="BC597" s="13" t="s">
        <v>71</v>
      </c>
      <c r="BD597" s="13" t="s">
        <v>71</v>
      </c>
      <c r="BE597" s="13" t="s">
        <v>71</v>
      </c>
      <c r="BF597" s="13" t="s">
        <v>88</v>
      </c>
      <c r="BG597" s="18">
        <v>45316.6770563194</v>
      </c>
    </row>
    <row r="598" spans="1:59">
      <c r="A598" s="12">
        <v>45302</v>
      </c>
      <c r="B598" s="12">
        <v>45302</v>
      </c>
      <c r="C598" s="13" t="s">
        <v>76</v>
      </c>
      <c r="D598" s="13" t="s">
        <v>71</v>
      </c>
      <c r="E598" s="13" t="s">
        <v>16</v>
      </c>
      <c r="F598" s="13" t="s">
        <v>97</v>
      </c>
      <c r="G598" s="14">
        <v>4</v>
      </c>
      <c r="H598" s="14">
        <v>0</v>
      </c>
      <c r="I598" s="12">
        <v>45302</v>
      </c>
      <c r="J598" s="13" t="s">
        <v>13</v>
      </c>
      <c r="K598" s="13" t="s">
        <v>71</v>
      </c>
      <c r="L598" s="14">
        <v>0</v>
      </c>
      <c r="M598" s="19" t="s">
        <v>709</v>
      </c>
      <c r="N598" s="14">
        <v>1</v>
      </c>
      <c r="O598" s="13" t="s">
        <v>338</v>
      </c>
      <c r="P598" s="14">
        <v>0</v>
      </c>
      <c r="Q598" s="13" t="s">
        <v>14</v>
      </c>
      <c r="R598" s="13" t="s">
        <v>200</v>
      </c>
      <c r="S598" s="13" t="s">
        <v>110</v>
      </c>
      <c r="T598" s="13" t="s">
        <v>110</v>
      </c>
      <c r="U598" s="13" t="s">
        <v>110</v>
      </c>
      <c r="V598" s="13" t="s">
        <v>71</v>
      </c>
      <c r="W598" s="13" t="s">
        <v>110</v>
      </c>
      <c r="X598" s="13" t="s">
        <v>71</v>
      </c>
      <c r="Y598" s="13" t="s">
        <v>71</v>
      </c>
      <c r="Z598" s="13" t="s">
        <v>110</v>
      </c>
      <c r="AA598" s="13" t="s">
        <v>71</v>
      </c>
      <c r="AB598" s="13" t="s">
        <v>71</v>
      </c>
      <c r="AC598" s="13" t="s">
        <v>110</v>
      </c>
      <c r="AD598" s="13" t="s">
        <v>71</v>
      </c>
      <c r="AE598" s="13" t="s">
        <v>71</v>
      </c>
      <c r="AF598" s="13" t="s">
        <v>71</v>
      </c>
      <c r="AG598" s="13" t="s">
        <v>71</v>
      </c>
      <c r="AH598" s="13" t="s">
        <v>71</v>
      </c>
      <c r="AI598" s="13" t="s">
        <v>71</v>
      </c>
      <c r="AJ598" s="13" t="s">
        <v>71</v>
      </c>
      <c r="AK598" s="13" t="s">
        <v>71</v>
      </c>
      <c r="AL598" s="13" t="s">
        <v>71</v>
      </c>
      <c r="AM598" s="13" t="s">
        <v>511</v>
      </c>
      <c r="AN598" s="13" t="s">
        <v>512</v>
      </c>
      <c r="AO598" s="13" t="s">
        <v>513</v>
      </c>
      <c r="AP598" s="13" t="s">
        <v>71</v>
      </c>
      <c r="AQ598" s="13" t="s">
        <v>506</v>
      </c>
      <c r="AR598" s="13" t="s">
        <v>71</v>
      </c>
      <c r="AS598" s="13" t="s">
        <v>71</v>
      </c>
      <c r="AT598" s="13" t="s">
        <v>514</v>
      </c>
      <c r="AU598" s="13" t="s">
        <v>71</v>
      </c>
      <c r="AV598" s="13" t="s">
        <v>71</v>
      </c>
      <c r="AW598" s="13" t="s">
        <v>71</v>
      </c>
      <c r="AX598" s="13" t="s">
        <v>71</v>
      </c>
      <c r="AY598" s="13" t="s">
        <v>71</v>
      </c>
      <c r="AZ598" s="13" t="s">
        <v>71</v>
      </c>
      <c r="BA598" s="13" t="s">
        <v>71</v>
      </c>
      <c r="BB598" s="13" t="s">
        <v>71</v>
      </c>
      <c r="BC598" s="13" t="s">
        <v>71</v>
      </c>
      <c r="BD598" s="13" t="s">
        <v>71</v>
      </c>
      <c r="BE598" s="13" t="s">
        <v>71</v>
      </c>
      <c r="BF598" s="13" t="s">
        <v>110</v>
      </c>
      <c r="BG598" s="18">
        <v>45316.6770465972</v>
      </c>
    </row>
    <row r="599" spans="1:59">
      <c r="A599" s="12">
        <v>45302</v>
      </c>
      <c r="B599" s="12">
        <v>45302</v>
      </c>
      <c r="C599" s="13" t="s">
        <v>76</v>
      </c>
      <c r="D599" s="13" t="s">
        <v>71</v>
      </c>
      <c r="E599" s="13" t="s">
        <v>16</v>
      </c>
      <c r="F599" s="13" t="s">
        <v>99</v>
      </c>
      <c r="G599" s="14">
        <v>4</v>
      </c>
      <c r="H599" s="14">
        <v>0</v>
      </c>
      <c r="I599" s="12">
        <v>45302</v>
      </c>
      <c r="J599" s="13" t="s">
        <v>13</v>
      </c>
      <c r="K599" s="13" t="s">
        <v>71</v>
      </c>
      <c r="L599" s="14">
        <v>0</v>
      </c>
      <c r="M599" s="19" t="s">
        <v>709</v>
      </c>
      <c r="N599" s="14">
        <v>1</v>
      </c>
      <c r="O599" s="13" t="s">
        <v>338</v>
      </c>
      <c r="P599" s="14">
        <v>0</v>
      </c>
      <c r="Q599" s="13" t="s">
        <v>14</v>
      </c>
      <c r="R599" s="13" t="s">
        <v>200</v>
      </c>
      <c r="S599" s="13" t="s">
        <v>110</v>
      </c>
      <c r="T599" s="13" t="s">
        <v>71</v>
      </c>
      <c r="U599" s="13" t="s">
        <v>110</v>
      </c>
      <c r="V599" s="13" t="s">
        <v>71</v>
      </c>
      <c r="W599" s="13" t="s">
        <v>110</v>
      </c>
      <c r="X599" s="13" t="s">
        <v>71</v>
      </c>
      <c r="Y599" s="13" t="s">
        <v>71</v>
      </c>
      <c r="Z599" s="13" t="s">
        <v>110</v>
      </c>
      <c r="AA599" s="13" t="s">
        <v>71</v>
      </c>
      <c r="AB599" s="13" t="s">
        <v>71</v>
      </c>
      <c r="AC599" s="13" t="s">
        <v>110</v>
      </c>
      <c r="AD599" s="13" t="s">
        <v>71</v>
      </c>
      <c r="AE599" s="13" t="s">
        <v>71</v>
      </c>
      <c r="AF599" s="13" t="s">
        <v>71</v>
      </c>
      <c r="AG599" s="13" t="s">
        <v>71</v>
      </c>
      <c r="AH599" s="13" t="s">
        <v>71</v>
      </c>
      <c r="AI599" s="13" t="s">
        <v>71</v>
      </c>
      <c r="AJ599" s="13" t="s">
        <v>71</v>
      </c>
      <c r="AK599" s="13" t="s">
        <v>71</v>
      </c>
      <c r="AL599" s="13" t="s">
        <v>71</v>
      </c>
      <c r="AM599" s="13" t="s">
        <v>515</v>
      </c>
      <c r="AN599" s="13" t="s">
        <v>71</v>
      </c>
      <c r="AO599" s="13" t="s">
        <v>516</v>
      </c>
      <c r="AP599" s="13" t="s">
        <v>71</v>
      </c>
      <c r="AQ599" s="13" t="s">
        <v>506</v>
      </c>
      <c r="AR599" s="13" t="s">
        <v>71</v>
      </c>
      <c r="AS599" s="13" t="s">
        <v>71</v>
      </c>
      <c r="AT599" s="13" t="s">
        <v>517</v>
      </c>
      <c r="AU599" s="13" t="s">
        <v>71</v>
      </c>
      <c r="AV599" s="13" t="s">
        <v>71</v>
      </c>
      <c r="AW599" s="13" t="s">
        <v>71</v>
      </c>
      <c r="AX599" s="13" t="s">
        <v>71</v>
      </c>
      <c r="AY599" s="13" t="s">
        <v>71</v>
      </c>
      <c r="AZ599" s="13" t="s">
        <v>71</v>
      </c>
      <c r="BA599" s="13" t="s">
        <v>71</v>
      </c>
      <c r="BB599" s="13" t="s">
        <v>71</v>
      </c>
      <c r="BC599" s="13" t="s">
        <v>71</v>
      </c>
      <c r="BD599" s="13" t="s">
        <v>71</v>
      </c>
      <c r="BE599" s="13" t="s">
        <v>71</v>
      </c>
      <c r="BF599" s="13" t="s">
        <v>73</v>
      </c>
      <c r="BG599" s="18">
        <v>45316.6770549421</v>
      </c>
    </row>
    <row r="600" spans="1:59">
      <c r="A600" s="12">
        <v>45302</v>
      </c>
      <c r="B600" s="12">
        <v>45302</v>
      </c>
      <c r="C600" s="13" t="s">
        <v>76</v>
      </c>
      <c r="D600" s="13" t="s">
        <v>71</v>
      </c>
      <c r="E600" s="13" t="s">
        <v>16</v>
      </c>
      <c r="F600" s="13" t="s">
        <v>101</v>
      </c>
      <c r="G600" s="14">
        <v>4</v>
      </c>
      <c r="H600" s="14">
        <v>0</v>
      </c>
      <c r="I600" s="12">
        <v>45302</v>
      </c>
      <c r="J600" s="13" t="s">
        <v>13</v>
      </c>
      <c r="K600" s="13" t="s">
        <v>71</v>
      </c>
      <c r="L600" s="14">
        <v>0</v>
      </c>
      <c r="M600" s="19" t="s">
        <v>709</v>
      </c>
      <c r="N600" s="14">
        <v>1</v>
      </c>
      <c r="O600" s="13" t="s">
        <v>338</v>
      </c>
      <c r="P600" s="14">
        <v>0</v>
      </c>
      <c r="Q600" s="13" t="s">
        <v>14</v>
      </c>
      <c r="R600" s="13" t="s">
        <v>200</v>
      </c>
      <c r="S600" s="13" t="s">
        <v>110</v>
      </c>
      <c r="T600" s="13" t="s">
        <v>71</v>
      </c>
      <c r="U600" s="13" t="s">
        <v>110</v>
      </c>
      <c r="V600" s="13" t="s">
        <v>71</v>
      </c>
      <c r="W600" s="13" t="s">
        <v>110</v>
      </c>
      <c r="X600" s="13" t="s">
        <v>71</v>
      </c>
      <c r="Y600" s="13" t="s">
        <v>71</v>
      </c>
      <c r="Z600" s="13" t="s">
        <v>110</v>
      </c>
      <c r="AA600" s="13" t="s">
        <v>71</v>
      </c>
      <c r="AB600" s="13" t="s">
        <v>71</v>
      </c>
      <c r="AC600" s="13" t="s">
        <v>110</v>
      </c>
      <c r="AD600" s="13" t="s">
        <v>71</v>
      </c>
      <c r="AE600" s="13" t="s">
        <v>71</v>
      </c>
      <c r="AF600" s="13" t="s">
        <v>71</v>
      </c>
      <c r="AG600" s="13" t="s">
        <v>71</v>
      </c>
      <c r="AH600" s="13" t="s">
        <v>71</v>
      </c>
      <c r="AI600" s="13" t="s">
        <v>71</v>
      </c>
      <c r="AJ600" s="13" t="s">
        <v>71</v>
      </c>
      <c r="AK600" s="13" t="s">
        <v>71</v>
      </c>
      <c r="AL600" s="13" t="s">
        <v>71</v>
      </c>
      <c r="AM600" s="13" t="s">
        <v>518</v>
      </c>
      <c r="AN600" s="13" t="s">
        <v>71</v>
      </c>
      <c r="AO600" s="13" t="s">
        <v>519</v>
      </c>
      <c r="AP600" s="13" t="s">
        <v>71</v>
      </c>
      <c r="AQ600" s="13" t="s">
        <v>520</v>
      </c>
      <c r="AR600" s="13" t="s">
        <v>71</v>
      </c>
      <c r="AS600" s="13" t="s">
        <v>71</v>
      </c>
      <c r="AT600" s="13" t="s">
        <v>521</v>
      </c>
      <c r="AU600" s="13" t="s">
        <v>71</v>
      </c>
      <c r="AV600" s="13" t="s">
        <v>71</v>
      </c>
      <c r="AW600" s="13" t="s">
        <v>71</v>
      </c>
      <c r="AX600" s="13" t="s">
        <v>71</v>
      </c>
      <c r="AY600" s="13" t="s">
        <v>71</v>
      </c>
      <c r="AZ600" s="13" t="s">
        <v>71</v>
      </c>
      <c r="BA600" s="13" t="s">
        <v>71</v>
      </c>
      <c r="BB600" s="13" t="s">
        <v>71</v>
      </c>
      <c r="BC600" s="13" t="s">
        <v>71</v>
      </c>
      <c r="BD600" s="13" t="s">
        <v>71</v>
      </c>
      <c r="BE600" s="13" t="s">
        <v>71</v>
      </c>
      <c r="BF600" s="13" t="s">
        <v>110</v>
      </c>
      <c r="BG600" s="18">
        <v>45316.6770517014</v>
      </c>
    </row>
    <row r="601" spans="1:59">
      <c r="A601" s="12">
        <v>45302</v>
      </c>
      <c r="B601" s="12">
        <v>45302</v>
      </c>
      <c r="C601" s="13" t="s">
        <v>76</v>
      </c>
      <c r="D601" s="13" t="s">
        <v>71</v>
      </c>
      <c r="E601" s="13" t="s">
        <v>16</v>
      </c>
      <c r="F601" s="13" t="s">
        <v>107</v>
      </c>
      <c r="G601" s="14">
        <v>4</v>
      </c>
      <c r="H601" s="14">
        <v>0</v>
      </c>
      <c r="I601" s="12">
        <v>45302</v>
      </c>
      <c r="J601" s="13" t="s">
        <v>13</v>
      </c>
      <c r="K601" s="13" t="s">
        <v>71</v>
      </c>
      <c r="L601" s="14">
        <v>0</v>
      </c>
      <c r="M601" s="19" t="s">
        <v>709</v>
      </c>
      <c r="N601" s="14">
        <v>1</v>
      </c>
      <c r="O601" s="13" t="s">
        <v>338</v>
      </c>
      <c r="P601" s="14">
        <v>0</v>
      </c>
      <c r="Q601" s="13" t="s">
        <v>14</v>
      </c>
      <c r="R601" s="13" t="s">
        <v>200</v>
      </c>
      <c r="S601" s="13" t="s">
        <v>110</v>
      </c>
      <c r="T601" s="13" t="s">
        <v>71</v>
      </c>
      <c r="U601" s="13" t="s">
        <v>110</v>
      </c>
      <c r="V601" s="13" t="s">
        <v>71</v>
      </c>
      <c r="W601" s="13" t="s">
        <v>110</v>
      </c>
      <c r="X601" s="13" t="s">
        <v>71</v>
      </c>
      <c r="Y601" s="13" t="s">
        <v>71</v>
      </c>
      <c r="Z601" s="13" t="s">
        <v>71</v>
      </c>
      <c r="AA601" s="13" t="s">
        <v>71</v>
      </c>
      <c r="AB601" s="13" t="s">
        <v>71</v>
      </c>
      <c r="AC601" s="13" t="s">
        <v>110</v>
      </c>
      <c r="AD601" s="13" t="s">
        <v>71</v>
      </c>
      <c r="AE601" s="13" t="s">
        <v>71</v>
      </c>
      <c r="AF601" s="13" t="s">
        <v>71</v>
      </c>
      <c r="AG601" s="13" t="s">
        <v>71</v>
      </c>
      <c r="AH601" s="13" t="s">
        <v>71</v>
      </c>
      <c r="AI601" s="13" t="s">
        <v>71</v>
      </c>
      <c r="AJ601" s="13" t="s">
        <v>71</v>
      </c>
      <c r="AK601" s="13" t="s">
        <v>71</v>
      </c>
      <c r="AL601" s="13" t="s">
        <v>71</v>
      </c>
      <c r="AM601" s="13" t="s">
        <v>532</v>
      </c>
      <c r="AN601" s="13" t="s">
        <v>71</v>
      </c>
      <c r="AO601" s="13" t="s">
        <v>533</v>
      </c>
      <c r="AP601" s="13" t="s">
        <v>71</v>
      </c>
      <c r="AQ601" s="13" t="s">
        <v>506</v>
      </c>
      <c r="AR601" s="13" t="s">
        <v>71</v>
      </c>
      <c r="AS601" s="13" t="s">
        <v>71</v>
      </c>
      <c r="AT601" s="13"/>
      <c r="AU601" s="13" t="s">
        <v>71</v>
      </c>
      <c r="AV601" s="13" t="s">
        <v>71</v>
      </c>
      <c r="AW601" s="13" t="s">
        <v>71</v>
      </c>
      <c r="AX601" s="13" t="s">
        <v>71</v>
      </c>
      <c r="AY601" s="13" t="s">
        <v>71</v>
      </c>
      <c r="AZ601" s="13" t="s">
        <v>71</v>
      </c>
      <c r="BA601" s="13" t="s">
        <v>71</v>
      </c>
      <c r="BB601" s="13" t="s">
        <v>71</v>
      </c>
      <c r="BC601" s="13" t="s">
        <v>71</v>
      </c>
      <c r="BD601" s="13" t="s">
        <v>71</v>
      </c>
      <c r="BE601" s="13" t="s">
        <v>71</v>
      </c>
      <c r="BF601" s="13" t="s">
        <v>110</v>
      </c>
      <c r="BG601" s="18">
        <v>45316.6770500694</v>
      </c>
    </row>
    <row r="603" spans="1:1">
      <c r="A603" s="22" t="s">
        <v>710</v>
      </c>
    </row>
    <row r="604" spans="1:1">
      <c r="A604" t="s">
        <v>711</v>
      </c>
    </row>
    <row r="605" spans="1:8">
      <c r="A605" t="s">
        <v>712</v>
      </c>
      <c r="H605" t="s">
        <v>315</v>
      </c>
    </row>
    <row r="607" spans="1:1">
      <c r="A607" t="s">
        <v>713</v>
      </c>
    </row>
    <row r="608" spans="1:1">
      <c r="A608" t="s">
        <v>714</v>
      </c>
    </row>
    <row r="610" spans="1:1">
      <c r="A610" s="22" t="s">
        <v>364</v>
      </c>
    </row>
    <row r="611" spans="1:1">
      <c r="A611" t="s">
        <v>715</v>
      </c>
    </row>
    <row r="612" spans="1:1">
      <c r="A612" s="23" t="s">
        <v>716</v>
      </c>
    </row>
    <row r="614" spans="1:1">
      <c r="A614" s="22" t="s">
        <v>367</v>
      </c>
    </row>
    <row r="616" spans="1:1">
      <c r="A616" t="s">
        <v>717</v>
      </c>
    </row>
    <row r="617" spans="1:1">
      <c r="A617" s="24" t="s">
        <v>718</v>
      </c>
    </row>
    <row r="619" spans="1:1">
      <c r="A619" s="22" t="s">
        <v>719</v>
      </c>
    </row>
    <row r="620" spans="1:1">
      <c r="A620" t="s">
        <v>720</v>
      </c>
    </row>
    <row r="621" spans="1:1">
      <c r="A621" t="s">
        <v>721</v>
      </c>
    </row>
    <row r="622" spans="1:1">
      <c r="A622" t="s">
        <v>722</v>
      </c>
    </row>
    <row r="624" spans="1:1">
      <c r="A624" s="25" t="s">
        <v>723</v>
      </c>
    </row>
    <row r="625" spans="1:1">
      <c r="A625" s="25" t="s">
        <v>724</v>
      </c>
    </row>
    <row r="626" spans="1:1">
      <c r="A626" s="25" t="s">
        <v>725</v>
      </c>
    </row>
    <row r="627" spans="1:1">
      <c r="A627" s="25" t="s">
        <v>726</v>
      </c>
    </row>
    <row r="628" spans="1:1">
      <c r="A628" s="25" t="s">
        <v>727</v>
      </c>
    </row>
    <row r="629" spans="1:1">
      <c r="A629" s="25" t="s">
        <v>728</v>
      </c>
    </row>
    <row r="630" spans="1:1">
      <c r="A630" s="25" t="s">
        <v>729</v>
      </c>
    </row>
    <row r="631" spans="1:1">
      <c r="A631" s="25" t="s">
        <v>730</v>
      </c>
    </row>
    <row r="632" spans="1:1">
      <c r="A632" s="25" t="s">
        <v>731</v>
      </c>
    </row>
    <row r="633" spans="1:1">
      <c r="A633" s="25" t="s">
        <v>732</v>
      </c>
    </row>
    <row r="634" spans="1:1">
      <c r="A634" s="25"/>
    </row>
    <row r="635" spans="1:1">
      <c r="A635" s="25" t="s">
        <v>733</v>
      </c>
    </row>
    <row r="636" spans="1:1">
      <c r="A636" s="25" t="s">
        <v>734</v>
      </c>
    </row>
    <row r="637" spans="1:1">
      <c r="A637" s="25" t="s">
        <v>735</v>
      </c>
    </row>
    <row r="638" spans="1:1">
      <c r="A638" s="25" t="s">
        <v>736</v>
      </c>
    </row>
    <row r="639" spans="1:1">
      <c r="A639" s="25" t="s">
        <v>737</v>
      </c>
    </row>
    <row r="640" spans="1:1">
      <c r="A640" s="25" t="s">
        <v>738</v>
      </c>
    </row>
    <row r="641" spans="1:1">
      <c r="A641" s="25" t="s">
        <v>739</v>
      </c>
    </row>
    <row r="642" spans="1:1">
      <c r="A642" s="25" t="s">
        <v>740</v>
      </c>
    </row>
    <row r="643" spans="1:1">
      <c r="A643" s="25" t="s">
        <v>741</v>
      </c>
    </row>
    <row r="644" spans="1:1">
      <c r="A644" s="25" t="s">
        <v>742</v>
      </c>
    </row>
    <row r="645" spans="1:1">
      <c r="A645" s="25"/>
    </row>
    <row r="646" spans="1:1">
      <c r="A646" t="s">
        <v>743</v>
      </c>
    </row>
    <row r="647" spans="1:1">
      <c r="A647" t="s">
        <v>355</v>
      </c>
    </row>
    <row r="648" ht="27" spans="1:58">
      <c r="A648" s="11" t="s">
        <v>113</v>
      </c>
      <c r="B648" s="11" t="s">
        <v>3</v>
      </c>
      <c r="C648" s="11" t="s">
        <v>33</v>
      </c>
      <c r="D648" s="11" t="s">
        <v>34</v>
      </c>
      <c r="E648" s="11" t="s">
        <v>9</v>
      </c>
      <c r="F648" s="11" t="s">
        <v>29</v>
      </c>
      <c r="G648" s="11" t="s">
        <v>5</v>
      </c>
      <c r="H648" s="11" t="s">
        <v>114</v>
      </c>
      <c r="I648" s="11" t="s">
        <v>30</v>
      </c>
      <c r="J648" s="11" t="s">
        <v>31</v>
      </c>
      <c r="K648" s="11" t="s">
        <v>32</v>
      </c>
      <c r="L648" s="11" t="s">
        <v>26</v>
      </c>
      <c r="M648" s="11" t="s">
        <v>4</v>
      </c>
      <c r="N648" s="11" t="s">
        <v>27</v>
      </c>
      <c r="O648" s="11" t="s">
        <v>28</v>
      </c>
      <c r="P648" s="11" t="s">
        <v>115</v>
      </c>
      <c r="Q648" s="11" t="s">
        <v>116</v>
      </c>
      <c r="R648" s="11" t="s">
        <v>117</v>
      </c>
      <c r="S648" s="11" t="s">
        <v>118</v>
      </c>
      <c r="T648" s="11" t="s">
        <v>119</v>
      </c>
      <c r="U648" s="11" t="s">
        <v>38</v>
      </c>
      <c r="V648" s="11" t="s">
        <v>42</v>
      </c>
      <c r="W648" s="11" t="s">
        <v>44</v>
      </c>
      <c r="X648" s="11" t="s">
        <v>39</v>
      </c>
      <c r="Y648" s="11" t="s">
        <v>6</v>
      </c>
      <c r="Z648" s="11" t="s">
        <v>122</v>
      </c>
      <c r="AA648" s="11" t="s">
        <v>124</v>
      </c>
      <c r="AB648" s="11" t="s">
        <v>45</v>
      </c>
      <c r="AC648" s="11" t="s">
        <v>50</v>
      </c>
      <c r="AD648" s="11" t="s">
        <v>51</v>
      </c>
      <c r="AE648" s="11" t="s">
        <v>52</v>
      </c>
      <c r="AF648" s="11" t="s">
        <v>53</v>
      </c>
      <c r="AG648" s="11" t="s">
        <v>54</v>
      </c>
      <c r="AH648" s="11" t="s">
        <v>46</v>
      </c>
      <c r="AI648" s="11" t="s">
        <v>55</v>
      </c>
      <c r="AJ648" s="11" t="s">
        <v>56</v>
      </c>
      <c r="AK648" s="11" t="s">
        <v>67</v>
      </c>
      <c r="AL648" s="11" t="s">
        <v>126</v>
      </c>
      <c r="AM648" s="11" t="s">
        <v>63</v>
      </c>
      <c r="AN648" s="11" t="s">
        <v>64</v>
      </c>
      <c r="AO648" s="11" t="s">
        <v>320</v>
      </c>
      <c r="AP648" s="11" t="s">
        <v>321</v>
      </c>
      <c r="AQ648" s="11" t="s">
        <v>322</v>
      </c>
      <c r="AR648" s="11" t="s">
        <v>323</v>
      </c>
      <c r="AS648" s="11" t="s">
        <v>324</v>
      </c>
      <c r="AT648" s="11" t="s">
        <v>325</v>
      </c>
      <c r="AU648" s="11" t="s">
        <v>326</v>
      </c>
      <c r="AV648" s="11" t="s">
        <v>327</v>
      </c>
      <c r="AW648" s="11" t="s">
        <v>328</v>
      </c>
      <c r="AX648" s="11" t="s">
        <v>329</v>
      </c>
      <c r="AY648" s="11" t="s">
        <v>330</v>
      </c>
      <c r="AZ648" s="11" t="s">
        <v>331</v>
      </c>
      <c r="BA648" s="11" t="s">
        <v>332</v>
      </c>
      <c r="BB648" s="11" t="s">
        <v>333</v>
      </c>
      <c r="BC648" s="11" t="s">
        <v>12</v>
      </c>
      <c r="BD648" s="11" t="s">
        <v>156</v>
      </c>
      <c r="BE648" s="11" t="s">
        <v>334</v>
      </c>
      <c r="BF648" s="11" t="s">
        <v>69</v>
      </c>
    </row>
    <row r="649" spans="1:58">
      <c r="A649" s="12">
        <v>45302</v>
      </c>
      <c r="B649" s="12">
        <v>45302</v>
      </c>
      <c r="C649" s="13" t="s">
        <v>76</v>
      </c>
      <c r="D649" s="13" t="s">
        <v>71</v>
      </c>
      <c r="E649" s="13" t="s">
        <v>16</v>
      </c>
      <c r="F649" s="13" t="s">
        <v>72</v>
      </c>
      <c r="G649" s="14">
        <v>1</v>
      </c>
      <c r="H649" s="14">
        <v>0</v>
      </c>
      <c r="I649" s="13" t="s">
        <v>73</v>
      </c>
      <c r="J649" s="13" t="s">
        <v>74</v>
      </c>
      <c r="K649" s="13" t="s">
        <v>74</v>
      </c>
      <c r="L649" s="12">
        <v>45302</v>
      </c>
      <c r="M649" s="13" t="s">
        <v>13</v>
      </c>
      <c r="N649" s="13" t="s">
        <v>71</v>
      </c>
      <c r="O649" s="14">
        <v>0</v>
      </c>
      <c r="P649" s="13" t="s">
        <v>197</v>
      </c>
      <c r="Q649" s="13" t="s">
        <v>198</v>
      </c>
      <c r="R649" s="14">
        <v>5</v>
      </c>
      <c r="S649" s="13" t="s">
        <v>199</v>
      </c>
      <c r="T649" s="14">
        <v>5</v>
      </c>
      <c r="U649" s="13" t="s">
        <v>72</v>
      </c>
      <c r="V649" s="13" t="s">
        <v>82</v>
      </c>
      <c r="W649" s="13" t="s">
        <v>73</v>
      </c>
      <c r="X649" s="13" t="s">
        <v>80</v>
      </c>
      <c r="Y649" s="13" t="s">
        <v>14</v>
      </c>
      <c r="Z649" s="13" t="s">
        <v>200</v>
      </c>
      <c r="AA649" s="13" t="s">
        <v>78</v>
      </c>
      <c r="AB649" s="13" t="s">
        <v>83</v>
      </c>
      <c r="AC649" s="13" t="s">
        <v>84</v>
      </c>
      <c r="AD649" s="13" t="s">
        <v>71</v>
      </c>
      <c r="AE649" s="13" t="s">
        <v>85</v>
      </c>
      <c r="AF649" s="13" t="s">
        <v>71</v>
      </c>
      <c r="AG649" s="13" t="s">
        <v>86</v>
      </c>
      <c r="AH649" s="13" t="s">
        <v>73</v>
      </c>
      <c r="AI649" s="13" t="s">
        <v>87</v>
      </c>
      <c r="AJ649" s="13" t="s">
        <v>87</v>
      </c>
      <c r="AK649" s="13" t="s">
        <v>90</v>
      </c>
      <c r="AL649" s="13" t="s">
        <v>73</v>
      </c>
      <c r="AM649" s="13" t="s">
        <v>73</v>
      </c>
      <c r="AN649" s="14">
        <v>0</v>
      </c>
      <c r="AO649" s="13" t="s">
        <v>207</v>
      </c>
      <c r="AP649" s="13" t="s">
        <v>207</v>
      </c>
      <c r="AQ649" s="13" t="s">
        <v>73</v>
      </c>
      <c r="AR649" s="13" t="s">
        <v>335</v>
      </c>
      <c r="AS649" s="13" t="s">
        <v>261</v>
      </c>
      <c r="AT649" s="13" t="s">
        <v>71</v>
      </c>
      <c r="AU649" s="13" t="s">
        <v>85</v>
      </c>
      <c r="AV649" s="13" t="s">
        <v>336</v>
      </c>
      <c r="AW649" s="17">
        <v>1.15740740740741e-5</v>
      </c>
      <c r="AX649" s="12" t="s">
        <v>89</v>
      </c>
      <c r="AY649" s="13" t="s">
        <v>14</v>
      </c>
      <c r="AZ649" s="13" t="s">
        <v>73</v>
      </c>
      <c r="BA649" s="13" t="s">
        <v>207</v>
      </c>
      <c r="BB649" s="13" t="s">
        <v>73</v>
      </c>
      <c r="BC649" s="14">
        <v>500005</v>
      </c>
      <c r="BD649" s="14">
        <v>0</v>
      </c>
      <c r="BE649" s="13" t="s">
        <v>110</v>
      </c>
      <c r="BF649" s="18">
        <v>45303.6113025347</v>
      </c>
    </row>
    <row r="650" spans="1:58">
      <c r="A650" s="12">
        <v>45302</v>
      </c>
      <c r="B650" s="12">
        <v>45302</v>
      </c>
      <c r="C650" s="13" t="s">
        <v>76</v>
      </c>
      <c r="D650" s="13" t="s">
        <v>71</v>
      </c>
      <c r="E650" s="13" t="s">
        <v>16</v>
      </c>
      <c r="F650" s="13" t="s">
        <v>91</v>
      </c>
      <c r="G650" s="14">
        <v>1</v>
      </c>
      <c r="H650" s="14">
        <v>0</v>
      </c>
      <c r="I650" s="13" t="s">
        <v>88</v>
      </c>
      <c r="J650" s="13" t="s">
        <v>74</v>
      </c>
      <c r="K650" s="13" t="s">
        <v>74</v>
      </c>
      <c r="L650" s="12">
        <v>45302</v>
      </c>
      <c r="M650" s="13" t="s">
        <v>13</v>
      </c>
      <c r="N650" s="13" t="s">
        <v>71</v>
      </c>
      <c r="O650" s="14">
        <v>0</v>
      </c>
      <c r="P650" s="13" t="s">
        <v>197</v>
      </c>
      <c r="Q650" s="13" t="s">
        <v>198</v>
      </c>
      <c r="R650" s="14">
        <v>5</v>
      </c>
      <c r="S650" s="13" t="s">
        <v>199</v>
      </c>
      <c r="T650" s="14">
        <v>5</v>
      </c>
      <c r="U650" s="13" t="s">
        <v>91</v>
      </c>
      <c r="V650" s="13" t="s">
        <v>82</v>
      </c>
      <c r="W650" s="13" t="s">
        <v>73</v>
      </c>
      <c r="X650" s="13" t="s">
        <v>80</v>
      </c>
      <c r="Y650" s="13" t="s">
        <v>14</v>
      </c>
      <c r="Z650" s="13" t="s">
        <v>200</v>
      </c>
      <c r="AA650" s="13" t="s">
        <v>78</v>
      </c>
      <c r="AB650" s="13" t="s">
        <v>83</v>
      </c>
      <c r="AC650" s="13" t="s">
        <v>93</v>
      </c>
      <c r="AD650" s="13" t="s">
        <v>71</v>
      </c>
      <c r="AE650" s="13" t="s">
        <v>85</v>
      </c>
      <c r="AF650" s="13" t="s">
        <v>71</v>
      </c>
      <c r="AG650" s="13" t="s">
        <v>86</v>
      </c>
      <c r="AH650" s="13" t="s">
        <v>73</v>
      </c>
      <c r="AI650" s="13" t="s">
        <v>87</v>
      </c>
      <c r="AJ650" s="13" t="s">
        <v>87</v>
      </c>
      <c r="AK650" s="13" t="s">
        <v>90</v>
      </c>
      <c r="AL650" s="13" t="s">
        <v>73</v>
      </c>
      <c r="AM650" s="13" t="s">
        <v>73</v>
      </c>
      <c r="AN650" s="14">
        <v>0</v>
      </c>
      <c r="AO650" s="13" t="s">
        <v>207</v>
      </c>
      <c r="AP650" s="13" t="s">
        <v>207</v>
      </c>
      <c r="AQ650" s="13" t="s">
        <v>73</v>
      </c>
      <c r="AR650" s="13" t="s">
        <v>335</v>
      </c>
      <c r="AS650" s="13" t="s">
        <v>261</v>
      </c>
      <c r="AT650" s="13" t="s">
        <v>71</v>
      </c>
      <c r="AU650" s="13" t="s">
        <v>85</v>
      </c>
      <c r="AV650" s="13" t="s">
        <v>336</v>
      </c>
      <c r="AW650" s="17">
        <v>1.15740740740741e-5</v>
      </c>
      <c r="AX650" s="12" t="s">
        <v>89</v>
      </c>
      <c r="AY650" s="13" t="s">
        <v>14</v>
      </c>
      <c r="AZ650" s="13" t="s">
        <v>73</v>
      </c>
      <c r="BA650" s="13" t="s">
        <v>207</v>
      </c>
      <c r="BB650" s="13" t="s">
        <v>73</v>
      </c>
      <c r="BC650" s="14">
        <v>500005</v>
      </c>
      <c r="BD650" s="14">
        <v>0</v>
      </c>
      <c r="BE650" s="13" t="s">
        <v>110</v>
      </c>
      <c r="BF650" s="18">
        <v>45303.6113025347</v>
      </c>
    </row>
    <row r="651" spans="1:58">
      <c r="A651" s="12">
        <v>45302</v>
      </c>
      <c r="B651" s="12">
        <v>45302</v>
      </c>
      <c r="C651" s="13" t="s">
        <v>76</v>
      </c>
      <c r="D651" s="13" t="s">
        <v>71</v>
      </c>
      <c r="E651" s="13" t="s">
        <v>16</v>
      </c>
      <c r="F651" s="13" t="s">
        <v>94</v>
      </c>
      <c r="G651" s="14">
        <v>1</v>
      </c>
      <c r="H651" s="14">
        <v>0</v>
      </c>
      <c r="I651" s="13" t="s">
        <v>73</v>
      </c>
      <c r="J651" s="13" t="s">
        <v>74</v>
      </c>
      <c r="K651" s="13" t="s">
        <v>74</v>
      </c>
      <c r="L651" s="12">
        <v>45302</v>
      </c>
      <c r="M651" s="13" t="s">
        <v>13</v>
      </c>
      <c r="N651" s="13" t="s">
        <v>71</v>
      </c>
      <c r="O651" s="14">
        <v>0</v>
      </c>
      <c r="P651" s="13" t="s">
        <v>197</v>
      </c>
      <c r="Q651" s="13" t="s">
        <v>198</v>
      </c>
      <c r="R651" s="14">
        <v>5</v>
      </c>
      <c r="S651" s="13" t="s">
        <v>199</v>
      </c>
      <c r="T651" s="14">
        <v>5</v>
      </c>
      <c r="U651" s="13" t="s">
        <v>94</v>
      </c>
      <c r="V651" s="13" t="s">
        <v>82</v>
      </c>
      <c r="W651" s="13" t="s">
        <v>73</v>
      </c>
      <c r="X651" s="13" t="s">
        <v>80</v>
      </c>
      <c r="Y651" s="13" t="s">
        <v>14</v>
      </c>
      <c r="Z651" s="13" t="s">
        <v>200</v>
      </c>
      <c r="AA651" s="13" t="s">
        <v>78</v>
      </c>
      <c r="AB651" s="13" t="s">
        <v>83</v>
      </c>
      <c r="AC651" s="13" t="s">
        <v>96</v>
      </c>
      <c r="AD651" s="13" t="s">
        <v>71</v>
      </c>
      <c r="AE651" s="13" t="s">
        <v>85</v>
      </c>
      <c r="AF651" s="13" t="s">
        <v>71</v>
      </c>
      <c r="AG651" s="13" t="s">
        <v>86</v>
      </c>
      <c r="AH651" s="13" t="s">
        <v>73</v>
      </c>
      <c r="AI651" s="13" t="s">
        <v>87</v>
      </c>
      <c r="AJ651" s="13" t="s">
        <v>87</v>
      </c>
      <c r="AK651" s="13" t="s">
        <v>90</v>
      </c>
      <c r="AL651" s="13" t="s">
        <v>73</v>
      </c>
      <c r="AM651" s="13" t="s">
        <v>73</v>
      </c>
      <c r="AN651" s="14">
        <v>0</v>
      </c>
      <c r="AO651" s="13" t="s">
        <v>207</v>
      </c>
      <c r="AP651" s="13" t="s">
        <v>207</v>
      </c>
      <c r="AQ651" s="13" t="s">
        <v>73</v>
      </c>
      <c r="AR651" s="13" t="s">
        <v>335</v>
      </c>
      <c r="AS651" s="13" t="s">
        <v>261</v>
      </c>
      <c r="AT651" s="13" t="s">
        <v>71</v>
      </c>
      <c r="AU651" s="13" t="s">
        <v>85</v>
      </c>
      <c r="AV651" s="13" t="s">
        <v>336</v>
      </c>
      <c r="AW651" s="17">
        <v>1.15740740740741e-5</v>
      </c>
      <c r="AX651" s="12" t="s">
        <v>89</v>
      </c>
      <c r="AY651" s="13" t="s">
        <v>14</v>
      </c>
      <c r="AZ651" s="13" t="s">
        <v>73</v>
      </c>
      <c r="BA651" s="13" t="s">
        <v>207</v>
      </c>
      <c r="BB651" s="13" t="s">
        <v>73</v>
      </c>
      <c r="BC651" s="14">
        <v>500005</v>
      </c>
      <c r="BD651" s="14">
        <v>0</v>
      </c>
      <c r="BE651" s="13" t="s">
        <v>110</v>
      </c>
      <c r="BF651" s="18">
        <v>45303.6113025347</v>
      </c>
    </row>
    <row r="652" spans="1:58">
      <c r="A652" s="12">
        <v>45302</v>
      </c>
      <c r="B652" s="12">
        <v>45302</v>
      </c>
      <c r="C652" s="13" t="s">
        <v>76</v>
      </c>
      <c r="D652" s="13" t="s">
        <v>71</v>
      </c>
      <c r="E652" s="13" t="s">
        <v>16</v>
      </c>
      <c r="F652" s="13" t="s">
        <v>97</v>
      </c>
      <c r="G652" s="14">
        <v>1</v>
      </c>
      <c r="H652" s="14">
        <v>0</v>
      </c>
      <c r="I652" s="13" t="s">
        <v>73</v>
      </c>
      <c r="J652" s="13" t="s">
        <v>74</v>
      </c>
      <c r="K652" s="13" t="s">
        <v>74</v>
      </c>
      <c r="L652" s="12">
        <v>45302</v>
      </c>
      <c r="M652" s="13" t="s">
        <v>13</v>
      </c>
      <c r="N652" s="13" t="s">
        <v>71</v>
      </c>
      <c r="O652" s="14">
        <v>0</v>
      </c>
      <c r="P652" s="13" t="s">
        <v>197</v>
      </c>
      <c r="Q652" s="13" t="s">
        <v>198</v>
      </c>
      <c r="R652" s="14">
        <v>5</v>
      </c>
      <c r="S652" s="13" t="s">
        <v>199</v>
      </c>
      <c r="T652" s="14">
        <v>5</v>
      </c>
      <c r="U652" s="13" t="s">
        <v>97</v>
      </c>
      <c r="V652" s="13" t="s">
        <v>82</v>
      </c>
      <c r="W652" s="13" t="s">
        <v>73</v>
      </c>
      <c r="X652" s="13" t="s">
        <v>80</v>
      </c>
      <c r="Y652" s="13" t="s">
        <v>14</v>
      </c>
      <c r="Z652" s="13" t="s">
        <v>200</v>
      </c>
      <c r="AA652" s="13" t="s">
        <v>78</v>
      </c>
      <c r="AB652" s="13" t="s">
        <v>83</v>
      </c>
      <c r="AC652" s="13" t="s">
        <v>84</v>
      </c>
      <c r="AD652" s="13" t="s">
        <v>71</v>
      </c>
      <c r="AE652" s="13" t="s">
        <v>85</v>
      </c>
      <c r="AF652" s="13" t="s">
        <v>71</v>
      </c>
      <c r="AG652" s="13" t="s">
        <v>86</v>
      </c>
      <c r="AH652" s="13" t="s">
        <v>73</v>
      </c>
      <c r="AI652" s="13" t="s">
        <v>87</v>
      </c>
      <c r="AJ652" s="13" t="s">
        <v>87</v>
      </c>
      <c r="AK652" s="13" t="s">
        <v>90</v>
      </c>
      <c r="AL652" s="13" t="s">
        <v>73</v>
      </c>
      <c r="AM652" s="13" t="s">
        <v>73</v>
      </c>
      <c r="AN652" s="14">
        <v>0</v>
      </c>
      <c r="AO652" s="13" t="s">
        <v>207</v>
      </c>
      <c r="AP652" s="13" t="s">
        <v>207</v>
      </c>
      <c r="AQ652" s="13" t="s">
        <v>73</v>
      </c>
      <c r="AR652" s="13" t="s">
        <v>335</v>
      </c>
      <c r="AS652" s="13" t="s">
        <v>261</v>
      </c>
      <c r="AT652" s="13" t="s">
        <v>71</v>
      </c>
      <c r="AU652" s="13" t="s">
        <v>85</v>
      </c>
      <c r="AV652" s="13" t="s">
        <v>336</v>
      </c>
      <c r="AW652" s="17">
        <v>1.15740740740741e-5</v>
      </c>
      <c r="AX652" s="12" t="s">
        <v>89</v>
      </c>
      <c r="AY652" s="13" t="s">
        <v>14</v>
      </c>
      <c r="AZ652" s="13" t="s">
        <v>73</v>
      </c>
      <c r="BA652" s="13" t="s">
        <v>207</v>
      </c>
      <c r="BB652" s="13" t="s">
        <v>73</v>
      </c>
      <c r="BC652" s="14">
        <v>500005</v>
      </c>
      <c r="BD652" s="14">
        <v>0</v>
      </c>
      <c r="BE652" s="13" t="s">
        <v>110</v>
      </c>
      <c r="BF652" s="18">
        <v>45303.6113025347</v>
      </c>
    </row>
    <row r="653" spans="1:58">
      <c r="A653" s="12">
        <v>45302</v>
      </c>
      <c r="B653" s="12">
        <v>45302</v>
      </c>
      <c r="C653" s="13" t="s">
        <v>76</v>
      </c>
      <c r="D653" s="13" t="s">
        <v>71</v>
      </c>
      <c r="E653" s="13" t="s">
        <v>16</v>
      </c>
      <c r="F653" s="13" t="s">
        <v>99</v>
      </c>
      <c r="G653" s="14">
        <v>1</v>
      </c>
      <c r="H653" s="14">
        <v>0</v>
      </c>
      <c r="I653" s="13" t="s">
        <v>73</v>
      </c>
      <c r="J653" s="13" t="s">
        <v>74</v>
      </c>
      <c r="K653" s="13" t="s">
        <v>74</v>
      </c>
      <c r="L653" s="12">
        <v>45302</v>
      </c>
      <c r="M653" s="13" t="s">
        <v>13</v>
      </c>
      <c r="N653" s="13" t="s">
        <v>71</v>
      </c>
      <c r="O653" s="14">
        <v>0</v>
      </c>
      <c r="P653" s="13" t="s">
        <v>197</v>
      </c>
      <c r="Q653" s="13" t="s">
        <v>198</v>
      </c>
      <c r="R653" s="14">
        <v>5</v>
      </c>
      <c r="S653" s="13" t="s">
        <v>199</v>
      </c>
      <c r="T653" s="14">
        <v>5</v>
      </c>
      <c r="U653" s="13" t="s">
        <v>99</v>
      </c>
      <c r="V653" s="13" t="s">
        <v>82</v>
      </c>
      <c r="W653" s="13" t="s">
        <v>73</v>
      </c>
      <c r="X653" s="13" t="s">
        <v>80</v>
      </c>
      <c r="Y653" s="13" t="s">
        <v>14</v>
      </c>
      <c r="Z653" s="13" t="s">
        <v>200</v>
      </c>
      <c r="AA653" s="13" t="s">
        <v>78</v>
      </c>
      <c r="AB653" s="13" t="s">
        <v>83</v>
      </c>
      <c r="AC653" s="13" t="s">
        <v>84</v>
      </c>
      <c r="AD653" s="13" t="s">
        <v>71</v>
      </c>
      <c r="AE653" s="13" t="s">
        <v>85</v>
      </c>
      <c r="AF653" s="13" t="s">
        <v>71</v>
      </c>
      <c r="AG653" s="13" t="s">
        <v>86</v>
      </c>
      <c r="AH653" s="13" t="s">
        <v>73</v>
      </c>
      <c r="AI653" s="13" t="s">
        <v>87</v>
      </c>
      <c r="AJ653" s="13" t="s">
        <v>87</v>
      </c>
      <c r="AK653" s="13" t="s">
        <v>90</v>
      </c>
      <c r="AL653" s="13" t="s">
        <v>73</v>
      </c>
      <c r="AM653" s="13" t="s">
        <v>73</v>
      </c>
      <c r="AN653" s="14">
        <v>0</v>
      </c>
      <c r="AO653" s="13" t="s">
        <v>207</v>
      </c>
      <c r="AP653" s="13" t="s">
        <v>207</v>
      </c>
      <c r="AQ653" s="13" t="s">
        <v>73</v>
      </c>
      <c r="AR653" s="13" t="s">
        <v>335</v>
      </c>
      <c r="AS653" s="13" t="s">
        <v>261</v>
      </c>
      <c r="AT653" s="13" t="s">
        <v>71</v>
      </c>
      <c r="AU653" s="13" t="s">
        <v>85</v>
      </c>
      <c r="AV653" s="13" t="s">
        <v>336</v>
      </c>
      <c r="AW653" s="17">
        <v>1.15740740740741e-5</v>
      </c>
      <c r="AX653" s="12" t="s">
        <v>89</v>
      </c>
      <c r="AY653" s="13" t="s">
        <v>14</v>
      </c>
      <c r="AZ653" s="13" t="s">
        <v>73</v>
      </c>
      <c r="BA653" s="13" t="s">
        <v>207</v>
      </c>
      <c r="BB653" s="13" t="s">
        <v>73</v>
      </c>
      <c r="BC653" s="14">
        <v>500005</v>
      </c>
      <c r="BD653" s="14">
        <v>0</v>
      </c>
      <c r="BE653" s="13" t="s">
        <v>110</v>
      </c>
      <c r="BF653" s="18">
        <v>45303.6113025347</v>
      </c>
    </row>
    <row r="654" spans="1:58">
      <c r="A654" s="12">
        <v>45302</v>
      </c>
      <c r="B654" s="12">
        <v>45302</v>
      </c>
      <c r="C654" s="13" t="s">
        <v>76</v>
      </c>
      <c r="D654" s="13" t="s">
        <v>71</v>
      </c>
      <c r="E654" s="13" t="s">
        <v>16</v>
      </c>
      <c r="F654" s="13" t="s">
        <v>101</v>
      </c>
      <c r="G654" s="14">
        <v>1</v>
      </c>
      <c r="H654" s="14">
        <v>0</v>
      </c>
      <c r="I654" s="13" t="s">
        <v>73</v>
      </c>
      <c r="J654" s="13" t="s">
        <v>74</v>
      </c>
      <c r="K654" s="13" t="s">
        <v>74</v>
      </c>
      <c r="L654" s="12">
        <v>45302</v>
      </c>
      <c r="M654" s="13" t="s">
        <v>13</v>
      </c>
      <c r="N654" s="13" t="s">
        <v>71</v>
      </c>
      <c r="O654" s="14">
        <v>0</v>
      </c>
      <c r="P654" s="13" t="s">
        <v>197</v>
      </c>
      <c r="Q654" s="13" t="s">
        <v>198</v>
      </c>
      <c r="R654" s="14">
        <v>5</v>
      </c>
      <c r="S654" s="13" t="s">
        <v>199</v>
      </c>
      <c r="T654" s="14">
        <v>5</v>
      </c>
      <c r="U654" s="13" t="s">
        <v>101</v>
      </c>
      <c r="V654" s="13" t="s">
        <v>82</v>
      </c>
      <c r="W654" s="13" t="s">
        <v>73</v>
      </c>
      <c r="X654" s="13" t="s">
        <v>80</v>
      </c>
      <c r="Y654" s="13" t="s">
        <v>14</v>
      </c>
      <c r="Z654" s="13" t="s">
        <v>200</v>
      </c>
      <c r="AA654" s="13" t="s">
        <v>78</v>
      </c>
      <c r="AB654" s="13" t="s">
        <v>83</v>
      </c>
      <c r="AC654" s="13" t="s">
        <v>84</v>
      </c>
      <c r="AD654" s="13" t="s">
        <v>71</v>
      </c>
      <c r="AE654" s="13" t="s">
        <v>85</v>
      </c>
      <c r="AF654" s="13" t="s">
        <v>71</v>
      </c>
      <c r="AG654" s="13" t="s">
        <v>86</v>
      </c>
      <c r="AH654" s="13" t="s">
        <v>73</v>
      </c>
      <c r="AI654" s="13" t="s">
        <v>87</v>
      </c>
      <c r="AJ654" s="13" t="s">
        <v>87</v>
      </c>
      <c r="AK654" s="13" t="s">
        <v>90</v>
      </c>
      <c r="AL654" s="13" t="s">
        <v>73</v>
      </c>
      <c r="AM654" s="13" t="s">
        <v>73</v>
      </c>
      <c r="AN654" s="14">
        <v>0</v>
      </c>
      <c r="AO654" s="13" t="s">
        <v>207</v>
      </c>
      <c r="AP654" s="13" t="s">
        <v>207</v>
      </c>
      <c r="AQ654" s="13" t="s">
        <v>73</v>
      </c>
      <c r="AR654" s="13" t="s">
        <v>335</v>
      </c>
      <c r="AS654" s="13" t="s">
        <v>261</v>
      </c>
      <c r="AT654" s="13" t="s">
        <v>71</v>
      </c>
      <c r="AU654" s="13" t="s">
        <v>85</v>
      </c>
      <c r="AV654" s="13" t="s">
        <v>336</v>
      </c>
      <c r="AW654" s="17">
        <v>1.15740740740741e-5</v>
      </c>
      <c r="AX654" s="12" t="s">
        <v>89</v>
      </c>
      <c r="AY654" s="13" t="s">
        <v>14</v>
      </c>
      <c r="AZ654" s="13" t="s">
        <v>73</v>
      </c>
      <c r="BA654" s="13" t="s">
        <v>207</v>
      </c>
      <c r="BB654" s="13" t="s">
        <v>73</v>
      </c>
      <c r="BC654" s="14">
        <v>500005</v>
      </c>
      <c r="BD654" s="14">
        <v>0</v>
      </c>
      <c r="BE654" s="13" t="s">
        <v>110</v>
      </c>
      <c r="BF654" s="18">
        <v>45303.6113025347</v>
      </c>
    </row>
    <row r="655" spans="1:58">
      <c r="A655" s="12">
        <v>45302</v>
      </c>
      <c r="B655" s="12">
        <v>45302</v>
      </c>
      <c r="C655" s="13" t="s">
        <v>76</v>
      </c>
      <c r="D655" s="13" t="s">
        <v>71</v>
      </c>
      <c r="E655" s="13" t="s">
        <v>16</v>
      </c>
      <c r="F655" s="13" t="s">
        <v>103</v>
      </c>
      <c r="G655" s="14">
        <v>1</v>
      </c>
      <c r="H655" s="14">
        <v>0</v>
      </c>
      <c r="I655" s="13" t="s">
        <v>73</v>
      </c>
      <c r="J655" s="13" t="s">
        <v>74</v>
      </c>
      <c r="K655" s="13" t="s">
        <v>74</v>
      </c>
      <c r="L655" s="12">
        <v>45302</v>
      </c>
      <c r="M655" s="13" t="s">
        <v>13</v>
      </c>
      <c r="N655" s="13" t="s">
        <v>71</v>
      </c>
      <c r="O655" s="14">
        <v>0</v>
      </c>
      <c r="P655" s="13" t="s">
        <v>197</v>
      </c>
      <c r="Q655" s="13" t="s">
        <v>198</v>
      </c>
      <c r="R655" s="14">
        <v>5</v>
      </c>
      <c r="S655" s="13" t="s">
        <v>199</v>
      </c>
      <c r="T655" s="14">
        <v>5</v>
      </c>
      <c r="U655" s="13" t="s">
        <v>103</v>
      </c>
      <c r="V655" s="13" t="s">
        <v>82</v>
      </c>
      <c r="W655" s="13" t="s">
        <v>73</v>
      </c>
      <c r="X655" s="13" t="s">
        <v>80</v>
      </c>
      <c r="Y655" s="13" t="s">
        <v>14</v>
      </c>
      <c r="Z655" s="13" t="s">
        <v>200</v>
      </c>
      <c r="AA655" s="13" t="s">
        <v>78</v>
      </c>
      <c r="AB655" s="13" t="s">
        <v>83</v>
      </c>
      <c r="AC655" s="13" t="s">
        <v>84</v>
      </c>
      <c r="AD655" s="13" t="s">
        <v>71</v>
      </c>
      <c r="AE655" s="13" t="s">
        <v>85</v>
      </c>
      <c r="AF655" s="13" t="s">
        <v>71</v>
      </c>
      <c r="AG655" s="13" t="s">
        <v>86</v>
      </c>
      <c r="AH655" s="13" t="s">
        <v>73</v>
      </c>
      <c r="AI655" s="13" t="s">
        <v>87</v>
      </c>
      <c r="AJ655" s="13" t="s">
        <v>87</v>
      </c>
      <c r="AK655" s="13" t="s">
        <v>90</v>
      </c>
      <c r="AL655" s="13" t="s">
        <v>73</v>
      </c>
      <c r="AM655" s="13" t="s">
        <v>73</v>
      </c>
      <c r="AN655" s="14">
        <v>0</v>
      </c>
      <c r="AO655" s="13" t="s">
        <v>207</v>
      </c>
      <c r="AP655" s="13" t="s">
        <v>207</v>
      </c>
      <c r="AQ655" s="13" t="s">
        <v>73</v>
      </c>
      <c r="AR655" s="13" t="s">
        <v>335</v>
      </c>
      <c r="AS655" s="13" t="s">
        <v>261</v>
      </c>
      <c r="AT655" s="13" t="s">
        <v>71</v>
      </c>
      <c r="AU655" s="13" t="s">
        <v>85</v>
      </c>
      <c r="AV655" s="13" t="s">
        <v>336</v>
      </c>
      <c r="AW655" s="17">
        <v>1.15740740740741e-5</v>
      </c>
      <c r="AX655" s="12" t="s">
        <v>89</v>
      </c>
      <c r="AY655" s="13" t="s">
        <v>14</v>
      </c>
      <c r="AZ655" s="13" t="s">
        <v>73</v>
      </c>
      <c r="BA655" s="13" t="s">
        <v>207</v>
      </c>
      <c r="BB655" s="13" t="s">
        <v>73</v>
      </c>
      <c r="BC655" s="14">
        <v>500005</v>
      </c>
      <c r="BD655" s="14">
        <v>0</v>
      </c>
      <c r="BE655" s="13" t="s">
        <v>110</v>
      </c>
      <c r="BF655" s="18">
        <v>45303.6113025347</v>
      </c>
    </row>
    <row r="656" spans="1:58">
      <c r="A656" s="12">
        <v>45302</v>
      </c>
      <c r="B656" s="12">
        <v>45302</v>
      </c>
      <c r="C656" s="13" t="s">
        <v>76</v>
      </c>
      <c r="D656" s="13" t="s">
        <v>71</v>
      </c>
      <c r="E656" s="13" t="s">
        <v>16</v>
      </c>
      <c r="F656" s="13" t="s">
        <v>105</v>
      </c>
      <c r="G656" s="14">
        <v>1</v>
      </c>
      <c r="H656" s="14">
        <v>0</v>
      </c>
      <c r="I656" s="13" t="s">
        <v>73</v>
      </c>
      <c r="J656" s="13" t="s">
        <v>74</v>
      </c>
      <c r="K656" s="13" t="s">
        <v>74</v>
      </c>
      <c r="L656" s="12">
        <v>45302</v>
      </c>
      <c r="M656" s="13" t="s">
        <v>13</v>
      </c>
      <c r="N656" s="13" t="s">
        <v>71</v>
      </c>
      <c r="O656" s="14">
        <v>0</v>
      </c>
      <c r="P656" s="13" t="s">
        <v>197</v>
      </c>
      <c r="Q656" s="13" t="s">
        <v>198</v>
      </c>
      <c r="R656" s="14">
        <v>5</v>
      </c>
      <c r="S656" s="13" t="s">
        <v>199</v>
      </c>
      <c r="T656" s="14">
        <v>5</v>
      </c>
      <c r="U656" s="13" t="s">
        <v>105</v>
      </c>
      <c r="V656" s="13" t="s">
        <v>82</v>
      </c>
      <c r="W656" s="13" t="s">
        <v>73</v>
      </c>
      <c r="X656" s="13" t="s">
        <v>80</v>
      </c>
      <c r="Y656" s="13" t="s">
        <v>14</v>
      </c>
      <c r="Z656" s="13" t="s">
        <v>200</v>
      </c>
      <c r="AA656" s="13" t="s">
        <v>78</v>
      </c>
      <c r="AB656" s="13" t="s">
        <v>83</v>
      </c>
      <c r="AC656" s="13" t="s">
        <v>84</v>
      </c>
      <c r="AD656" s="13" t="s">
        <v>71</v>
      </c>
      <c r="AE656" s="13" t="s">
        <v>85</v>
      </c>
      <c r="AF656" s="13" t="s">
        <v>71</v>
      </c>
      <c r="AG656" s="13" t="s">
        <v>86</v>
      </c>
      <c r="AH656" s="13" t="s">
        <v>73</v>
      </c>
      <c r="AI656" s="13" t="s">
        <v>87</v>
      </c>
      <c r="AJ656" s="13" t="s">
        <v>87</v>
      </c>
      <c r="AK656" s="13" t="s">
        <v>90</v>
      </c>
      <c r="AL656" s="13" t="s">
        <v>73</v>
      </c>
      <c r="AM656" s="13" t="s">
        <v>73</v>
      </c>
      <c r="AN656" s="14">
        <v>0</v>
      </c>
      <c r="AO656" s="13" t="s">
        <v>207</v>
      </c>
      <c r="AP656" s="13" t="s">
        <v>207</v>
      </c>
      <c r="AQ656" s="13" t="s">
        <v>73</v>
      </c>
      <c r="AR656" s="13" t="s">
        <v>335</v>
      </c>
      <c r="AS656" s="13" t="s">
        <v>261</v>
      </c>
      <c r="AT656" s="13" t="s">
        <v>71</v>
      </c>
      <c r="AU656" s="13" t="s">
        <v>85</v>
      </c>
      <c r="AV656" s="13" t="s">
        <v>336</v>
      </c>
      <c r="AW656" s="17">
        <v>1.15740740740741e-5</v>
      </c>
      <c r="AX656" s="12" t="s">
        <v>89</v>
      </c>
      <c r="AY656" s="13" t="s">
        <v>14</v>
      </c>
      <c r="AZ656" s="13" t="s">
        <v>73</v>
      </c>
      <c r="BA656" s="13" t="s">
        <v>207</v>
      </c>
      <c r="BB656" s="13" t="s">
        <v>73</v>
      </c>
      <c r="BC656" s="14">
        <v>500005</v>
      </c>
      <c r="BD656" s="14">
        <v>0</v>
      </c>
      <c r="BE656" s="13" t="s">
        <v>110</v>
      </c>
      <c r="BF656" s="18">
        <v>45303.6113025347</v>
      </c>
    </row>
    <row r="657" spans="1:58">
      <c r="A657" s="12">
        <v>45302</v>
      </c>
      <c r="B657" s="12">
        <v>45302</v>
      </c>
      <c r="C657" s="13" t="s">
        <v>76</v>
      </c>
      <c r="D657" s="13" t="s">
        <v>71</v>
      </c>
      <c r="E657" s="13" t="s">
        <v>16</v>
      </c>
      <c r="F657" s="13" t="s">
        <v>107</v>
      </c>
      <c r="G657" s="14">
        <v>1</v>
      </c>
      <c r="H657" s="14">
        <v>0</v>
      </c>
      <c r="I657" s="13" t="s">
        <v>88</v>
      </c>
      <c r="J657" s="13" t="s">
        <v>74</v>
      </c>
      <c r="K657" s="13" t="s">
        <v>74</v>
      </c>
      <c r="L657" s="12">
        <v>45302</v>
      </c>
      <c r="M657" s="13" t="s">
        <v>13</v>
      </c>
      <c r="N657" s="13" t="s">
        <v>71</v>
      </c>
      <c r="O657" s="14">
        <v>0</v>
      </c>
      <c r="P657" s="13" t="s">
        <v>197</v>
      </c>
      <c r="Q657" s="13" t="s">
        <v>198</v>
      </c>
      <c r="R657" s="14">
        <v>5</v>
      </c>
      <c r="S657" s="13" t="s">
        <v>199</v>
      </c>
      <c r="T657" s="14">
        <v>5</v>
      </c>
      <c r="U657" s="13" t="s">
        <v>107</v>
      </c>
      <c r="V657" s="13" t="s">
        <v>82</v>
      </c>
      <c r="W657" s="13" t="s">
        <v>73</v>
      </c>
      <c r="X657" s="13" t="s">
        <v>80</v>
      </c>
      <c r="Y657" s="13" t="s">
        <v>14</v>
      </c>
      <c r="Z657" s="13" t="s">
        <v>200</v>
      </c>
      <c r="AA657" s="13" t="s">
        <v>78</v>
      </c>
      <c r="AB657" s="13" t="s">
        <v>83</v>
      </c>
      <c r="AC657" s="13" t="s">
        <v>84</v>
      </c>
      <c r="AD657" s="13" t="s">
        <v>71</v>
      </c>
      <c r="AE657" s="13" t="s">
        <v>85</v>
      </c>
      <c r="AF657" s="13" t="s">
        <v>71</v>
      </c>
      <c r="AG657" s="13" t="s">
        <v>86</v>
      </c>
      <c r="AH657" s="13" t="s">
        <v>73</v>
      </c>
      <c r="AI657" s="13" t="s">
        <v>87</v>
      </c>
      <c r="AJ657" s="13" t="s">
        <v>87</v>
      </c>
      <c r="AK657" s="13" t="s">
        <v>90</v>
      </c>
      <c r="AL657" s="13" t="s">
        <v>73</v>
      </c>
      <c r="AM657" s="13" t="s">
        <v>73</v>
      </c>
      <c r="AN657" s="14">
        <v>0</v>
      </c>
      <c r="AO657" s="13" t="s">
        <v>207</v>
      </c>
      <c r="AP657" s="13" t="s">
        <v>207</v>
      </c>
      <c r="AQ657" s="13" t="s">
        <v>73</v>
      </c>
      <c r="AR657" s="13" t="s">
        <v>335</v>
      </c>
      <c r="AS657" s="13" t="s">
        <v>261</v>
      </c>
      <c r="AT657" s="13" t="s">
        <v>71</v>
      </c>
      <c r="AU657" s="13" t="s">
        <v>85</v>
      </c>
      <c r="AV657" s="13" t="s">
        <v>336</v>
      </c>
      <c r="AW657" s="17">
        <v>1.15740740740741e-5</v>
      </c>
      <c r="AX657" s="12" t="s">
        <v>89</v>
      </c>
      <c r="AY657" s="13" t="s">
        <v>14</v>
      </c>
      <c r="AZ657" s="13" t="s">
        <v>73</v>
      </c>
      <c r="BA657" s="13" t="s">
        <v>207</v>
      </c>
      <c r="BB657" s="13" t="s">
        <v>73</v>
      </c>
      <c r="BC657" s="14">
        <v>500005</v>
      </c>
      <c r="BD657" s="14">
        <v>0</v>
      </c>
      <c r="BE657" s="13" t="s">
        <v>110</v>
      </c>
      <c r="BF657" s="18">
        <v>45303.6113025347</v>
      </c>
    </row>
    <row r="658" spans="1:58">
      <c r="A658" s="12">
        <v>45302</v>
      </c>
      <c r="B658" s="12">
        <v>45302</v>
      </c>
      <c r="C658" s="13" t="s">
        <v>76</v>
      </c>
      <c r="D658" s="13" t="s">
        <v>71</v>
      </c>
      <c r="E658" s="13" t="s">
        <v>16</v>
      </c>
      <c r="F658" s="13" t="s">
        <v>99</v>
      </c>
      <c r="G658" s="14">
        <v>3</v>
      </c>
      <c r="H658" s="14">
        <v>0</v>
      </c>
      <c r="I658" s="13" t="s">
        <v>73</v>
      </c>
      <c r="J658" s="13" t="s">
        <v>74</v>
      </c>
      <c r="K658" s="13" t="s">
        <v>75</v>
      </c>
      <c r="L658" s="12">
        <v>45302</v>
      </c>
      <c r="M658" s="13" t="s">
        <v>13</v>
      </c>
      <c r="N658" s="13" t="s">
        <v>71</v>
      </c>
      <c r="O658" s="14">
        <v>0</v>
      </c>
      <c r="P658" s="13" t="s">
        <v>197</v>
      </c>
      <c r="Q658" s="13" t="s">
        <v>272</v>
      </c>
      <c r="R658" s="14">
        <v>3</v>
      </c>
      <c r="S658" s="13" t="s">
        <v>273</v>
      </c>
      <c r="T658" s="14">
        <v>3</v>
      </c>
      <c r="U658" s="13" t="s">
        <v>99</v>
      </c>
      <c r="V658" s="13" t="s">
        <v>82</v>
      </c>
      <c r="W658" s="13" t="s">
        <v>73</v>
      </c>
      <c r="X658" s="13" t="s">
        <v>80</v>
      </c>
      <c r="Y658" s="13" t="s">
        <v>14</v>
      </c>
      <c r="Z658" s="13" t="s">
        <v>200</v>
      </c>
      <c r="AA658" s="13" t="s">
        <v>78</v>
      </c>
      <c r="AB658" s="13" t="s">
        <v>83</v>
      </c>
      <c r="AC658" s="13" t="s">
        <v>84</v>
      </c>
      <c r="AD658" s="13" t="s">
        <v>71</v>
      </c>
      <c r="AE658" s="13" t="s">
        <v>85</v>
      </c>
      <c r="AF658" s="13" t="s">
        <v>71</v>
      </c>
      <c r="AG658" s="13" t="s">
        <v>86</v>
      </c>
      <c r="AH658" s="13" t="s">
        <v>73</v>
      </c>
      <c r="AI658" s="13" t="s">
        <v>87</v>
      </c>
      <c r="AJ658" s="13" t="s">
        <v>87</v>
      </c>
      <c r="AK658" s="13" t="s">
        <v>90</v>
      </c>
      <c r="AL658" s="13" t="s">
        <v>73</v>
      </c>
      <c r="AM658" s="13" t="s">
        <v>73</v>
      </c>
      <c r="AN658" s="14">
        <v>0</v>
      </c>
      <c r="AO658" s="13" t="s">
        <v>207</v>
      </c>
      <c r="AP658" s="13" t="s">
        <v>207</v>
      </c>
      <c r="AQ658" s="13" t="s">
        <v>73</v>
      </c>
      <c r="AR658" s="13" t="s">
        <v>335</v>
      </c>
      <c r="AS658" s="13" t="s">
        <v>261</v>
      </c>
      <c r="AT658" s="13" t="s">
        <v>71</v>
      </c>
      <c r="AU658" s="13" t="s">
        <v>85</v>
      </c>
      <c r="AV658" s="13" t="s">
        <v>336</v>
      </c>
      <c r="AW658" s="17">
        <v>1.15740740740741e-5</v>
      </c>
      <c r="AX658" s="12" t="s">
        <v>89</v>
      </c>
      <c r="AY658" s="13" t="s">
        <v>14</v>
      </c>
      <c r="AZ658" s="13" t="s">
        <v>73</v>
      </c>
      <c r="BA658" s="13" t="s">
        <v>207</v>
      </c>
      <c r="BB658" s="13" t="s">
        <v>73</v>
      </c>
      <c r="BC658" s="14">
        <v>500103</v>
      </c>
      <c r="BD658" s="14">
        <v>0</v>
      </c>
      <c r="BE658" s="13" t="s">
        <v>110</v>
      </c>
      <c r="BF658" s="18">
        <v>45303.6482221065</v>
      </c>
    </row>
    <row r="659" spans="1:58">
      <c r="A659" s="12">
        <v>45302</v>
      </c>
      <c r="B659" s="12">
        <v>45302</v>
      </c>
      <c r="C659" s="13" t="s">
        <v>76</v>
      </c>
      <c r="D659" s="13" t="s">
        <v>71</v>
      </c>
      <c r="E659" s="13" t="s">
        <v>16</v>
      </c>
      <c r="F659" s="13" t="s">
        <v>101</v>
      </c>
      <c r="G659" s="14">
        <v>3</v>
      </c>
      <c r="H659" s="14">
        <v>0</v>
      </c>
      <c r="I659" s="13" t="s">
        <v>73</v>
      </c>
      <c r="J659" s="13" t="s">
        <v>74</v>
      </c>
      <c r="K659" s="13" t="s">
        <v>75</v>
      </c>
      <c r="L659" s="12">
        <v>45302</v>
      </c>
      <c r="M659" s="13" t="s">
        <v>13</v>
      </c>
      <c r="N659" s="13" t="s">
        <v>71</v>
      </c>
      <c r="O659" s="14">
        <v>0</v>
      </c>
      <c r="P659" s="13" t="s">
        <v>197</v>
      </c>
      <c r="Q659" s="13" t="s">
        <v>272</v>
      </c>
      <c r="R659" s="14">
        <v>3</v>
      </c>
      <c r="S659" s="13" t="s">
        <v>273</v>
      </c>
      <c r="T659" s="14">
        <v>3</v>
      </c>
      <c r="U659" s="13" t="s">
        <v>101</v>
      </c>
      <c r="V659" s="13" t="s">
        <v>82</v>
      </c>
      <c r="W659" s="13" t="s">
        <v>73</v>
      </c>
      <c r="X659" s="13" t="s">
        <v>80</v>
      </c>
      <c r="Y659" s="13" t="s">
        <v>14</v>
      </c>
      <c r="Z659" s="13" t="s">
        <v>200</v>
      </c>
      <c r="AA659" s="13" t="s">
        <v>78</v>
      </c>
      <c r="AB659" s="13" t="s">
        <v>83</v>
      </c>
      <c r="AC659" s="13" t="s">
        <v>84</v>
      </c>
      <c r="AD659" s="13" t="s">
        <v>71</v>
      </c>
      <c r="AE659" s="13" t="s">
        <v>85</v>
      </c>
      <c r="AF659" s="13" t="s">
        <v>71</v>
      </c>
      <c r="AG659" s="13" t="s">
        <v>86</v>
      </c>
      <c r="AH659" s="13" t="s">
        <v>73</v>
      </c>
      <c r="AI659" s="13" t="s">
        <v>87</v>
      </c>
      <c r="AJ659" s="13" t="s">
        <v>87</v>
      </c>
      <c r="AK659" s="13" t="s">
        <v>90</v>
      </c>
      <c r="AL659" s="13" t="s">
        <v>73</v>
      </c>
      <c r="AM659" s="13" t="s">
        <v>73</v>
      </c>
      <c r="AN659" s="14">
        <v>0</v>
      </c>
      <c r="AO659" s="13" t="s">
        <v>207</v>
      </c>
      <c r="AP659" s="13" t="s">
        <v>207</v>
      </c>
      <c r="AQ659" s="13" t="s">
        <v>73</v>
      </c>
      <c r="AR659" s="13" t="s">
        <v>335</v>
      </c>
      <c r="AS659" s="13" t="s">
        <v>261</v>
      </c>
      <c r="AT659" s="13" t="s">
        <v>71</v>
      </c>
      <c r="AU659" s="13" t="s">
        <v>85</v>
      </c>
      <c r="AV659" s="13" t="s">
        <v>336</v>
      </c>
      <c r="AW659" s="17">
        <v>1.15740740740741e-5</v>
      </c>
      <c r="AX659" s="12" t="s">
        <v>89</v>
      </c>
      <c r="AY659" s="13" t="s">
        <v>14</v>
      </c>
      <c r="AZ659" s="13" t="s">
        <v>73</v>
      </c>
      <c r="BA659" s="13" t="s">
        <v>207</v>
      </c>
      <c r="BB659" s="13" t="s">
        <v>73</v>
      </c>
      <c r="BC659" s="14">
        <v>500103</v>
      </c>
      <c r="BD659" s="14">
        <v>0</v>
      </c>
      <c r="BE659" s="13" t="s">
        <v>110</v>
      </c>
      <c r="BF659" s="18">
        <v>45303.6482221065</v>
      </c>
    </row>
    <row r="660" spans="1:58">
      <c r="A660" s="12">
        <v>45302</v>
      </c>
      <c r="B660" s="12">
        <v>45302</v>
      </c>
      <c r="C660" s="13" t="s">
        <v>76</v>
      </c>
      <c r="D660" s="13" t="s">
        <v>71</v>
      </c>
      <c r="E660" s="13" t="s">
        <v>16</v>
      </c>
      <c r="F660" s="13" t="s">
        <v>103</v>
      </c>
      <c r="G660" s="14">
        <v>3</v>
      </c>
      <c r="H660" s="14">
        <v>0</v>
      </c>
      <c r="I660" s="13" t="s">
        <v>73</v>
      </c>
      <c r="J660" s="13" t="s">
        <v>74</v>
      </c>
      <c r="K660" s="13" t="s">
        <v>109</v>
      </c>
      <c r="L660" s="12">
        <v>45302</v>
      </c>
      <c r="M660" s="13" t="s">
        <v>13</v>
      </c>
      <c r="N660" s="13" t="s">
        <v>71</v>
      </c>
      <c r="O660" s="14">
        <v>0</v>
      </c>
      <c r="P660" s="13" t="s">
        <v>197</v>
      </c>
      <c r="Q660" s="19" t="s">
        <v>709</v>
      </c>
      <c r="R660" s="28">
        <v>1</v>
      </c>
      <c r="S660" s="19" t="s">
        <v>744</v>
      </c>
      <c r="T660" s="21">
        <v>1</v>
      </c>
      <c r="U660" s="13" t="s">
        <v>103</v>
      </c>
      <c r="V660" s="13" t="s">
        <v>82</v>
      </c>
      <c r="W660" s="13" t="s">
        <v>73</v>
      </c>
      <c r="X660" s="13" t="s">
        <v>80</v>
      </c>
      <c r="Y660" s="13" t="s">
        <v>14</v>
      </c>
      <c r="Z660" s="13" t="s">
        <v>200</v>
      </c>
      <c r="AA660" s="13" t="s">
        <v>78</v>
      </c>
      <c r="AB660" s="13" t="s">
        <v>83</v>
      </c>
      <c r="AC660" s="13" t="s">
        <v>84</v>
      </c>
      <c r="AD660" s="13" t="s">
        <v>71</v>
      </c>
      <c r="AE660" s="13" t="s">
        <v>85</v>
      </c>
      <c r="AF660" s="13" t="s">
        <v>71</v>
      </c>
      <c r="AG660" s="13" t="s">
        <v>86</v>
      </c>
      <c r="AH660" s="13" t="s">
        <v>73</v>
      </c>
      <c r="AI660" s="13" t="s">
        <v>87</v>
      </c>
      <c r="AJ660" s="13" t="s">
        <v>87</v>
      </c>
      <c r="AK660" s="13" t="s">
        <v>90</v>
      </c>
      <c r="AL660" s="13" t="s">
        <v>73</v>
      </c>
      <c r="AM660" s="13" t="s">
        <v>73</v>
      </c>
      <c r="AN660" s="14">
        <v>0</v>
      </c>
      <c r="AO660" s="13" t="s">
        <v>207</v>
      </c>
      <c r="AP660" s="13" t="s">
        <v>207</v>
      </c>
      <c r="AQ660" s="13" t="s">
        <v>73</v>
      </c>
      <c r="AR660" s="13" t="s">
        <v>335</v>
      </c>
      <c r="AS660" s="13" t="s">
        <v>261</v>
      </c>
      <c r="AT660" s="13" t="s">
        <v>71</v>
      </c>
      <c r="AU660" s="13" t="s">
        <v>85</v>
      </c>
      <c r="AV660" s="13" t="s">
        <v>336</v>
      </c>
      <c r="AW660" s="17">
        <v>1.15740740740741e-5</v>
      </c>
      <c r="AX660" s="12" t="s">
        <v>89</v>
      </c>
      <c r="AY660" s="13" t="s">
        <v>14</v>
      </c>
      <c r="AZ660" s="13" t="s">
        <v>73</v>
      </c>
      <c r="BA660" s="13" t="s">
        <v>207</v>
      </c>
      <c r="BB660" s="13" t="s">
        <v>73</v>
      </c>
      <c r="BC660" s="14">
        <v>500005</v>
      </c>
      <c r="BD660" s="14">
        <v>0</v>
      </c>
      <c r="BE660" s="13" t="s">
        <v>110</v>
      </c>
      <c r="BF660" s="18">
        <v>45316.6835056944</v>
      </c>
    </row>
    <row r="661" spans="1:58">
      <c r="A661" s="12">
        <v>45302</v>
      </c>
      <c r="B661" s="12">
        <v>45302</v>
      </c>
      <c r="C661" s="13" t="s">
        <v>76</v>
      </c>
      <c r="D661" s="13" t="s">
        <v>71</v>
      </c>
      <c r="E661" s="13" t="s">
        <v>16</v>
      </c>
      <c r="F661" s="13" t="s">
        <v>105</v>
      </c>
      <c r="G661" s="14">
        <v>3</v>
      </c>
      <c r="H661" s="14">
        <v>0</v>
      </c>
      <c r="I661" s="13" t="s">
        <v>73</v>
      </c>
      <c r="J661" s="13" t="s">
        <v>74</v>
      </c>
      <c r="K661" s="13" t="s">
        <v>109</v>
      </c>
      <c r="L661" s="12">
        <v>45302</v>
      </c>
      <c r="M661" s="13" t="s">
        <v>13</v>
      </c>
      <c r="N661" s="13" t="s">
        <v>71</v>
      </c>
      <c r="O661" s="14">
        <v>0</v>
      </c>
      <c r="P661" s="13" t="s">
        <v>197</v>
      </c>
      <c r="Q661" s="19" t="s">
        <v>709</v>
      </c>
      <c r="R661" s="28">
        <v>1</v>
      </c>
      <c r="S661" s="19" t="s">
        <v>744</v>
      </c>
      <c r="T661" s="21">
        <v>1</v>
      </c>
      <c r="U661" s="13" t="s">
        <v>105</v>
      </c>
      <c r="V661" s="13" t="s">
        <v>82</v>
      </c>
      <c r="W661" s="13" t="s">
        <v>73</v>
      </c>
      <c r="X661" s="13" t="s">
        <v>80</v>
      </c>
      <c r="Y661" s="13" t="s">
        <v>14</v>
      </c>
      <c r="Z661" s="13" t="s">
        <v>200</v>
      </c>
      <c r="AA661" s="13" t="s">
        <v>78</v>
      </c>
      <c r="AB661" s="13" t="s">
        <v>83</v>
      </c>
      <c r="AC661" s="13" t="s">
        <v>84</v>
      </c>
      <c r="AD661" s="13" t="s">
        <v>71</v>
      </c>
      <c r="AE661" s="13" t="s">
        <v>85</v>
      </c>
      <c r="AF661" s="13" t="s">
        <v>71</v>
      </c>
      <c r="AG661" s="13" t="s">
        <v>86</v>
      </c>
      <c r="AH661" s="13" t="s">
        <v>73</v>
      </c>
      <c r="AI661" s="13" t="s">
        <v>87</v>
      </c>
      <c r="AJ661" s="13" t="s">
        <v>87</v>
      </c>
      <c r="AK661" s="13" t="s">
        <v>90</v>
      </c>
      <c r="AL661" s="13" t="s">
        <v>73</v>
      </c>
      <c r="AM661" s="13" t="s">
        <v>73</v>
      </c>
      <c r="AN661" s="14">
        <v>0</v>
      </c>
      <c r="AO661" s="13" t="s">
        <v>207</v>
      </c>
      <c r="AP661" s="13" t="s">
        <v>207</v>
      </c>
      <c r="AQ661" s="13" t="s">
        <v>73</v>
      </c>
      <c r="AR661" s="13" t="s">
        <v>335</v>
      </c>
      <c r="AS661" s="13" t="s">
        <v>261</v>
      </c>
      <c r="AT661" s="13" t="s">
        <v>71</v>
      </c>
      <c r="AU661" s="13" t="s">
        <v>85</v>
      </c>
      <c r="AV661" s="13" t="s">
        <v>336</v>
      </c>
      <c r="AW661" s="17">
        <v>1.15740740740741e-5</v>
      </c>
      <c r="AX661" s="12" t="s">
        <v>89</v>
      </c>
      <c r="AY661" s="13" t="s">
        <v>14</v>
      </c>
      <c r="AZ661" s="13" t="s">
        <v>73</v>
      </c>
      <c r="BA661" s="13" t="s">
        <v>207</v>
      </c>
      <c r="BB661" s="13" t="s">
        <v>73</v>
      </c>
      <c r="BC661" s="14">
        <v>500005</v>
      </c>
      <c r="BD661" s="14">
        <v>0</v>
      </c>
      <c r="BE661" s="13" t="s">
        <v>110</v>
      </c>
      <c r="BF661" s="18">
        <v>45316.6835056944</v>
      </c>
    </row>
    <row r="662" spans="1:58">
      <c r="A662" s="12">
        <v>45302</v>
      </c>
      <c r="B662" s="12">
        <v>45302</v>
      </c>
      <c r="C662" s="13" t="s">
        <v>76</v>
      </c>
      <c r="D662" s="13" t="s">
        <v>71</v>
      </c>
      <c r="E662" s="13" t="s">
        <v>16</v>
      </c>
      <c r="F662" s="13" t="s">
        <v>72</v>
      </c>
      <c r="G662" s="14">
        <v>4</v>
      </c>
      <c r="H662" s="14">
        <v>0</v>
      </c>
      <c r="I662" s="13" t="s">
        <v>73</v>
      </c>
      <c r="J662" s="13" t="s">
        <v>74</v>
      </c>
      <c r="K662" s="13" t="s">
        <v>109</v>
      </c>
      <c r="L662" s="12">
        <v>45302</v>
      </c>
      <c r="M662" s="13" t="s">
        <v>13</v>
      </c>
      <c r="N662" s="13" t="s">
        <v>71</v>
      </c>
      <c r="O662" s="14">
        <v>0</v>
      </c>
      <c r="P662" s="13" t="s">
        <v>197</v>
      </c>
      <c r="Q662" s="19" t="s">
        <v>709</v>
      </c>
      <c r="R662" s="28">
        <v>1</v>
      </c>
      <c r="S662" s="19" t="s">
        <v>744</v>
      </c>
      <c r="T662" s="21">
        <v>1</v>
      </c>
      <c r="U662" s="13" t="s">
        <v>72</v>
      </c>
      <c r="V662" s="13" t="s">
        <v>82</v>
      </c>
      <c r="W662" s="13" t="s">
        <v>73</v>
      </c>
      <c r="X662" s="13" t="s">
        <v>80</v>
      </c>
      <c r="Y662" s="13" t="s">
        <v>14</v>
      </c>
      <c r="Z662" s="13" t="s">
        <v>200</v>
      </c>
      <c r="AA662" s="13" t="s">
        <v>78</v>
      </c>
      <c r="AB662" s="13" t="s">
        <v>83</v>
      </c>
      <c r="AC662" s="13" t="s">
        <v>84</v>
      </c>
      <c r="AD662" s="13" t="s">
        <v>71</v>
      </c>
      <c r="AE662" s="13" t="s">
        <v>85</v>
      </c>
      <c r="AF662" s="13" t="s">
        <v>71</v>
      </c>
      <c r="AG662" s="13" t="s">
        <v>86</v>
      </c>
      <c r="AH662" s="13" t="s">
        <v>73</v>
      </c>
      <c r="AI662" s="13" t="s">
        <v>87</v>
      </c>
      <c r="AJ662" s="13" t="s">
        <v>87</v>
      </c>
      <c r="AK662" s="13" t="s">
        <v>90</v>
      </c>
      <c r="AL662" s="13" t="s">
        <v>73</v>
      </c>
      <c r="AM662" s="13" t="s">
        <v>73</v>
      </c>
      <c r="AN662" s="14">
        <v>0</v>
      </c>
      <c r="AO662" s="13" t="s">
        <v>207</v>
      </c>
      <c r="AP662" s="13" t="s">
        <v>207</v>
      </c>
      <c r="AQ662" s="13" t="s">
        <v>73</v>
      </c>
      <c r="AR662" s="13" t="s">
        <v>335</v>
      </c>
      <c r="AS662" s="13" t="s">
        <v>261</v>
      </c>
      <c r="AT662" s="13" t="s">
        <v>71</v>
      </c>
      <c r="AU662" s="13" t="s">
        <v>85</v>
      </c>
      <c r="AV662" s="13" t="s">
        <v>336</v>
      </c>
      <c r="AW662" s="17">
        <v>1.15740740740741e-5</v>
      </c>
      <c r="AX662" s="12" t="s">
        <v>89</v>
      </c>
      <c r="AY662" s="13" t="s">
        <v>14</v>
      </c>
      <c r="AZ662" s="13" t="s">
        <v>73</v>
      </c>
      <c r="BA662" s="13" t="s">
        <v>207</v>
      </c>
      <c r="BB662" s="13" t="s">
        <v>73</v>
      </c>
      <c r="BC662" s="14">
        <v>500005</v>
      </c>
      <c r="BD662" s="14">
        <v>0</v>
      </c>
      <c r="BE662" s="13" t="s">
        <v>110</v>
      </c>
      <c r="BF662" s="18">
        <v>45316.6835056944</v>
      </c>
    </row>
    <row r="663" spans="1:58">
      <c r="A663" s="12">
        <v>45302</v>
      </c>
      <c r="B663" s="12">
        <v>45302</v>
      </c>
      <c r="C663" s="13" t="s">
        <v>76</v>
      </c>
      <c r="D663" s="13" t="s">
        <v>71</v>
      </c>
      <c r="E663" s="13" t="s">
        <v>16</v>
      </c>
      <c r="F663" s="13" t="s">
        <v>91</v>
      </c>
      <c r="G663" s="14">
        <v>4</v>
      </c>
      <c r="H663" s="14">
        <v>0</v>
      </c>
      <c r="I663" s="13" t="s">
        <v>88</v>
      </c>
      <c r="J663" s="13" t="s">
        <v>74</v>
      </c>
      <c r="K663" s="13" t="s">
        <v>109</v>
      </c>
      <c r="L663" s="12">
        <v>45302</v>
      </c>
      <c r="M663" s="13" t="s">
        <v>13</v>
      </c>
      <c r="N663" s="13" t="s">
        <v>71</v>
      </c>
      <c r="O663" s="14">
        <v>0</v>
      </c>
      <c r="P663" s="13" t="s">
        <v>197</v>
      </c>
      <c r="Q663" s="19" t="s">
        <v>709</v>
      </c>
      <c r="R663" s="28">
        <v>1</v>
      </c>
      <c r="S663" s="19" t="s">
        <v>744</v>
      </c>
      <c r="T663" s="21">
        <v>1</v>
      </c>
      <c r="U663" s="13" t="s">
        <v>91</v>
      </c>
      <c r="V663" s="13" t="s">
        <v>82</v>
      </c>
      <c r="W663" s="13" t="s">
        <v>73</v>
      </c>
      <c r="X663" s="13" t="s">
        <v>80</v>
      </c>
      <c r="Y663" s="13" t="s">
        <v>14</v>
      </c>
      <c r="Z663" s="13" t="s">
        <v>200</v>
      </c>
      <c r="AA663" s="13" t="s">
        <v>78</v>
      </c>
      <c r="AB663" s="13" t="s">
        <v>83</v>
      </c>
      <c r="AC663" s="13" t="s">
        <v>93</v>
      </c>
      <c r="AD663" s="13" t="s">
        <v>71</v>
      </c>
      <c r="AE663" s="13" t="s">
        <v>85</v>
      </c>
      <c r="AF663" s="13" t="s">
        <v>71</v>
      </c>
      <c r="AG663" s="13" t="s">
        <v>86</v>
      </c>
      <c r="AH663" s="13" t="s">
        <v>73</v>
      </c>
      <c r="AI663" s="13" t="s">
        <v>87</v>
      </c>
      <c r="AJ663" s="13" t="s">
        <v>87</v>
      </c>
      <c r="AK663" s="13" t="s">
        <v>90</v>
      </c>
      <c r="AL663" s="13" t="s">
        <v>73</v>
      </c>
      <c r="AM663" s="13" t="s">
        <v>73</v>
      </c>
      <c r="AN663" s="14">
        <v>0</v>
      </c>
      <c r="AO663" s="13" t="s">
        <v>207</v>
      </c>
      <c r="AP663" s="13" t="s">
        <v>207</v>
      </c>
      <c r="AQ663" s="13" t="s">
        <v>73</v>
      </c>
      <c r="AR663" s="13" t="s">
        <v>335</v>
      </c>
      <c r="AS663" s="13" t="s">
        <v>261</v>
      </c>
      <c r="AT663" s="13" t="s">
        <v>71</v>
      </c>
      <c r="AU663" s="13" t="s">
        <v>85</v>
      </c>
      <c r="AV663" s="13" t="s">
        <v>336</v>
      </c>
      <c r="AW663" s="17">
        <v>1.15740740740741e-5</v>
      </c>
      <c r="AX663" s="12" t="s">
        <v>89</v>
      </c>
      <c r="AY663" s="13" t="s">
        <v>14</v>
      </c>
      <c r="AZ663" s="13" t="s">
        <v>73</v>
      </c>
      <c r="BA663" s="13" t="s">
        <v>207</v>
      </c>
      <c r="BB663" s="13" t="s">
        <v>73</v>
      </c>
      <c r="BC663" s="14">
        <v>500005</v>
      </c>
      <c r="BD663" s="14">
        <v>0</v>
      </c>
      <c r="BE663" s="13" t="s">
        <v>110</v>
      </c>
      <c r="BF663" s="18">
        <v>45316.6835056944</v>
      </c>
    </row>
    <row r="664" spans="1:58">
      <c r="A664" s="12">
        <v>45302</v>
      </c>
      <c r="B664" s="12">
        <v>45302</v>
      </c>
      <c r="C664" s="13" t="s">
        <v>76</v>
      </c>
      <c r="D664" s="13" t="s">
        <v>71</v>
      </c>
      <c r="E664" s="13" t="s">
        <v>16</v>
      </c>
      <c r="F664" s="13" t="s">
        <v>94</v>
      </c>
      <c r="G664" s="14">
        <v>4</v>
      </c>
      <c r="H664" s="14">
        <v>0</v>
      </c>
      <c r="I664" s="13" t="s">
        <v>73</v>
      </c>
      <c r="J664" s="13" t="s">
        <v>74</v>
      </c>
      <c r="K664" s="13" t="s">
        <v>109</v>
      </c>
      <c r="L664" s="12">
        <v>45302</v>
      </c>
      <c r="M664" s="13" t="s">
        <v>13</v>
      </c>
      <c r="N664" s="13" t="s">
        <v>71</v>
      </c>
      <c r="O664" s="14">
        <v>0</v>
      </c>
      <c r="P664" s="13" t="s">
        <v>197</v>
      </c>
      <c r="Q664" s="19" t="s">
        <v>709</v>
      </c>
      <c r="R664" s="28">
        <v>1</v>
      </c>
      <c r="S664" s="19" t="s">
        <v>744</v>
      </c>
      <c r="T664" s="21">
        <v>1</v>
      </c>
      <c r="U664" s="13" t="s">
        <v>94</v>
      </c>
      <c r="V664" s="13" t="s">
        <v>82</v>
      </c>
      <c r="W664" s="13" t="s">
        <v>73</v>
      </c>
      <c r="X664" s="13" t="s">
        <v>80</v>
      </c>
      <c r="Y664" s="13" t="s">
        <v>14</v>
      </c>
      <c r="Z664" s="13" t="s">
        <v>200</v>
      </c>
      <c r="AA664" s="13" t="s">
        <v>78</v>
      </c>
      <c r="AB664" s="13" t="s">
        <v>83</v>
      </c>
      <c r="AC664" s="13" t="s">
        <v>96</v>
      </c>
      <c r="AD664" s="13" t="s">
        <v>71</v>
      </c>
      <c r="AE664" s="13" t="s">
        <v>85</v>
      </c>
      <c r="AF664" s="13" t="s">
        <v>71</v>
      </c>
      <c r="AG664" s="13" t="s">
        <v>86</v>
      </c>
      <c r="AH664" s="13" t="s">
        <v>73</v>
      </c>
      <c r="AI664" s="13" t="s">
        <v>87</v>
      </c>
      <c r="AJ664" s="13" t="s">
        <v>87</v>
      </c>
      <c r="AK664" s="13" t="s">
        <v>90</v>
      </c>
      <c r="AL664" s="13" t="s">
        <v>73</v>
      </c>
      <c r="AM664" s="13" t="s">
        <v>73</v>
      </c>
      <c r="AN664" s="14">
        <v>0</v>
      </c>
      <c r="AO664" s="13" t="s">
        <v>207</v>
      </c>
      <c r="AP664" s="13" t="s">
        <v>207</v>
      </c>
      <c r="AQ664" s="13" t="s">
        <v>73</v>
      </c>
      <c r="AR664" s="13" t="s">
        <v>335</v>
      </c>
      <c r="AS664" s="13" t="s">
        <v>261</v>
      </c>
      <c r="AT664" s="13" t="s">
        <v>71</v>
      </c>
      <c r="AU664" s="13" t="s">
        <v>85</v>
      </c>
      <c r="AV664" s="13" t="s">
        <v>336</v>
      </c>
      <c r="AW664" s="17">
        <v>1.15740740740741e-5</v>
      </c>
      <c r="AX664" s="12" t="s">
        <v>89</v>
      </c>
      <c r="AY664" s="13" t="s">
        <v>14</v>
      </c>
      <c r="AZ664" s="13" t="s">
        <v>73</v>
      </c>
      <c r="BA664" s="13" t="s">
        <v>207</v>
      </c>
      <c r="BB664" s="13" t="s">
        <v>73</v>
      </c>
      <c r="BC664" s="14">
        <v>500005</v>
      </c>
      <c r="BD664" s="14">
        <v>0</v>
      </c>
      <c r="BE664" s="13" t="s">
        <v>110</v>
      </c>
      <c r="BF664" s="18">
        <v>45316.6835056944</v>
      </c>
    </row>
    <row r="665" spans="1:58">
      <c r="A665" s="12">
        <v>45302</v>
      </c>
      <c r="B665" s="12">
        <v>45302</v>
      </c>
      <c r="C665" s="13" t="s">
        <v>76</v>
      </c>
      <c r="D665" s="13" t="s">
        <v>71</v>
      </c>
      <c r="E665" s="13" t="s">
        <v>16</v>
      </c>
      <c r="F665" s="13" t="s">
        <v>97</v>
      </c>
      <c r="G665" s="14">
        <v>4</v>
      </c>
      <c r="H665" s="14">
        <v>0</v>
      </c>
      <c r="I665" s="13" t="s">
        <v>73</v>
      </c>
      <c r="J665" s="13" t="s">
        <v>74</v>
      </c>
      <c r="K665" s="13" t="s">
        <v>109</v>
      </c>
      <c r="L665" s="12">
        <v>45302</v>
      </c>
      <c r="M665" s="13" t="s">
        <v>13</v>
      </c>
      <c r="N665" s="13" t="s">
        <v>71</v>
      </c>
      <c r="O665" s="14">
        <v>0</v>
      </c>
      <c r="P665" s="13" t="s">
        <v>197</v>
      </c>
      <c r="Q665" s="19" t="s">
        <v>709</v>
      </c>
      <c r="R665" s="28">
        <v>1</v>
      </c>
      <c r="S665" s="19" t="s">
        <v>744</v>
      </c>
      <c r="T665" s="21">
        <v>1</v>
      </c>
      <c r="U665" s="13" t="s">
        <v>97</v>
      </c>
      <c r="V665" s="13" t="s">
        <v>82</v>
      </c>
      <c r="W665" s="13" t="s">
        <v>73</v>
      </c>
      <c r="X665" s="13" t="s">
        <v>80</v>
      </c>
      <c r="Y665" s="13" t="s">
        <v>14</v>
      </c>
      <c r="Z665" s="13" t="s">
        <v>200</v>
      </c>
      <c r="AA665" s="13" t="s">
        <v>78</v>
      </c>
      <c r="AB665" s="13" t="s">
        <v>83</v>
      </c>
      <c r="AC665" s="13" t="s">
        <v>84</v>
      </c>
      <c r="AD665" s="13" t="s">
        <v>71</v>
      </c>
      <c r="AE665" s="13" t="s">
        <v>85</v>
      </c>
      <c r="AF665" s="13" t="s">
        <v>71</v>
      </c>
      <c r="AG665" s="13" t="s">
        <v>86</v>
      </c>
      <c r="AH665" s="13" t="s">
        <v>73</v>
      </c>
      <c r="AI665" s="13" t="s">
        <v>87</v>
      </c>
      <c r="AJ665" s="13" t="s">
        <v>87</v>
      </c>
      <c r="AK665" s="13" t="s">
        <v>90</v>
      </c>
      <c r="AL665" s="13" t="s">
        <v>73</v>
      </c>
      <c r="AM665" s="13" t="s">
        <v>73</v>
      </c>
      <c r="AN665" s="14">
        <v>0</v>
      </c>
      <c r="AO665" s="13" t="s">
        <v>207</v>
      </c>
      <c r="AP665" s="13" t="s">
        <v>207</v>
      </c>
      <c r="AQ665" s="13" t="s">
        <v>73</v>
      </c>
      <c r="AR665" s="13" t="s">
        <v>335</v>
      </c>
      <c r="AS665" s="13" t="s">
        <v>261</v>
      </c>
      <c r="AT665" s="13" t="s">
        <v>71</v>
      </c>
      <c r="AU665" s="13" t="s">
        <v>85</v>
      </c>
      <c r="AV665" s="13" t="s">
        <v>336</v>
      </c>
      <c r="AW665" s="17">
        <v>1.15740740740741e-5</v>
      </c>
      <c r="AX665" s="12" t="s">
        <v>89</v>
      </c>
      <c r="AY665" s="13" t="s">
        <v>14</v>
      </c>
      <c r="AZ665" s="13" t="s">
        <v>73</v>
      </c>
      <c r="BA665" s="13" t="s">
        <v>207</v>
      </c>
      <c r="BB665" s="13" t="s">
        <v>73</v>
      </c>
      <c r="BC665" s="14">
        <v>500005</v>
      </c>
      <c r="BD665" s="14">
        <v>0</v>
      </c>
      <c r="BE665" s="13" t="s">
        <v>110</v>
      </c>
      <c r="BF665" s="18">
        <v>45316.6835056944</v>
      </c>
    </row>
    <row r="666" spans="1:58">
      <c r="A666" s="12">
        <v>45302</v>
      </c>
      <c r="B666" s="12">
        <v>45302</v>
      </c>
      <c r="C666" s="13" t="s">
        <v>76</v>
      </c>
      <c r="D666" s="13" t="s">
        <v>71</v>
      </c>
      <c r="E666" s="13" t="s">
        <v>16</v>
      </c>
      <c r="F666" s="13" t="s">
        <v>99</v>
      </c>
      <c r="G666" s="14">
        <v>4</v>
      </c>
      <c r="H666" s="14">
        <v>0</v>
      </c>
      <c r="I666" s="13" t="s">
        <v>73</v>
      </c>
      <c r="J666" s="13" t="s">
        <v>74</v>
      </c>
      <c r="K666" s="13" t="s">
        <v>109</v>
      </c>
      <c r="L666" s="12">
        <v>45302</v>
      </c>
      <c r="M666" s="13" t="s">
        <v>13</v>
      </c>
      <c r="N666" s="13" t="s">
        <v>71</v>
      </c>
      <c r="O666" s="14">
        <v>0</v>
      </c>
      <c r="P666" s="13" t="s">
        <v>197</v>
      </c>
      <c r="Q666" s="19" t="s">
        <v>709</v>
      </c>
      <c r="R666" s="28">
        <v>1</v>
      </c>
      <c r="S666" s="19" t="s">
        <v>744</v>
      </c>
      <c r="T666" s="21">
        <v>1</v>
      </c>
      <c r="U666" s="13" t="s">
        <v>99</v>
      </c>
      <c r="V666" s="13" t="s">
        <v>82</v>
      </c>
      <c r="W666" s="13" t="s">
        <v>73</v>
      </c>
      <c r="X666" s="13" t="s">
        <v>80</v>
      </c>
      <c r="Y666" s="13" t="s">
        <v>14</v>
      </c>
      <c r="Z666" s="13" t="s">
        <v>200</v>
      </c>
      <c r="AA666" s="13" t="s">
        <v>78</v>
      </c>
      <c r="AB666" s="13" t="s">
        <v>83</v>
      </c>
      <c r="AC666" s="13" t="s">
        <v>84</v>
      </c>
      <c r="AD666" s="13" t="s">
        <v>71</v>
      </c>
      <c r="AE666" s="13" t="s">
        <v>85</v>
      </c>
      <c r="AF666" s="13" t="s">
        <v>71</v>
      </c>
      <c r="AG666" s="13" t="s">
        <v>86</v>
      </c>
      <c r="AH666" s="13" t="s">
        <v>73</v>
      </c>
      <c r="AI666" s="13" t="s">
        <v>87</v>
      </c>
      <c r="AJ666" s="13" t="s">
        <v>87</v>
      </c>
      <c r="AK666" s="13" t="s">
        <v>90</v>
      </c>
      <c r="AL666" s="13" t="s">
        <v>73</v>
      </c>
      <c r="AM666" s="13" t="s">
        <v>73</v>
      </c>
      <c r="AN666" s="14">
        <v>0</v>
      </c>
      <c r="AO666" s="13" t="s">
        <v>207</v>
      </c>
      <c r="AP666" s="13" t="s">
        <v>207</v>
      </c>
      <c r="AQ666" s="13" t="s">
        <v>73</v>
      </c>
      <c r="AR666" s="13" t="s">
        <v>335</v>
      </c>
      <c r="AS666" s="13" t="s">
        <v>261</v>
      </c>
      <c r="AT666" s="13" t="s">
        <v>71</v>
      </c>
      <c r="AU666" s="13" t="s">
        <v>85</v>
      </c>
      <c r="AV666" s="13" t="s">
        <v>336</v>
      </c>
      <c r="AW666" s="17">
        <v>1.15740740740741e-5</v>
      </c>
      <c r="AX666" s="12" t="s">
        <v>89</v>
      </c>
      <c r="AY666" s="13" t="s">
        <v>14</v>
      </c>
      <c r="AZ666" s="13" t="s">
        <v>73</v>
      </c>
      <c r="BA666" s="13" t="s">
        <v>207</v>
      </c>
      <c r="BB666" s="13" t="s">
        <v>73</v>
      </c>
      <c r="BC666" s="14">
        <v>500005</v>
      </c>
      <c r="BD666" s="14">
        <v>0</v>
      </c>
      <c r="BE666" s="13" t="s">
        <v>110</v>
      </c>
      <c r="BF666" s="18">
        <v>45316.6835056944</v>
      </c>
    </row>
    <row r="667" spans="1:58">
      <c r="A667" s="12">
        <v>45302</v>
      </c>
      <c r="B667" s="12">
        <v>45302</v>
      </c>
      <c r="C667" s="13" t="s">
        <v>76</v>
      </c>
      <c r="D667" s="13" t="s">
        <v>71</v>
      </c>
      <c r="E667" s="13" t="s">
        <v>16</v>
      </c>
      <c r="F667" s="13" t="s">
        <v>101</v>
      </c>
      <c r="G667" s="14">
        <v>4</v>
      </c>
      <c r="H667" s="14">
        <v>0</v>
      </c>
      <c r="I667" s="13" t="s">
        <v>73</v>
      </c>
      <c r="J667" s="13" t="s">
        <v>74</v>
      </c>
      <c r="K667" s="13" t="s">
        <v>109</v>
      </c>
      <c r="L667" s="12">
        <v>45302</v>
      </c>
      <c r="M667" s="13" t="s">
        <v>13</v>
      </c>
      <c r="N667" s="13" t="s">
        <v>71</v>
      </c>
      <c r="O667" s="14">
        <v>0</v>
      </c>
      <c r="P667" s="13" t="s">
        <v>197</v>
      </c>
      <c r="Q667" s="19" t="s">
        <v>709</v>
      </c>
      <c r="R667" s="28">
        <v>1</v>
      </c>
      <c r="S667" s="19" t="s">
        <v>744</v>
      </c>
      <c r="T667" s="21">
        <v>1</v>
      </c>
      <c r="U667" s="13" t="s">
        <v>101</v>
      </c>
      <c r="V667" s="13" t="s">
        <v>82</v>
      </c>
      <c r="W667" s="13" t="s">
        <v>73</v>
      </c>
      <c r="X667" s="13" t="s">
        <v>80</v>
      </c>
      <c r="Y667" s="13" t="s">
        <v>14</v>
      </c>
      <c r="Z667" s="13" t="s">
        <v>200</v>
      </c>
      <c r="AA667" s="13" t="s">
        <v>78</v>
      </c>
      <c r="AB667" s="13" t="s">
        <v>83</v>
      </c>
      <c r="AC667" s="13" t="s">
        <v>84</v>
      </c>
      <c r="AD667" s="13" t="s">
        <v>71</v>
      </c>
      <c r="AE667" s="13" t="s">
        <v>85</v>
      </c>
      <c r="AF667" s="13" t="s">
        <v>71</v>
      </c>
      <c r="AG667" s="13" t="s">
        <v>86</v>
      </c>
      <c r="AH667" s="13" t="s">
        <v>73</v>
      </c>
      <c r="AI667" s="13" t="s">
        <v>87</v>
      </c>
      <c r="AJ667" s="13" t="s">
        <v>87</v>
      </c>
      <c r="AK667" s="13" t="s">
        <v>90</v>
      </c>
      <c r="AL667" s="13" t="s">
        <v>73</v>
      </c>
      <c r="AM667" s="13" t="s">
        <v>73</v>
      </c>
      <c r="AN667" s="14">
        <v>0</v>
      </c>
      <c r="AO667" s="13" t="s">
        <v>207</v>
      </c>
      <c r="AP667" s="13" t="s">
        <v>207</v>
      </c>
      <c r="AQ667" s="13" t="s">
        <v>73</v>
      </c>
      <c r="AR667" s="13" t="s">
        <v>335</v>
      </c>
      <c r="AS667" s="13" t="s">
        <v>261</v>
      </c>
      <c r="AT667" s="13" t="s">
        <v>71</v>
      </c>
      <c r="AU667" s="13" t="s">
        <v>85</v>
      </c>
      <c r="AV667" s="13" t="s">
        <v>336</v>
      </c>
      <c r="AW667" s="17">
        <v>1.15740740740741e-5</v>
      </c>
      <c r="AX667" s="12" t="s">
        <v>89</v>
      </c>
      <c r="AY667" s="13" t="s">
        <v>14</v>
      </c>
      <c r="AZ667" s="13" t="s">
        <v>73</v>
      </c>
      <c r="BA667" s="13" t="s">
        <v>207</v>
      </c>
      <c r="BB667" s="13" t="s">
        <v>73</v>
      </c>
      <c r="BC667" s="14">
        <v>500005</v>
      </c>
      <c r="BD667" s="14">
        <v>0</v>
      </c>
      <c r="BE667" s="13" t="s">
        <v>110</v>
      </c>
      <c r="BF667" s="18">
        <v>45316.6835056944</v>
      </c>
    </row>
    <row r="668" spans="1:58">
      <c r="A668" s="12">
        <v>45302</v>
      </c>
      <c r="B668" s="12">
        <v>45302</v>
      </c>
      <c r="C668" s="13" t="s">
        <v>76</v>
      </c>
      <c r="D668" s="13" t="s">
        <v>71</v>
      </c>
      <c r="E668" s="13" t="s">
        <v>16</v>
      </c>
      <c r="F668" s="13" t="s">
        <v>107</v>
      </c>
      <c r="G668" s="14">
        <v>4</v>
      </c>
      <c r="H668" s="14">
        <v>0</v>
      </c>
      <c r="I668" s="13" t="s">
        <v>88</v>
      </c>
      <c r="J668" s="13" t="s">
        <v>74</v>
      </c>
      <c r="K668" s="13" t="s">
        <v>109</v>
      </c>
      <c r="L668" s="12">
        <v>45302</v>
      </c>
      <c r="M668" s="13" t="s">
        <v>13</v>
      </c>
      <c r="N668" s="13" t="s">
        <v>71</v>
      </c>
      <c r="O668" s="14">
        <v>0</v>
      </c>
      <c r="P668" s="13" t="s">
        <v>197</v>
      </c>
      <c r="Q668" s="19" t="s">
        <v>709</v>
      </c>
      <c r="R668" s="28">
        <v>1</v>
      </c>
      <c r="S668" s="19" t="s">
        <v>744</v>
      </c>
      <c r="T668" s="21">
        <v>1</v>
      </c>
      <c r="U668" s="13" t="s">
        <v>107</v>
      </c>
      <c r="V668" s="13" t="s">
        <v>82</v>
      </c>
      <c r="W668" s="13" t="s">
        <v>73</v>
      </c>
      <c r="X668" s="13" t="s">
        <v>80</v>
      </c>
      <c r="Y668" s="13" t="s">
        <v>14</v>
      </c>
      <c r="Z668" s="13" t="s">
        <v>200</v>
      </c>
      <c r="AA668" s="13" t="s">
        <v>78</v>
      </c>
      <c r="AB668" s="13" t="s">
        <v>83</v>
      </c>
      <c r="AC668" s="13" t="s">
        <v>84</v>
      </c>
      <c r="AD668" s="13" t="s">
        <v>71</v>
      </c>
      <c r="AE668" s="13" t="s">
        <v>85</v>
      </c>
      <c r="AF668" s="13" t="s">
        <v>71</v>
      </c>
      <c r="AG668" s="13" t="s">
        <v>86</v>
      </c>
      <c r="AH668" s="13" t="s">
        <v>73</v>
      </c>
      <c r="AI668" s="13" t="s">
        <v>87</v>
      </c>
      <c r="AJ668" s="13" t="s">
        <v>87</v>
      </c>
      <c r="AK668" s="13" t="s">
        <v>90</v>
      </c>
      <c r="AL668" s="13" t="s">
        <v>73</v>
      </c>
      <c r="AM668" s="13" t="s">
        <v>73</v>
      </c>
      <c r="AN668" s="14">
        <v>0</v>
      </c>
      <c r="AO668" s="13" t="s">
        <v>207</v>
      </c>
      <c r="AP668" s="13" t="s">
        <v>207</v>
      </c>
      <c r="AQ668" s="13" t="s">
        <v>73</v>
      </c>
      <c r="AR668" s="13" t="s">
        <v>335</v>
      </c>
      <c r="AS668" s="13" t="s">
        <v>261</v>
      </c>
      <c r="AT668" s="13" t="s">
        <v>71</v>
      </c>
      <c r="AU668" s="13" t="s">
        <v>85</v>
      </c>
      <c r="AV668" s="13" t="s">
        <v>336</v>
      </c>
      <c r="AW668" s="17">
        <v>1.15740740740741e-5</v>
      </c>
      <c r="AX668" s="12" t="s">
        <v>89</v>
      </c>
      <c r="AY668" s="13" t="s">
        <v>14</v>
      </c>
      <c r="AZ668" s="13" t="s">
        <v>73</v>
      </c>
      <c r="BA668" s="13" t="s">
        <v>207</v>
      </c>
      <c r="BB668" s="13" t="s">
        <v>73</v>
      </c>
      <c r="BC668" s="14">
        <v>500005</v>
      </c>
      <c r="BD668" s="14">
        <v>0</v>
      </c>
      <c r="BE668" s="13" t="s">
        <v>110</v>
      </c>
      <c r="BF668" s="18">
        <v>45316.6835056944</v>
      </c>
    </row>
    <row r="670" spans="1:1">
      <c r="A670" t="s">
        <v>622</v>
      </c>
    </row>
    <row r="671" ht="27" spans="1:59">
      <c r="A671" s="11" t="s">
        <v>113</v>
      </c>
      <c r="B671" s="11" t="s">
        <v>3</v>
      </c>
      <c r="C671" s="11" t="s">
        <v>33</v>
      </c>
      <c r="D671" s="11" t="s">
        <v>34</v>
      </c>
      <c r="E671" s="11" t="s">
        <v>9</v>
      </c>
      <c r="F671" s="11" t="s">
        <v>29</v>
      </c>
      <c r="G671" s="11" t="s">
        <v>5</v>
      </c>
      <c r="H671" s="11" t="s">
        <v>114</v>
      </c>
      <c r="I671" s="11" t="s">
        <v>26</v>
      </c>
      <c r="J671" s="11" t="s">
        <v>4</v>
      </c>
      <c r="K671" s="11" t="s">
        <v>27</v>
      </c>
      <c r="L671" s="11" t="s">
        <v>28</v>
      </c>
      <c r="M671" s="11" t="s">
        <v>116</v>
      </c>
      <c r="N671" s="11" t="s">
        <v>117</v>
      </c>
      <c r="O671" s="11" t="s">
        <v>118</v>
      </c>
      <c r="P671" s="11" t="s">
        <v>119</v>
      </c>
      <c r="Q671" s="11" t="s">
        <v>6</v>
      </c>
      <c r="R671" s="11" t="s">
        <v>122</v>
      </c>
      <c r="S671" s="11" t="s">
        <v>173</v>
      </c>
      <c r="T671" s="11" t="s">
        <v>174</v>
      </c>
      <c r="U671" s="11" t="s">
        <v>175</v>
      </c>
      <c r="V671" s="11" t="s">
        <v>176</v>
      </c>
      <c r="W671" s="11" t="s">
        <v>177</v>
      </c>
      <c r="X671" s="11" t="s">
        <v>178</v>
      </c>
      <c r="Y671" s="11" t="s">
        <v>179</v>
      </c>
      <c r="Z671" s="11" t="s">
        <v>180</v>
      </c>
      <c r="AA671" s="11" t="s">
        <v>181</v>
      </c>
      <c r="AB671" s="11" t="s">
        <v>182</v>
      </c>
      <c r="AC671" s="11" t="s">
        <v>183</v>
      </c>
      <c r="AD671" s="11" t="s">
        <v>184</v>
      </c>
      <c r="AE671" s="11" t="s">
        <v>185</v>
      </c>
      <c r="AF671" s="11" t="s">
        <v>186</v>
      </c>
      <c r="AG671" s="11" t="s">
        <v>187</v>
      </c>
      <c r="AH671" s="11" t="s">
        <v>188</v>
      </c>
      <c r="AI671" s="11" t="s">
        <v>189</v>
      </c>
      <c r="AJ671" s="11" t="s">
        <v>190</v>
      </c>
      <c r="AK671" s="11" t="s">
        <v>191</v>
      </c>
      <c r="AL671" s="11" t="s">
        <v>192</v>
      </c>
      <c r="AM671" s="11" t="s">
        <v>479</v>
      </c>
      <c r="AN671" s="11" t="s">
        <v>480</v>
      </c>
      <c r="AO671" s="11" t="s">
        <v>481</v>
      </c>
      <c r="AP671" s="11" t="s">
        <v>482</v>
      </c>
      <c r="AQ671" s="11" t="s">
        <v>483</v>
      </c>
      <c r="AR671" s="11" t="s">
        <v>484</v>
      </c>
      <c r="AS671" s="11" t="s">
        <v>485</v>
      </c>
      <c r="AT671" s="11" t="s">
        <v>486</v>
      </c>
      <c r="AU671" s="11" t="s">
        <v>487</v>
      </c>
      <c r="AV671" s="11" t="s">
        <v>488</v>
      </c>
      <c r="AW671" s="11" t="s">
        <v>489</v>
      </c>
      <c r="AX671" s="11" t="s">
        <v>490</v>
      </c>
      <c r="AY671" s="11" t="s">
        <v>491</v>
      </c>
      <c r="AZ671" s="11" t="s">
        <v>492</v>
      </c>
      <c r="BA671" s="11" t="s">
        <v>493</v>
      </c>
      <c r="BB671" s="11" t="s">
        <v>494</v>
      </c>
      <c r="BC671" s="11" t="s">
        <v>495</v>
      </c>
      <c r="BD671" s="11" t="s">
        <v>496</v>
      </c>
      <c r="BE671" s="11" t="s">
        <v>497</v>
      </c>
      <c r="BF671" s="11" t="s">
        <v>498</v>
      </c>
      <c r="BG671" s="11" t="s">
        <v>69</v>
      </c>
    </row>
    <row r="672" spans="1:59">
      <c r="A672" s="12">
        <v>45302</v>
      </c>
      <c r="B672" s="12">
        <v>45302</v>
      </c>
      <c r="C672" s="13" t="s">
        <v>76</v>
      </c>
      <c r="D672" s="13" t="s">
        <v>71</v>
      </c>
      <c r="E672" s="13" t="s">
        <v>16</v>
      </c>
      <c r="F672" s="13" t="s">
        <v>72</v>
      </c>
      <c r="G672" s="14">
        <v>1</v>
      </c>
      <c r="H672" s="14">
        <v>0</v>
      </c>
      <c r="I672" s="12">
        <v>45302</v>
      </c>
      <c r="J672" s="13" t="s">
        <v>13</v>
      </c>
      <c r="K672" s="13" t="s">
        <v>71</v>
      </c>
      <c r="L672" s="14">
        <v>0</v>
      </c>
      <c r="M672" s="13" t="s">
        <v>198</v>
      </c>
      <c r="N672" s="14">
        <v>5</v>
      </c>
      <c r="O672" s="13" t="s">
        <v>338</v>
      </c>
      <c r="P672" s="14">
        <v>0</v>
      </c>
      <c r="Q672" s="13" t="s">
        <v>14</v>
      </c>
      <c r="R672" s="13" t="s">
        <v>200</v>
      </c>
      <c r="S672" s="13" t="s">
        <v>110</v>
      </c>
      <c r="T672" s="13" t="s">
        <v>110</v>
      </c>
      <c r="U672" s="13" t="s">
        <v>110</v>
      </c>
      <c r="V672" s="13" t="s">
        <v>71</v>
      </c>
      <c r="W672" s="13" t="s">
        <v>110</v>
      </c>
      <c r="X672" s="13" t="s">
        <v>71</v>
      </c>
      <c r="Y672" s="13" t="s">
        <v>71</v>
      </c>
      <c r="Z672" s="13" t="s">
        <v>110</v>
      </c>
      <c r="AA672" s="13" t="s">
        <v>71</v>
      </c>
      <c r="AB672" s="13" t="s">
        <v>71</v>
      </c>
      <c r="AC672" s="13" t="s">
        <v>110</v>
      </c>
      <c r="AD672" s="13" t="s">
        <v>71</v>
      </c>
      <c r="AE672" s="13" t="s">
        <v>71</v>
      </c>
      <c r="AF672" s="13" t="s">
        <v>71</v>
      </c>
      <c r="AG672" s="13" t="s">
        <v>71</v>
      </c>
      <c r="AH672" s="13" t="s">
        <v>71</v>
      </c>
      <c r="AI672" s="13" t="s">
        <v>71</v>
      </c>
      <c r="AJ672" s="13" t="s">
        <v>71</v>
      </c>
      <c r="AK672" s="13" t="s">
        <v>71</v>
      </c>
      <c r="AL672" s="13" t="s">
        <v>71</v>
      </c>
      <c r="AM672" s="13" t="s">
        <v>499</v>
      </c>
      <c r="AN672" s="13" t="s">
        <v>500</v>
      </c>
      <c r="AO672" s="13" t="s">
        <v>501</v>
      </c>
      <c r="AP672" s="13" t="s">
        <v>71</v>
      </c>
      <c r="AQ672" s="13" t="s">
        <v>502</v>
      </c>
      <c r="AR672" s="13" t="s">
        <v>71</v>
      </c>
      <c r="AS672" s="13" t="s">
        <v>71</v>
      </c>
      <c r="AT672" s="13" t="s">
        <v>503</v>
      </c>
      <c r="AU672" s="13" t="s">
        <v>71</v>
      </c>
      <c r="AV672" s="13" t="s">
        <v>71</v>
      </c>
      <c r="AW672" s="13" t="s">
        <v>71</v>
      </c>
      <c r="AX672" s="13" t="s">
        <v>71</v>
      </c>
      <c r="AY672" s="13" t="s">
        <v>71</v>
      </c>
      <c r="AZ672" s="13" t="s">
        <v>71</v>
      </c>
      <c r="BA672" s="13" t="s">
        <v>71</v>
      </c>
      <c r="BB672" s="13" t="s">
        <v>71</v>
      </c>
      <c r="BC672" s="13" t="s">
        <v>71</v>
      </c>
      <c r="BD672" s="13" t="s">
        <v>71</v>
      </c>
      <c r="BE672" s="13" t="s">
        <v>71</v>
      </c>
      <c r="BF672" s="13" t="s">
        <v>110</v>
      </c>
      <c r="BG672" s="18">
        <v>45303.6029370255</v>
      </c>
    </row>
    <row r="673" spans="1:59">
      <c r="A673" s="12">
        <v>45302</v>
      </c>
      <c r="B673" s="12">
        <v>45302</v>
      </c>
      <c r="C673" s="13" t="s">
        <v>76</v>
      </c>
      <c r="D673" s="13" t="s">
        <v>71</v>
      </c>
      <c r="E673" s="13" t="s">
        <v>16</v>
      </c>
      <c r="F673" s="13" t="s">
        <v>91</v>
      </c>
      <c r="G673" s="14">
        <v>1</v>
      </c>
      <c r="H673" s="14">
        <v>0</v>
      </c>
      <c r="I673" s="12">
        <v>45302</v>
      </c>
      <c r="J673" s="13" t="s">
        <v>13</v>
      </c>
      <c r="K673" s="13" t="s">
        <v>71</v>
      </c>
      <c r="L673" s="14">
        <v>0</v>
      </c>
      <c r="M673" s="13" t="s">
        <v>198</v>
      </c>
      <c r="N673" s="14">
        <v>5</v>
      </c>
      <c r="O673" s="13" t="s">
        <v>338</v>
      </c>
      <c r="P673" s="14">
        <v>0</v>
      </c>
      <c r="Q673" s="13" t="s">
        <v>14</v>
      </c>
      <c r="R673" s="13" t="s">
        <v>200</v>
      </c>
      <c r="S673" s="13" t="s">
        <v>110</v>
      </c>
      <c r="T673" s="13" t="s">
        <v>71</v>
      </c>
      <c r="U673" s="13" t="s">
        <v>110</v>
      </c>
      <c r="V673" s="13" t="s">
        <v>71</v>
      </c>
      <c r="W673" s="13" t="s">
        <v>110</v>
      </c>
      <c r="X673" s="13" t="s">
        <v>71</v>
      </c>
      <c r="Y673" s="13" t="s">
        <v>71</v>
      </c>
      <c r="Z673" s="13" t="s">
        <v>110</v>
      </c>
      <c r="AA673" s="13" t="s">
        <v>71</v>
      </c>
      <c r="AB673" s="13" t="s">
        <v>71</v>
      </c>
      <c r="AC673" s="13" t="s">
        <v>110</v>
      </c>
      <c r="AD673" s="13" t="s">
        <v>71</v>
      </c>
      <c r="AE673" s="13" t="s">
        <v>71</v>
      </c>
      <c r="AF673" s="13" t="s">
        <v>71</v>
      </c>
      <c r="AG673" s="13" t="s">
        <v>71</v>
      </c>
      <c r="AH673" s="13" t="s">
        <v>71</v>
      </c>
      <c r="AI673" s="13" t="s">
        <v>71</v>
      </c>
      <c r="AJ673" s="13" t="s">
        <v>71</v>
      </c>
      <c r="AK673" s="13" t="s">
        <v>71</v>
      </c>
      <c r="AL673" s="13" t="s">
        <v>71</v>
      </c>
      <c r="AM673" s="13" t="s">
        <v>504</v>
      </c>
      <c r="AN673" s="13" t="s">
        <v>71</v>
      </c>
      <c r="AO673" s="13" t="s">
        <v>505</v>
      </c>
      <c r="AP673" s="13" t="s">
        <v>71</v>
      </c>
      <c r="AQ673" s="13" t="s">
        <v>506</v>
      </c>
      <c r="AR673" s="13" t="s">
        <v>71</v>
      </c>
      <c r="AS673" s="13" t="s">
        <v>71</v>
      </c>
      <c r="AT673" s="13" t="s">
        <v>507</v>
      </c>
      <c r="AU673" s="13" t="s">
        <v>71</v>
      </c>
      <c r="AV673" s="13" t="s">
        <v>71</v>
      </c>
      <c r="AW673" s="13" t="s">
        <v>71</v>
      </c>
      <c r="AX673" s="13" t="s">
        <v>71</v>
      </c>
      <c r="AY673" s="13" t="s">
        <v>71</v>
      </c>
      <c r="AZ673" s="13" t="s">
        <v>71</v>
      </c>
      <c r="BA673" s="13" t="s">
        <v>71</v>
      </c>
      <c r="BB673" s="13" t="s">
        <v>71</v>
      </c>
      <c r="BC673" s="13" t="s">
        <v>71</v>
      </c>
      <c r="BD673" s="13" t="s">
        <v>71</v>
      </c>
      <c r="BE673" s="13" t="s">
        <v>71</v>
      </c>
      <c r="BF673" s="13" t="s">
        <v>110</v>
      </c>
      <c r="BG673" s="18">
        <v>45303.6029349306</v>
      </c>
    </row>
    <row r="674" spans="1:59">
      <c r="A674" s="12">
        <v>45302</v>
      </c>
      <c r="B674" s="12">
        <v>45302</v>
      </c>
      <c r="C674" s="13" t="s">
        <v>76</v>
      </c>
      <c r="D674" s="13" t="s">
        <v>71</v>
      </c>
      <c r="E674" s="13" t="s">
        <v>16</v>
      </c>
      <c r="F674" s="13" t="s">
        <v>94</v>
      </c>
      <c r="G674" s="14">
        <v>1</v>
      </c>
      <c r="H674" s="14">
        <v>0</v>
      </c>
      <c r="I674" s="12">
        <v>45302</v>
      </c>
      <c r="J674" s="13" t="s">
        <v>13</v>
      </c>
      <c r="K674" s="13" t="s">
        <v>71</v>
      </c>
      <c r="L674" s="14">
        <v>0</v>
      </c>
      <c r="M674" s="13" t="s">
        <v>198</v>
      </c>
      <c r="N674" s="14">
        <v>5</v>
      </c>
      <c r="O674" s="13" t="s">
        <v>338</v>
      </c>
      <c r="P674" s="14">
        <v>0</v>
      </c>
      <c r="Q674" s="13" t="s">
        <v>14</v>
      </c>
      <c r="R674" s="13" t="s">
        <v>200</v>
      </c>
      <c r="S674" s="13" t="s">
        <v>110</v>
      </c>
      <c r="T674" s="13" t="s">
        <v>71</v>
      </c>
      <c r="U674" s="13" t="s">
        <v>110</v>
      </c>
      <c r="V674" s="13" t="s">
        <v>71</v>
      </c>
      <c r="W674" s="13" t="s">
        <v>110</v>
      </c>
      <c r="X674" s="13" t="s">
        <v>71</v>
      </c>
      <c r="Y674" s="13" t="s">
        <v>71</v>
      </c>
      <c r="Z674" s="13" t="s">
        <v>110</v>
      </c>
      <c r="AA674" s="13" t="s">
        <v>71</v>
      </c>
      <c r="AB674" s="13" t="s">
        <v>71</v>
      </c>
      <c r="AC674" s="13" t="s">
        <v>110</v>
      </c>
      <c r="AD674" s="13" t="s">
        <v>71</v>
      </c>
      <c r="AE674" s="13" t="s">
        <v>71</v>
      </c>
      <c r="AF674" s="13" t="s">
        <v>71</v>
      </c>
      <c r="AG674" s="13" t="s">
        <v>71</v>
      </c>
      <c r="AH674" s="13" t="s">
        <v>71</v>
      </c>
      <c r="AI674" s="13" t="s">
        <v>71</v>
      </c>
      <c r="AJ674" s="13" t="s">
        <v>71</v>
      </c>
      <c r="AK674" s="13" t="s">
        <v>71</v>
      </c>
      <c r="AL674" s="13" t="s">
        <v>71</v>
      </c>
      <c r="AM674" s="13" t="s">
        <v>508</v>
      </c>
      <c r="AN674" s="13" t="s">
        <v>71</v>
      </c>
      <c r="AO674" s="13" t="s">
        <v>509</v>
      </c>
      <c r="AP674" s="13" t="s">
        <v>71</v>
      </c>
      <c r="AQ674" s="13" t="s">
        <v>506</v>
      </c>
      <c r="AR674" s="13" t="s">
        <v>71</v>
      </c>
      <c r="AS674" s="13" t="s">
        <v>71</v>
      </c>
      <c r="AT674" s="13" t="s">
        <v>510</v>
      </c>
      <c r="AU674" s="13" t="s">
        <v>71</v>
      </c>
      <c r="AV674" s="13" t="s">
        <v>71</v>
      </c>
      <c r="AW674" s="13" t="s">
        <v>71</v>
      </c>
      <c r="AX674" s="13" t="s">
        <v>71</v>
      </c>
      <c r="AY674" s="13" t="s">
        <v>71</v>
      </c>
      <c r="AZ674" s="13" t="s">
        <v>71</v>
      </c>
      <c r="BA674" s="13" t="s">
        <v>71</v>
      </c>
      <c r="BB674" s="13" t="s">
        <v>71</v>
      </c>
      <c r="BC674" s="13" t="s">
        <v>71</v>
      </c>
      <c r="BD674" s="13" t="s">
        <v>71</v>
      </c>
      <c r="BE674" s="13" t="s">
        <v>71</v>
      </c>
      <c r="BF674" s="13" t="s">
        <v>88</v>
      </c>
      <c r="BG674" s="18">
        <v>45303.6029254514</v>
      </c>
    </row>
    <row r="675" spans="1:59">
      <c r="A675" s="12">
        <v>45302</v>
      </c>
      <c r="B675" s="12">
        <v>45302</v>
      </c>
      <c r="C675" s="13" t="s">
        <v>76</v>
      </c>
      <c r="D675" s="13" t="s">
        <v>71</v>
      </c>
      <c r="E675" s="13" t="s">
        <v>16</v>
      </c>
      <c r="F675" s="13" t="s">
        <v>97</v>
      </c>
      <c r="G675" s="14">
        <v>1</v>
      </c>
      <c r="H675" s="14">
        <v>0</v>
      </c>
      <c r="I675" s="12">
        <v>45302</v>
      </c>
      <c r="J675" s="13" t="s">
        <v>13</v>
      </c>
      <c r="K675" s="13" t="s">
        <v>71</v>
      </c>
      <c r="L675" s="14">
        <v>0</v>
      </c>
      <c r="M675" s="13" t="s">
        <v>198</v>
      </c>
      <c r="N675" s="14">
        <v>5</v>
      </c>
      <c r="O675" s="13" t="s">
        <v>338</v>
      </c>
      <c r="P675" s="14">
        <v>0</v>
      </c>
      <c r="Q675" s="13" t="s">
        <v>14</v>
      </c>
      <c r="R675" s="13" t="s">
        <v>200</v>
      </c>
      <c r="S675" s="13" t="s">
        <v>110</v>
      </c>
      <c r="T675" s="13" t="s">
        <v>110</v>
      </c>
      <c r="U675" s="13" t="s">
        <v>110</v>
      </c>
      <c r="V675" s="13" t="s">
        <v>71</v>
      </c>
      <c r="W675" s="13" t="s">
        <v>110</v>
      </c>
      <c r="X675" s="13" t="s">
        <v>71</v>
      </c>
      <c r="Y675" s="13" t="s">
        <v>71</v>
      </c>
      <c r="Z675" s="13" t="s">
        <v>110</v>
      </c>
      <c r="AA675" s="13" t="s">
        <v>71</v>
      </c>
      <c r="AB675" s="13" t="s">
        <v>71</v>
      </c>
      <c r="AC675" s="13" t="s">
        <v>110</v>
      </c>
      <c r="AD675" s="13" t="s">
        <v>71</v>
      </c>
      <c r="AE675" s="13" t="s">
        <v>71</v>
      </c>
      <c r="AF675" s="13" t="s">
        <v>71</v>
      </c>
      <c r="AG675" s="13" t="s">
        <v>71</v>
      </c>
      <c r="AH675" s="13" t="s">
        <v>71</v>
      </c>
      <c r="AI675" s="13" t="s">
        <v>71</v>
      </c>
      <c r="AJ675" s="13" t="s">
        <v>71</v>
      </c>
      <c r="AK675" s="13" t="s">
        <v>71</v>
      </c>
      <c r="AL675" s="13" t="s">
        <v>71</v>
      </c>
      <c r="AM675" s="13" t="s">
        <v>511</v>
      </c>
      <c r="AN675" s="13" t="s">
        <v>512</v>
      </c>
      <c r="AO675" s="13" t="s">
        <v>513</v>
      </c>
      <c r="AP675" s="13" t="s">
        <v>71</v>
      </c>
      <c r="AQ675" s="13" t="s">
        <v>506</v>
      </c>
      <c r="AR675" s="13" t="s">
        <v>71</v>
      </c>
      <c r="AS675" s="13" t="s">
        <v>71</v>
      </c>
      <c r="AT675" s="13" t="s">
        <v>514</v>
      </c>
      <c r="AU675" s="13" t="s">
        <v>71</v>
      </c>
      <c r="AV675" s="13" t="s">
        <v>71</v>
      </c>
      <c r="AW675" s="13" t="s">
        <v>71</v>
      </c>
      <c r="AX675" s="13" t="s">
        <v>71</v>
      </c>
      <c r="AY675" s="13" t="s">
        <v>71</v>
      </c>
      <c r="AZ675" s="13" t="s">
        <v>71</v>
      </c>
      <c r="BA675" s="13" t="s">
        <v>71</v>
      </c>
      <c r="BB675" s="13" t="s">
        <v>71</v>
      </c>
      <c r="BC675" s="13" t="s">
        <v>71</v>
      </c>
      <c r="BD675" s="13" t="s">
        <v>71</v>
      </c>
      <c r="BE675" s="13" t="s">
        <v>71</v>
      </c>
      <c r="BF675" s="13" t="s">
        <v>110</v>
      </c>
      <c r="BG675" s="18">
        <v>45303.6029291667</v>
      </c>
    </row>
    <row r="676" spans="1:59">
      <c r="A676" s="12">
        <v>45302</v>
      </c>
      <c r="B676" s="12">
        <v>45302</v>
      </c>
      <c r="C676" s="13" t="s">
        <v>76</v>
      </c>
      <c r="D676" s="13" t="s">
        <v>71</v>
      </c>
      <c r="E676" s="13" t="s">
        <v>16</v>
      </c>
      <c r="F676" s="13" t="s">
        <v>99</v>
      </c>
      <c r="G676" s="14">
        <v>1</v>
      </c>
      <c r="H676" s="14">
        <v>0</v>
      </c>
      <c r="I676" s="12">
        <v>45302</v>
      </c>
      <c r="J676" s="13" t="s">
        <v>13</v>
      </c>
      <c r="K676" s="13" t="s">
        <v>71</v>
      </c>
      <c r="L676" s="14">
        <v>0</v>
      </c>
      <c r="M676" s="13" t="s">
        <v>198</v>
      </c>
      <c r="N676" s="14">
        <v>5</v>
      </c>
      <c r="O676" s="13" t="s">
        <v>338</v>
      </c>
      <c r="P676" s="14">
        <v>0</v>
      </c>
      <c r="Q676" s="13" t="s">
        <v>14</v>
      </c>
      <c r="R676" s="13" t="s">
        <v>200</v>
      </c>
      <c r="S676" s="13" t="s">
        <v>110</v>
      </c>
      <c r="T676" s="13" t="s">
        <v>71</v>
      </c>
      <c r="U676" s="13" t="s">
        <v>110</v>
      </c>
      <c r="V676" s="13" t="s">
        <v>71</v>
      </c>
      <c r="W676" s="13" t="s">
        <v>110</v>
      </c>
      <c r="X676" s="13" t="s">
        <v>71</v>
      </c>
      <c r="Y676" s="13" t="s">
        <v>71</v>
      </c>
      <c r="Z676" s="13" t="s">
        <v>110</v>
      </c>
      <c r="AA676" s="13" t="s">
        <v>71</v>
      </c>
      <c r="AB676" s="13" t="s">
        <v>71</v>
      </c>
      <c r="AC676" s="13" t="s">
        <v>110</v>
      </c>
      <c r="AD676" s="13" t="s">
        <v>71</v>
      </c>
      <c r="AE676" s="13" t="s">
        <v>71</v>
      </c>
      <c r="AF676" s="13" t="s">
        <v>71</v>
      </c>
      <c r="AG676" s="13" t="s">
        <v>71</v>
      </c>
      <c r="AH676" s="13" t="s">
        <v>71</v>
      </c>
      <c r="AI676" s="13" t="s">
        <v>71</v>
      </c>
      <c r="AJ676" s="13" t="s">
        <v>71</v>
      </c>
      <c r="AK676" s="13" t="s">
        <v>71</v>
      </c>
      <c r="AL676" s="13" t="s">
        <v>71</v>
      </c>
      <c r="AM676" s="13" t="s">
        <v>515</v>
      </c>
      <c r="AN676" s="13" t="s">
        <v>71</v>
      </c>
      <c r="AO676" s="13" t="s">
        <v>516</v>
      </c>
      <c r="AP676" s="13" t="s">
        <v>71</v>
      </c>
      <c r="AQ676" s="13" t="s">
        <v>506</v>
      </c>
      <c r="AR676" s="13" t="s">
        <v>71</v>
      </c>
      <c r="AS676" s="13" t="s">
        <v>71</v>
      </c>
      <c r="AT676" s="13" t="s">
        <v>517</v>
      </c>
      <c r="AU676" s="13" t="s">
        <v>71</v>
      </c>
      <c r="AV676" s="13" t="s">
        <v>71</v>
      </c>
      <c r="AW676" s="13" t="s">
        <v>71</v>
      </c>
      <c r="AX676" s="13" t="s">
        <v>71</v>
      </c>
      <c r="AY676" s="13" t="s">
        <v>71</v>
      </c>
      <c r="AZ676" s="13" t="s">
        <v>71</v>
      </c>
      <c r="BA676" s="13" t="s">
        <v>71</v>
      </c>
      <c r="BB676" s="13" t="s">
        <v>71</v>
      </c>
      <c r="BC676" s="13" t="s">
        <v>71</v>
      </c>
      <c r="BD676" s="13" t="s">
        <v>71</v>
      </c>
      <c r="BE676" s="13" t="s">
        <v>71</v>
      </c>
      <c r="BF676" s="13" t="s">
        <v>73</v>
      </c>
      <c r="BG676" s="18">
        <v>45303.6029273032</v>
      </c>
    </row>
    <row r="677" spans="1:59">
      <c r="A677" s="12">
        <v>45302</v>
      </c>
      <c r="B677" s="12">
        <v>45302</v>
      </c>
      <c r="C677" s="13" t="s">
        <v>76</v>
      </c>
      <c r="D677" s="13" t="s">
        <v>71</v>
      </c>
      <c r="E677" s="13" t="s">
        <v>16</v>
      </c>
      <c r="F677" s="13" t="s">
        <v>101</v>
      </c>
      <c r="G677" s="14">
        <v>1</v>
      </c>
      <c r="H677" s="14">
        <v>0</v>
      </c>
      <c r="I677" s="12">
        <v>45302</v>
      </c>
      <c r="J677" s="13" t="s">
        <v>13</v>
      </c>
      <c r="K677" s="13" t="s">
        <v>71</v>
      </c>
      <c r="L677" s="14">
        <v>0</v>
      </c>
      <c r="M677" s="13" t="s">
        <v>198</v>
      </c>
      <c r="N677" s="14">
        <v>5</v>
      </c>
      <c r="O677" s="13" t="s">
        <v>338</v>
      </c>
      <c r="P677" s="14">
        <v>0</v>
      </c>
      <c r="Q677" s="13" t="s">
        <v>14</v>
      </c>
      <c r="R677" s="13" t="s">
        <v>200</v>
      </c>
      <c r="S677" s="13" t="s">
        <v>110</v>
      </c>
      <c r="T677" s="13" t="s">
        <v>71</v>
      </c>
      <c r="U677" s="13" t="s">
        <v>110</v>
      </c>
      <c r="V677" s="13" t="s">
        <v>71</v>
      </c>
      <c r="W677" s="13" t="s">
        <v>110</v>
      </c>
      <c r="X677" s="13" t="s">
        <v>71</v>
      </c>
      <c r="Y677" s="13" t="s">
        <v>71</v>
      </c>
      <c r="Z677" s="13" t="s">
        <v>110</v>
      </c>
      <c r="AA677" s="13" t="s">
        <v>71</v>
      </c>
      <c r="AB677" s="13" t="s">
        <v>71</v>
      </c>
      <c r="AC677" s="13" t="s">
        <v>110</v>
      </c>
      <c r="AD677" s="13" t="s">
        <v>71</v>
      </c>
      <c r="AE677" s="13" t="s">
        <v>71</v>
      </c>
      <c r="AF677" s="13" t="s">
        <v>71</v>
      </c>
      <c r="AG677" s="13" t="s">
        <v>71</v>
      </c>
      <c r="AH677" s="13" t="s">
        <v>71</v>
      </c>
      <c r="AI677" s="13" t="s">
        <v>71</v>
      </c>
      <c r="AJ677" s="13" t="s">
        <v>71</v>
      </c>
      <c r="AK677" s="13" t="s">
        <v>71</v>
      </c>
      <c r="AL677" s="13" t="s">
        <v>71</v>
      </c>
      <c r="AM677" s="13" t="s">
        <v>518</v>
      </c>
      <c r="AN677" s="13" t="s">
        <v>71</v>
      </c>
      <c r="AO677" s="13" t="s">
        <v>519</v>
      </c>
      <c r="AP677" s="13" t="s">
        <v>71</v>
      </c>
      <c r="AQ677" s="13" t="s">
        <v>520</v>
      </c>
      <c r="AR677" s="13" t="s">
        <v>71</v>
      </c>
      <c r="AS677" s="13" t="s">
        <v>71</v>
      </c>
      <c r="AT677" s="13" t="s">
        <v>521</v>
      </c>
      <c r="AU677" s="13" t="s">
        <v>71</v>
      </c>
      <c r="AV677" s="13" t="s">
        <v>71</v>
      </c>
      <c r="AW677" s="13" t="s">
        <v>71</v>
      </c>
      <c r="AX677" s="13" t="s">
        <v>71</v>
      </c>
      <c r="AY677" s="13" t="s">
        <v>71</v>
      </c>
      <c r="AZ677" s="13" t="s">
        <v>71</v>
      </c>
      <c r="BA677" s="13" t="s">
        <v>71</v>
      </c>
      <c r="BB677" s="13" t="s">
        <v>71</v>
      </c>
      <c r="BC677" s="13" t="s">
        <v>71</v>
      </c>
      <c r="BD677" s="13" t="s">
        <v>71</v>
      </c>
      <c r="BE677" s="13" t="s">
        <v>71</v>
      </c>
      <c r="BF677" s="13" t="s">
        <v>110</v>
      </c>
      <c r="BG677" s="18">
        <v>45303.6029236458</v>
      </c>
    </row>
    <row r="678" spans="1:59">
      <c r="A678" s="12">
        <v>45302</v>
      </c>
      <c r="B678" s="12">
        <v>45302</v>
      </c>
      <c r="C678" s="13" t="s">
        <v>76</v>
      </c>
      <c r="D678" s="13" t="s">
        <v>71</v>
      </c>
      <c r="E678" s="13" t="s">
        <v>16</v>
      </c>
      <c r="F678" s="13" t="s">
        <v>103</v>
      </c>
      <c r="G678" s="14">
        <v>1</v>
      </c>
      <c r="H678" s="14">
        <v>0</v>
      </c>
      <c r="I678" s="12">
        <v>45302</v>
      </c>
      <c r="J678" s="13" t="s">
        <v>13</v>
      </c>
      <c r="K678" s="13" t="s">
        <v>71</v>
      </c>
      <c r="L678" s="14">
        <v>0</v>
      </c>
      <c r="M678" s="13" t="s">
        <v>198</v>
      </c>
      <c r="N678" s="14">
        <v>5</v>
      </c>
      <c r="O678" s="13" t="s">
        <v>338</v>
      </c>
      <c r="P678" s="14">
        <v>0</v>
      </c>
      <c r="Q678" s="13" t="s">
        <v>14</v>
      </c>
      <c r="R678" s="13" t="s">
        <v>200</v>
      </c>
      <c r="S678" s="13" t="s">
        <v>110</v>
      </c>
      <c r="T678" s="13" t="s">
        <v>71</v>
      </c>
      <c r="U678" s="13" t="s">
        <v>110</v>
      </c>
      <c r="V678" s="13" t="s">
        <v>71</v>
      </c>
      <c r="W678" s="13" t="s">
        <v>110</v>
      </c>
      <c r="X678" s="13" t="s">
        <v>71</v>
      </c>
      <c r="Y678" s="13" t="s">
        <v>71</v>
      </c>
      <c r="Z678" s="13" t="s">
        <v>110</v>
      </c>
      <c r="AA678" s="13" t="s">
        <v>71</v>
      </c>
      <c r="AB678" s="13" t="s">
        <v>71</v>
      </c>
      <c r="AC678" s="13" t="s">
        <v>110</v>
      </c>
      <c r="AD678" s="13" t="s">
        <v>71</v>
      </c>
      <c r="AE678" s="13" t="s">
        <v>71</v>
      </c>
      <c r="AF678" s="13" t="s">
        <v>71</v>
      </c>
      <c r="AG678" s="13" t="s">
        <v>71</v>
      </c>
      <c r="AH678" s="13" t="s">
        <v>71</v>
      </c>
      <c r="AI678" s="13" t="s">
        <v>71</v>
      </c>
      <c r="AJ678" s="13" t="s">
        <v>71</v>
      </c>
      <c r="AK678" s="13" t="s">
        <v>71</v>
      </c>
      <c r="AL678" s="13" t="s">
        <v>71</v>
      </c>
      <c r="AM678" s="13" t="s">
        <v>522</v>
      </c>
      <c r="AN678" s="13" t="s">
        <v>71</v>
      </c>
      <c r="AO678" s="13" t="s">
        <v>523</v>
      </c>
      <c r="AP678" s="13" t="s">
        <v>71</v>
      </c>
      <c r="AQ678" s="13" t="s">
        <v>506</v>
      </c>
      <c r="AR678" s="13" t="s">
        <v>71</v>
      </c>
      <c r="AS678" s="13" t="s">
        <v>71</v>
      </c>
      <c r="AT678" s="13" t="s">
        <v>524</v>
      </c>
      <c r="AU678" s="13" t="s">
        <v>71</v>
      </c>
      <c r="AV678" s="13" t="s">
        <v>71</v>
      </c>
      <c r="AW678" s="13" t="s">
        <v>71</v>
      </c>
      <c r="AX678" s="13" t="s">
        <v>71</v>
      </c>
      <c r="AY678" s="13" t="s">
        <v>71</v>
      </c>
      <c r="AZ678" s="13" t="s">
        <v>71</v>
      </c>
      <c r="BA678" s="13" t="s">
        <v>71</v>
      </c>
      <c r="BB678" s="13" t="s">
        <v>71</v>
      </c>
      <c r="BC678" s="13" t="s">
        <v>71</v>
      </c>
      <c r="BD678" s="13" t="s">
        <v>71</v>
      </c>
      <c r="BE678" s="13" t="s">
        <v>71</v>
      </c>
      <c r="BF678" s="13" t="s">
        <v>73</v>
      </c>
      <c r="BG678" s="18">
        <v>45303.6029391551</v>
      </c>
    </row>
    <row r="679" spans="1:59">
      <c r="A679" s="12">
        <v>45302</v>
      </c>
      <c r="B679" s="12">
        <v>45302</v>
      </c>
      <c r="C679" s="13" t="s">
        <v>76</v>
      </c>
      <c r="D679" s="13" t="s">
        <v>71</v>
      </c>
      <c r="E679" s="13" t="s">
        <v>16</v>
      </c>
      <c r="F679" s="13" t="s">
        <v>105</v>
      </c>
      <c r="G679" s="14">
        <v>1</v>
      </c>
      <c r="H679" s="14">
        <v>0</v>
      </c>
      <c r="I679" s="12">
        <v>45302</v>
      </c>
      <c r="J679" s="13" t="s">
        <v>13</v>
      </c>
      <c r="K679" s="13" t="s">
        <v>71</v>
      </c>
      <c r="L679" s="14">
        <v>0</v>
      </c>
      <c r="M679" s="13" t="s">
        <v>198</v>
      </c>
      <c r="N679" s="14">
        <v>5</v>
      </c>
      <c r="O679" s="13" t="s">
        <v>338</v>
      </c>
      <c r="P679" s="14">
        <v>0</v>
      </c>
      <c r="Q679" s="13" t="s">
        <v>14</v>
      </c>
      <c r="R679" s="13" t="s">
        <v>200</v>
      </c>
      <c r="S679" s="13" t="s">
        <v>110</v>
      </c>
      <c r="T679" s="13" t="s">
        <v>71</v>
      </c>
      <c r="U679" s="13" t="s">
        <v>110</v>
      </c>
      <c r="V679" s="13" t="s">
        <v>71</v>
      </c>
      <c r="W679" s="13" t="s">
        <v>110</v>
      </c>
      <c r="X679" s="13" t="s">
        <v>71</v>
      </c>
      <c r="Y679" s="13" t="s">
        <v>71</v>
      </c>
      <c r="Z679" s="13" t="s">
        <v>110</v>
      </c>
      <c r="AA679" s="13" t="s">
        <v>71</v>
      </c>
      <c r="AB679" s="13" t="s">
        <v>71</v>
      </c>
      <c r="AC679" s="13" t="s">
        <v>110</v>
      </c>
      <c r="AD679" s="13" t="s">
        <v>71</v>
      </c>
      <c r="AE679" s="13" t="s">
        <v>71</v>
      </c>
      <c r="AF679" s="13" t="s">
        <v>71</v>
      </c>
      <c r="AG679" s="13" t="s">
        <v>71</v>
      </c>
      <c r="AH679" s="13" t="s">
        <v>71</v>
      </c>
      <c r="AI679" s="13" t="s">
        <v>71</v>
      </c>
      <c r="AJ679" s="13" t="s">
        <v>71</v>
      </c>
      <c r="AK679" s="13" t="s">
        <v>71</v>
      </c>
      <c r="AL679" s="13" t="s">
        <v>71</v>
      </c>
      <c r="AM679" s="13" t="s">
        <v>525</v>
      </c>
      <c r="AN679" s="13" t="s">
        <v>71</v>
      </c>
      <c r="AO679" s="13" t="s">
        <v>526</v>
      </c>
      <c r="AP679" s="13" t="s">
        <v>71</v>
      </c>
      <c r="AQ679" s="13" t="s">
        <v>527</v>
      </c>
      <c r="AR679" s="13" t="s">
        <v>71</v>
      </c>
      <c r="AS679" s="13" t="s">
        <v>71</v>
      </c>
      <c r="AT679" s="13" t="s">
        <v>528</v>
      </c>
      <c r="AU679" s="13" t="s">
        <v>71</v>
      </c>
      <c r="AV679" s="13" t="s">
        <v>71</v>
      </c>
      <c r="AW679" s="13" t="s">
        <v>71</v>
      </c>
      <c r="AX679" s="13" t="s">
        <v>71</v>
      </c>
      <c r="AY679" s="13" t="s">
        <v>71</v>
      </c>
      <c r="AZ679" s="13" t="s">
        <v>71</v>
      </c>
      <c r="BA679" s="13" t="s">
        <v>71</v>
      </c>
      <c r="BB679" s="13" t="s">
        <v>71</v>
      </c>
      <c r="BC679" s="13" t="s">
        <v>71</v>
      </c>
      <c r="BD679" s="13" t="s">
        <v>71</v>
      </c>
      <c r="BE679" s="13" t="s">
        <v>71</v>
      </c>
      <c r="BF679" s="13" t="s">
        <v>73</v>
      </c>
      <c r="BG679" s="18">
        <v>45303.602931088</v>
      </c>
    </row>
    <row r="680" spans="1:59">
      <c r="A680" s="12">
        <v>45302</v>
      </c>
      <c r="B680" s="12">
        <v>45302</v>
      </c>
      <c r="C680" s="13" t="s">
        <v>76</v>
      </c>
      <c r="D680" s="13" t="s">
        <v>71</v>
      </c>
      <c r="E680" s="13" t="s">
        <v>16</v>
      </c>
      <c r="F680" s="13" t="s">
        <v>107</v>
      </c>
      <c r="G680" s="14">
        <v>1</v>
      </c>
      <c r="H680" s="14">
        <v>0</v>
      </c>
      <c r="I680" s="12">
        <v>45302</v>
      </c>
      <c r="J680" s="13" t="s">
        <v>13</v>
      </c>
      <c r="K680" s="13" t="s">
        <v>71</v>
      </c>
      <c r="L680" s="14">
        <v>0</v>
      </c>
      <c r="M680" s="13" t="s">
        <v>198</v>
      </c>
      <c r="N680" s="14">
        <v>5</v>
      </c>
      <c r="O680" s="13" t="s">
        <v>338</v>
      </c>
      <c r="P680" s="14">
        <v>0</v>
      </c>
      <c r="Q680" s="13" t="s">
        <v>14</v>
      </c>
      <c r="R680" s="13" t="s">
        <v>200</v>
      </c>
      <c r="S680" s="13" t="s">
        <v>110</v>
      </c>
      <c r="T680" s="13" t="s">
        <v>71</v>
      </c>
      <c r="U680" s="13" t="s">
        <v>110</v>
      </c>
      <c r="V680" s="13" t="s">
        <v>71</v>
      </c>
      <c r="W680" s="13" t="s">
        <v>110</v>
      </c>
      <c r="X680" s="13" t="s">
        <v>71</v>
      </c>
      <c r="Y680" s="13" t="s">
        <v>71</v>
      </c>
      <c r="Z680" s="13" t="s">
        <v>71</v>
      </c>
      <c r="AA680" s="13" t="s">
        <v>71</v>
      </c>
      <c r="AB680" s="13" t="s">
        <v>71</v>
      </c>
      <c r="AC680" s="13" t="s">
        <v>110</v>
      </c>
      <c r="AD680" s="13" t="s">
        <v>71</v>
      </c>
      <c r="AE680" s="13" t="s">
        <v>71</v>
      </c>
      <c r="AF680" s="13" t="s">
        <v>71</v>
      </c>
      <c r="AG680" s="13" t="s">
        <v>71</v>
      </c>
      <c r="AH680" s="13" t="s">
        <v>71</v>
      </c>
      <c r="AI680" s="13" t="s">
        <v>71</v>
      </c>
      <c r="AJ680" s="13" t="s">
        <v>71</v>
      </c>
      <c r="AK680" s="13" t="s">
        <v>71</v>
      </c>
      <c r="AL680" s="13" t="s">
        <v>71</v>
      </c>
      <c r="AM680" s="13" t="s">
        <v>532</v>
      </c>
      <c r="AN680" s="13" t="s">
        <v>71</v>
      </c>
      <c r="AO680" s="13" t="s">
        <v>533</v>
      </c>
      <c r="AP680" s="13" t="s">
        <v>71</v>
      </c>
      <c r="AQ680" s="13" t="s">
        <v>506</v>
      </c>
      <c r="AR680" s="13" t="s">
        <v>71</v>
      </c>
      <c r="AS680" s="13" t="s">
        <v>71</v>
      </c>
      <c r="AT680" s="13"/>
      <c r="AU680" s="13" t="s">
        <v>71</v>
      </c>
      <c r="AV680" s="13" t="s">
        <v>71</v>
      </c>
      <c r="AW680" s="13" t="s">
        <v>71</v>
      </c>
      <c r="AX680" s="13" t="s">
        <v>71</v>
      </c>
      <c r="AY680" s="13" t="s">
        <v>71</v>
      </c>
      <c r="AZ680" s="13" t="s">
        <v>71</v>
      </c>
      <c r="BA680" s="13" t="s">
        <v>71</v>
      </c>
      <c r="BB680" s="13" t="s">
        <v>71</v>
      </c>
      <c r="BC680" s="13" t="s">
        <v>71</v>
      </c>
      <c r="BD680" s="13" t="s">
        <v>71</v>
      </c>
      <c r="BE680" s="13" t="s">
        <v>71</v>
      </c>
      <c r="BF680" s="13" t="s">
        <v>110</v>
      </c>
      <c r="BG680" s="18">
        <v>45303.6029330787</v>
      </c>
    </row>
    <row r="681" spans="1:59">
      <c r="A681" s="12">
        <v>45302</v>
      </c>
      <c r="B681" s="12">
        <v>45302</v>
      </c>
      <c r="C681" s="13" t="s">
        <v>76</v>
      </c>
      <c r="D681" s="13" t="s">
        <v>71</v>
      </c>
      <c r="E681" s="13" t="s">
        <v>16</v>
      </c>
      <c r="F681" s="13" t="s">
        <v>99</v>
      </c>
      <c r="G681" s="14">
        <v>3</v>
      </c>
      <c r="H681" s="14">
        <v>0</v>
      </c>
      <c r="I681" s="12">
        <v>45302</v>
      </c>
      <c r="J681" s="13" t="s">
        <v>13</v>
      </c>
      <c r="K681" s="13" t="s">
        <v>71</v>
      </c>
      <c r="L681" s="14">
        <v>0</v>
      </c>
      <c r="M681" s="13" t="s">
        <v>272</v>
      </c>
      <c r="N681" s="14">
        <v>3</v>
      </c>
      <c r="O681" s="13" t="s">
        <v>338</v>
      </c>
      <c r="P681" s="14">
        <v>0</v>
      </c>
      <c r="Q681" s="13" t="s">
        <v>14</v>
      </c>
      <c r="R681" s="13" t="s">
        <v>200</v>
      </c>
      <c r="S681" s="13" t="s">
        <v>110</v>
      </c>
      <c r="T681" s="13" t="s">
        <v>71</v>
      </c>
      <c r="U681" s="13" t="s">
        <v>110</v>
      </c>
      <c r="V681" s="13" t="s">
        <v>71</v>
      </c>
      <c r="W681" s="13" t="s">
        <v>110</v>
      </c>
      <c r="X681" s="13" t="s">
        <v>71</v>
      </c>
      <c r="Y681" s="13" t="s">
        <v>71</v>
      </c>
      <c r="Z681" s="13" t="s">
        <v>110</v>
      </c>
      <c r="AA681" s="13" t="s">
        <v>71</v>
      </c>
      <c r="AB681" s="13" t="s">
        <v>71</v>
      </c>
      <c r="AC681" s="13" t="s">
        <v>110</v>
      </c>
      <c r="AD681" s="13" t="s">
        <v>71</v>
      </c>
      <c r="AE681" s="13" t="s">
        <v>71</v>
      </c>
      <c r="AF681" s="13" t="s">
        <v>71</v>
      </c>
      <c r="AG681" s="13" t="s">
        <v>71</v>
      </c>
      <c r="AH681" s="13" t="s">
        <v>71</v>
      </c>
      <c r="AI681" s="13" t="s">
        <v>71</v>
      </c>
      <c r="AJ681" s="13" t="s">
        <v>71</v>
      </c>
      <c r="AK681" s="13" t="s">
        <v>71</v>
      </c>
      <c r="AL681" s="13" t="s">
        <v>71</v>
      </c>
      <c r="AM681" s="13" t="s">
        <v>515</v>
      </c>
      <c r="AN681" s="13" t="s">
        <v>71</v>
      </c>
      <c r="AO681" s="13" t="s">
        <v>516</v>
      </c>
      <c r="AP681" s="13" t="s">
        <v>71</v>
      </c>
      <c r="AQ681" s="13" t="s">
        <v>506</v>
      </c>
      <c r="AR681" s="13" t="s">
        <v>71</v>
      </c>
      <c r="AS681" s="13" t="s">
        <v>71</v>
      </c>
      <c r="AT681" s="13" t="s">
        <v>517</v>
      </c>
      <c r="AU681" s="13" t="s">
        <v>71</v>
      </c>
      <c r="AV681" s="13" t="s">
        <v>71</v>
      </c>
      <c r="AW681" s="13" t="s">
        <v>71</v>
      </c>
      <c r="AX681" s="13" t="s">
        <v>71</v>
      </c>
      <c r="AY681" s="13" t="s">
        <v>71</v>
      </c>
      <c r="AZ681" s="13" t="s">
        <v>71</v>
      </c>
      <c r="BA681" s="13" t="s">
        <v>71</v>
      </c>
      <c r="BB681" s="13" t="s">
        <v>71</v>
      </c>
      <c r="BC681" s="13" t="s">
        <v>71</v>
      </c>
      <c r="BD681" s="13" t="s">
        <v>71</v>
      </c>
      <c r="BE681" s="13" t="s">
        <v>71</v>
      </c>
      <c r="BF681" s="13" t="s">
        <v>73</v>
      </c>
      <c r="BG681" s="18">
        <v>45303.6452135764</v>
      </c>
    </row>
    <row r="682" spans="1:59">
      <c r="A682" s="12">
        <v>45302</v>
      </c>
      <c r="B682" s="12">
        <v>45302</v>
      </c>
      <c r="C682" s="13" t="s">
        <v>76</v>
      </c>
      <c r="D682" s="13" t="s">
        <v>71</v>
      </c>
      <c r="E682" s="13" t="s">
        <v>16</v>
      </c>
      <c r="F682" s="13" t="s">
        <v>101</v>
      </c>
      <c r="G682" s="14">
        <v>3</v>
      </c>
      <c r="H682" s="14">
        <v>0</v>
      </c>
      <c r="I682" s="12">
        <v>45302</v>
      </c>
      <c r="J682" s="13" t="s">
        <v>13</v>
      </c>
      <c r="K682" s="13" t="s">
        <v>71</v>
      </c>
      <c r="L682" s="14">
        <v>0</v>
      </c>
      <c r="M682" s="13" t="s">
        <v>272</v>
      </c>
      <c r="N682" s="14">
        <v>3</v>
      </c>
      <c r="O682" s="13" t="s">
        <v>338</v>
      </c>
      <c r="P682" s="14">
        <v>0</v>
      </c>
      <c r="Q682" s="13" t="s">
        <v>14</v>
      </c>
      <c r="R682" s="13" t="s">
        <v>200</v>
      </c>
      <c r="S682" s="13" t="s">
        <v>110</v>
      </c>
      <c r="T682" s="13" t="s">
        <v>71</v>
      </c>
      <c r="U682" s="13" t="s">
        <v>110</v>
      </c>
      <c r="V682" s="13" t="s">
        <v>71</v>
      </c>
      <c r="W682" s="13" t="s">
        <v>110</v>
      </c>
      <c r="X682" s="13" t="s">
        <v>71</v>
      </c>
      <c r="Y682" s="13" t="s">
        <v>71</v>
      </c>
      <c r="Z682" s="13" t="s">
        <v>110</v>
      </c>
      <c r="AA682" s="13" t="s">
        <v>71</v>
      </c>
      <c r="AB682" s="13" t="s">
        <v>71</v>
      </c>
      <c r="AC682" s="13" t="s">
        <v>110</v>
      </c>
      <c r="AD682" s="13" t="s">
        <v>71</v>
      </c>
      <c r="AE682" s="13" t="s">
        <v>71</v>
      </c>
      <c r="AF682" s="13" t="s">
        <v>71</v>
      </c>
      <c r="AG682" s="13" t="s">
        <v>71</v>
      </c>
      <c r="AH682" s="13" t="s">
        <v>71</v>
      </c>
      <c r="AI682" s="13" t="s">
        <v>71</v>
      </c>
      <c r="AJ682" s="13" t="s">
        <v>71</v>
      </c>
      <c r="AK682" s="13" t="s">
        <v>71</v>
      </c>
      <c r="AL682" s="13" t="s">
        <v>71</v>
      </c>
      <c r="AM682" s="13" t="s">
        <v>518</v>
      </c>
      <c r="AN682" s="13" t="s">
        <v>71</v>
      </c>
      <c r="AO682" s="13" t="s">
        <v>519</v>
      </c>
      <c r="AP682" s="13" t="s">
        <v>71</v>
      </c>
      <c r="AQ682" s="13" t="s">
        <v>520</v>
      </c>
      <c r="AR682" s="13" t="s">
        <v>71</v>
      </c>
      <c r="AS682" s="13" t="s">
        <v>71</v>
      </c>
      <c r="AT682" s="13" t="s">
        <v>521</v>
      </c>
      <c r="AU682" s="13" t="s">
        <v>71</v>
      </c>
      <c r="AV682" s="13" t="s">
        <v>71</v>
      </c>
      <c r="AW682" s="13" t="s">
        <v>71</v>
      </c>
      <c r="AX682" s="13" t="s">
        <v>71</v>
      </c>
      <c r="AY682" s="13" t="s">
        <v>71</v>
      </c>
      <c r="AZ682" s="13" t="s">
        <v>71</v>
      </c>
      <c r="BA682" s="13" t="s">
        <v>71</v>
      </c>
      <c r="BB682" s="13" t="s">
        <v>71</v>
      </c>
      <c r="BC682" s="13" t="s">
        <v>71</v>
      </c>
      <c r="BD682" s="13" t="s">
        <v>71</v>
      </c>
      <c r="BE682" s="13" t="s">
        <v>71</v>
      </c>
      <c r="BF682" s="13" t="s">
        <v>110</v>
      </c>
      <c r="BG682" s="18">
        <v>45303.6452171991</v>
      </c>
    </row>
    <row r="683" spans="1:59">
      <c r="A683" s="12">
        <v>45302</v>
      </c>
      <c r="B683" s="12">
        <v>45302</v>
      </c>
      <c r="C683" s="13" t="s">
        <v>76</v>
      </c>
      <c r="D683" s="13" t="s">
        <v>71</v>
      </c>
      <c r="E683" s="13" t="s">
        <v>16</v>
      </c>
      <c r="F683" s="13" t="s">
        <v>103</v>
      </c>
      <c r="G683" s="14">
        <v>3</v>
      </c>
      <c r="H683" s="14">
        <v>0</v>
      </c>
      <c r="I683" s="12">
        <v>45302</v>
      </c>
      <c r="J683" s="13" t="s">
        <v>13</v>
      </c>
      <c r="K683" s="13" t="s">
        <v>71</v>
      </c>
      <c r="L683" s="14">
        <v>0</v>
      </c>
      <c r="M683" s="19" t="s">
        <v>709</v>
      </c>
      <c r="N683" s="14">
        <v>1</v>
      </c>
      <c r="O683" s="13" t="s">
        <v>338</v>
      </c>
      <c r="P683" s="14">
        <v>0</v>
      </c>
      <c r="Q683" s="13" t="s">
        <v>14</v>
      </c>
      <c r="R683" s="13" t="s">
        <v>200</v>
      </c>
      <c r="S683" s="13" t="s">
        <v>110</v>
      </c>
      <c r="T683" s="13" t="s">
        <v>71</v>
      </c>
      <c r="U683" s="13" t="s">
        <v>110</v>
      </c>
      <c r="V683" s="13" t="s">
        <v>71</v>
      </c>
      <c r="W683" s="13" t="s">
        <v>110</v>
      </c>
      <c r="X683" s="13" t="s">
        <v>71</v>
      </c>
      <c r="Y683" s="13" t="s">
        <v>71</v>
      </c>
      <c r="Z683" s="13" t="s">
        <v>110</v>
      </c>
      <c r="AA683" s="13" t="s">
        <v>71</v>
      </c>
      <c r="AB683" s="13" t="s">
        <v>71</v>
      </c>
      <c r="AC683" s="13" t="s">
        <v>110</v>
      </c>
      <c r="AD683" s="13" t="s">
        <v>71</v>
      </c>
      <c r="AE683" s="13" t="s">
        <v>71</v>
      </c>
      <c r="AF683" s="13" t="s">
        <v>71</v>
      </c>
      <c r="AG683" s="13" t="s">
        <v>71</v>
      </c>
      <c r="AH683" s="13" t="s">
        <v>71</v>
      </c>
      <c r="AI683" s="13" t="s">
        <v>71</v>
      </c>
      <c r="AJ683" s="13" t="s">
        <v>71</v>
      </c>
      <c r="AK683" s="13" t="s">
        <v>71</v>
      </c>
      <c r="AL683" s="13" t="s">
        <v>71</v>
      </c>
      <c r="AM683" s="13" t="s">
        <v>522</v>
      </c>
      <c r="AN683" s="13" t="s">
        <v>71</v>
      </c>
      <c r="AO683" s="13" t="s">
        <v>523</v>
      </c>
      <c r="AP683" s="13" t="s">
        <v>71</v>
      </c>
      <c r="AQ683" s="13" t="s">
        <v>506</v>
      </c>
      <c r="AR683" s="13" t="s">
        <v>71</v>
      </c>
      <c r="AS683" s="13" t="s">
        <v>71</v>
      </c>
      <c r="AT683" s="13" t="s">
        <v>524</v>
      </c>
      <c r="AU683" s="13" t="s">
        <v>71</v>
      </c>
      <c r="AV683" s="13" t="s">
        <v>71</v>
      </c>
      <c r="AW683" s="13" t="s">
        <v>71</v>
      </c>
      <c r="AX683" s="13" t="s">
        <v>71</v>
      </c>
      <c r="AY683" s="13" t="s">
        <v>71</v>
      </c>
      <c r="AZ683" s="13" t="s">
        <v>71</v>
      </c>
      <c r="BA683" s="13" t="s">
        <v>71</v>
      </c>
      <c r="BB683" s="13" t="s">
        <v>71</v>
      </c>
      <c r="BC683" s="13" t="s">
        <v>71</v>
      </c>
      <c r="BD683" s="13" t="s">
        <v>71</v>
      </c>
      <c r="BE683" s="13" t="s">
        <v>71</v>
      </c>
      <c r="BF683" s="13" t="s">
        <v>73</v>
      </c>
      <c r="BG683" s="18">
        <v>45316.6770586343</v>
      </c>
    </row>
    <row r="684" spans="1:59">
      <c r="A684" s="12">
        <v>45302</v>
      </c>
      <c r="B684" s="12">
        <v>45302</v>
      </c>
      <c r="C684" s="13" t="s">
        <v>76</v>
      </c>
      <c r="D684" s="13" t="s">
        <v>71</v>
      </c>
      <c r="E684" s="13" t="s">
        <v>16</v>
      </c>
      <c r="F684" s="13" t="s">
        <v>105</v>
      </c>
      <c r="G684" s="14">
        <v>3</v>
      </c>
      <c r="H684" s="14">
        <v>0</v>
      </c>
      <c r="I684" s="12">
        <v>45302</v>
      </c>
      <c r="J684" s="13" t="s">
        <v>13</v>
      </c>
      <c r="K684" s="13" t="s">
        <v>71</v>
      </c>
      <c r="L684" s="14">
        <v>0</v>
      </c>
      <c r="M684" s="19" t="s">
        <v>709</v>
      </c>
      <c r="N684" s="14">
        <v>1</v>
      </c>
      <c r="O684" s="13" t="s">
        <v>338</v>
      </c>
      <c r="P684" s="14">
        <v>0</v>
      </c>
      <c r="Q684" s="13" t="s">
        <v>14</v>
      </c>
      <c r="R684" s="13" t="s">
        <v>200</v>
      </c>
      <c r="S684" s="13" t="s">
        <v>110</v>
      </c>
      <c r="T684" s="13" t="s">
        <v>71</v>
      </c>
      <c r="U684" s="13" t="s">
        <v>110</v>
      </c>
      <c r="V684" s="13" t="s">
        <v>71</v>
      </c>
      <c r="W684" s="13" t="s">
        <v>110</v>
      </c>
      <c r="X684" s="13" t="s">
        <v>71</v>
      </c>
      <c r="Y684" s="13" t="s">
        <v>71</v>
      </c>
      <c r="Z684" s="13" t="s">
        <v>110</v>
      </c>
      <c r="AA684" s="13" t="s">
        <v>71</v>
      </c>
      <c r="AB684" s="13" t="s">
        <v>71</v>
      </c>
      <c r="AC684" s="13" t="s">
        <v>110</v>
      </c>
      <c r="AD684" s="13" t="s">
        <v>71</v>
      </c>
      <c r="AE684" s="13" t="s">
        <v>71</v>
      </c>
      <c r="AF684" s="13" t="s">
        <v>71</v>
      </c>
      <c r="AG684" s="13" t="s">
        <v>71</v>
      </c>
      <c r="AH684" s="13" t="s">
        <v>71</v>
      </c>
      <c r="AI684" s="13" t="s">
        <v>71</v>
      </c>
      <c r="AJ684" s="13" t="s">
        <v>71</v>
      </c>
      <c r="AK684" s="13" t="s">
        <v>71</v>
      </c>
      <c r="AL684" s="13" t="s">
        <v>71</v>
      </c>
      <c r="AM684" s="13" t="s">
        <v>525</v>
      </c>
      <c r="AN684" s="13" t="s">
        <v>71</v>
      </c>
      <c r="AO684" s="13" t="s">
        <v>526</v>
      </c>
      <c r="AP684" s="13" t="s">
        <v>71</v>
      </c>
      <c r="AQ684" s="13" t="s">
        <v>527</v>
      </c>
      <c r="AR684" s="13" t="s">
        <v>71</v>
      </c>
      <c r="AS684" s="13" t="s">
        <v>71</v>
      </c>
      <c r="AT684" s="13" t="s">
        <v>528</v>
      </c>
      <c r="AU684" s="13" t="s">
        <v>71</v>
      </c>
      <c r="AV684" s="13" t="s">
        <v>71</v>
      </c>
      <c r="AW684" s="13" t="s">
        <v>71</v>
      </c>
      <c r="AX684" s="13" t="s">
        <v>71</v>
      </c>
      <c r="AY684" s="13" t="s">
        <v>71</v>
      </c>
      <c r="AZ684" s="13" t="s">
        <v>71</v>
      </c>
      <c r="BA684" s="13" t="s">
        <v>71</v>
      </c>
      <c r="BB684" s="13" t="s">
        <v>71</v>
      </c>
      <c r="BC684" s="13" t="s">
        <v>71</v>
      </c>
      <c r="BD684" s="13" t="s">
        <v>71</v>
      </c>
      <c r="BE684" s="13" t="s">
        <v>71</v>
      </c>
      <c r="BF684" s="13" t="s">
        <v>73</v>
      </c>
      <c r="BG684" s="18">
        <v>45316.6770604861</v>
      </c>
    </row>
    <row r="685" spans="1:59">
      <c r="A685" s="12">
        <v>45302</v>
      </c>
      <c r="B685" s="12">
        <v>45302</v>
      </c>
      <c r="C685" s="13" t="s">
        <v>76</v>
      </c>
      <c r="D685" s="13" t="s">
        <v>71</v>
      </c>
      <c r="E685" s="13" t="s">
        <v>16</v>
      </c>
      <c r="F685" s="13" t="s">
        <v>72</v>
      </c>
      <c r="G685" s="14">
        <v>4</v>
      </c>
      <c r="H685" s="14">
        <v>0</v>
      </c>
      <c r="I685" s="12">
        <v>45302</v>
      </c>
      <c r="J685" s="13" t="s">
        <v>13</v>
      </c>
      <c r="K685" s="13" t="s">
        <v>71</v>
      </c>
      <c r="L685" s="14">
        <v>0</v>
      </c>
      <c r="M685" s="19" t="s">
        <v>709</v>
      </c>
      <c r="N685" s="14">
        <v>1</v>
      </c>
      <c r="O685" s="13" t="s">
        <v>338</v>
      </c>
      <c r="P685" s="14">
        <v>0</v>
      </c>
      <c r="Q685" s="13" t="s">
        <v>14</v>
      </c>
      <c r="R685" s="13" t="s">
        <v>200</v>
      </c>
      <c r="S685" s="13" t="s">
        <v>110</v>
      </c>
      <c r="T685" s="13" t="s">
        <v>110</v>
      </c>
      <c r="U685" s="13" t="s">
        <v>110</v>
      </c>
      <c r="V685" s="13" t="s">
        <v>71</v>
      </c>
      <c r="W685" s="13" t="s">
        <v>110</v>
      </c>
      <c r="X685" s="13" t="s">
        <v>71</v>
      </c>
      <c r="Y685" s="13" t="s">
        <v>71</v>
      </c>
      <c r="Z685" s="13" t="s">
        <v>110</v>
      </c>
      <c r="AA685" s="13" t="s">
        <v>71</v>
      </c>
      <c r="AB685" s="13" t="s">
        <v>71</v>
      </c>
      <c r="AC685" s="13" t="s">
        <v>110</v>
      </c>
      <c r="AD685" s="13" t="s">
        <v>71</v>
      </c>
      <c r="AE685" s="13" t="s">
        <v>71</v>
      </c>
      <c r="AF685" s="13" t="s">
        <v>71</v>
      </c>
      <c r="AG685" s="13" t="s">
        <v>71</v>
      </c>
      <c r="AH685" s="13" t="s">
        <v>71</v>
      </c>
      <c r="AI685" s="13" t="s">
        <v>71</v>
      </c>
      <c r="AJ685" s="13" t="s">
        <v>71</v>
      </c>
      <c r="AK685" s="13" t="s">
        <v>71</v>
      </c>
      <c r="AL685" s="13" t="s">
        <v>71</v>
      </c>
      <c r="AM685" s="13" t="s">
        <v>499</v>
      </c>
      <c r="AN685" s="13" t="s">
        <v>500</v>
      </c>
      <c r="AO685" s="13" t="s">
        <v>501</v>
      </c>
      <c r="AP685" s="13" t="s">
        <v>71</v>
      </c>
      <c r="AQ685" s="13" t="s">
        <v>502</v>
      </c>
      <c r="AR685" s="13" t="s">
        <v>71</v>
      </c>
      <c r="AS685" s="13" t="s">
        <v>71</v>
      </c>
      <c r="AT685" s="13" t="s">
        <v>503</v>
      </c>
      <c r="AU685" s="13" t="s">
        <v>71</v>
      </c>
      <c r="AV685" s="13" t="s">
        <v>71</v>
      </c>
      <c r="AW685" s="13" t="s">
        <v>71</v>
      </c>
      <c r="AX685" s="13" t="s">
        <v>71</v>
      </c>
      <c r="AY685" s="13" t="s">
        <v>71</v>
      </c>
      <c r="AZ685" s="13" t="s">
        <v>71</v>
      </c>
      <c r="BA685" s="13" t="s">
        <v>71</v>
      </c>
      <c r="BB685" s="13" t="s">
        <v>71</v>
      </c>
      <c r="BC685" s="13" t="s">
        <v>71</v>
      </c>
      <c r="BD685" s="13" t="s">
        <v>71</v>
      </c>
      <c r="BE685" s="13" t="s">
        <v>71</v>
      </c>
      <c r="BF685" s="13" t="s">
        <v>110</v>
      </c>
      <c r="BG685" s="18">
        <v>45316.6770484491</v>
      </c>
    </row>
    <row r="686" spans="1:59">
      <c r="A686" s="12">
        <v>45302</v>
      </c>
      <c r="B686" s="12">
        <v>45302</v>
      </c>
      <c r="C686" s="13" t="s">
        <v>76</v>
      </c>
      <c r="D686" s="13" t="s">
        <v>71</v>
      </c>
      <c r="E686" s="13" t="s">
        <v>16</v>
      </c>
      <c r="F686" s="13" t="s">
        <v>91</v>
      </c>
      <c r="G686" s="14">
        <v>4</v>
      </c>
      <c r="H686" s="14">
        <v>0</v>
      </c>
      <c r="I686" s="12">
        <v>45302</v>
      </c>
      <c r="J686" s="13" t="s">
        <v>13</v>
      </c>
      <c r="K686" s="13" t="s">
        <v>71</v>
      </c>
      <c r="L686" s="14">
        <v>0</v>
      </c>
      <c r="M686" s="19" t="s">
        <v>709</v>
      </c>
      <c r="N686" s="14">
        <v>1</v>
      </c>
      <c r="O686" s="13" t="s">
        <v>338</v>
      </c>
      <c r="P686" s="14">
        <v>0</v>
      </c>
      <c r="Q686" s="13" t="s">
        <v>14</v>
      </c>
      <c r="R686" s="13" t="s">
        <v>200</v>
      </c>
      <c r="S686" s="13" t="s">
        <v>110</v>
      </c>
      <c r="T686" s="13" t="s">
        <v>71</v>
      </c>
      <c r="U686" s="13" t="s">
        <v>110</v>
      </c>
      <c r="V686" s="13" t="s">
        <v>71</v>
      </c>
      <c r="W686" s="13" t="s">
        <v>110</v>
      </c>
      <c r="X686" s="13" t="s">
        <v>71</v>
      </c>
      <c r="Y686" s="13" t="s">
        <v>71</v>
      </c>
      <c r="Z686" s="13" t="s">
        <v>110</v>
      </c>
      <c r="AA686" s="13" t="s">
        <v>71</v>
      </c>
      <c r="AB686" s="13" t="s">
        <v>71</v>
      </c>
      <c r="AC686" s="13" t="s">
        <v>110</v>
      </c>
      <c r="AD686" s="13" t="s">
        <v>71</v>
      </c>
      <c r="AE686" s="13" t="s">
        <v>71</v>
      </c>
      <c r="AF686" s="13" t="s">
        <v>71</v>
      </c>
      <c r="AG686" s="13" t="s">
        <v>71</v>
      </c>
      <c r="AH686" s="13" t="s">
        <v>71</v>
      </c>
      <c r="AI686" s="13" t="s">
        <v>71</v>
      </c>
      <c r="AJ686" s="13" t="s">
        <v>71</v>
      </c>
      <c r="AK686" s="13" t="s">
        <v>71</v>
      </c>
      <c r="AL686" s="13" t="s">
        <v>71</v>
      </c>
      <c r="AM686" s="13" t="s">
        <v>504</v>
      </c>
      <c r="AN686" s="13" t="s">
        <v>71</v>
      </c>
      <c r="AO686" s="13" t="s">
        <v>505</v>
      </c>
      <c r="AP686" s="13" t="s">
        <v>71</v>
      </c>
      <c r="AQ686" s="13" t="s">
        <v>506</v>
      </c>
      <c r="AR686" s="13" t="s">
        <v>71</v>
      </c>
      <c r="AS686" s="13" t="s">
        <v>71</v>
      </c>
      <c r="AT686" s="13" t="s">
        <v>507</v>
      </c>
      <c r="AU686" s="13" t="s">
        <v>71</v>
      </c>
      <c r="AV686" s="13" t="s">
        <v>71</v>
      </c>
      <c r="AW686" s="13" t="s">
        <v>71</v>
      </c>
      <c r="AX686" s="13" t="s">
        <v>71</v>
      </c>
      <c r="AY686" s="13" t="s">
        <v>71</v>
      </c>
      <c r="AZ686" s="13" t="s">
        <v>71</v>
      </c>
      <c r="BA686" s="13" t="s">
        <v>71</v>
      </c>
      <c r="BB686" s="13" t="s">
        <v>71</v>
      </c>
      <c r="BC686" s="13" t="s">
        <v>71</v>
      </c>
      <c r="BD686" s="13" t="s">
        <v>71</v>
      </c>
      <c r="BE686" s="13" t="s">
        <v>71</v>
      </c>
      <c r="BF686" s="13" t="s">
        <v>110</v>
      </c>
      <c r="BG686" s="18">
        <v>45316.6770530903</v>
      </c>
    </row>
    <row r="687" spans="1:59">
      <c r="A687" s="12">
        <v>45302</v>
      </c>
      <c r="B687" s="12">
        <v>45302</v>
      </c>
      <c r="C687" s="13" t="s">
        <v>76</v>
      </c>
      <c r="D687" s="13" t="s">
        <v>71</v>
      </c>
      <c r="E687" s="13" t="s">
        <v>16</v>
      </c>
      <c r="F687" s="13" t="s">
        <v>94</v>
      </c>
      <c r="G687" s="14">
        <v>4</v>
      </c>
      <c r="H687" s="14">
        <v>0</v>
      </c>
      <c r="I687" s="12">
        <v>45302</v>
      </c>
      <c r="J687" s="13" t="s">
        <v>13</v>
      </c>
      <c r="K687" s="13" t="s">
        <v>71</v>
      </c>
      <c r="L687" s="14">
        <v>0</v>
      </c>
      <c r="M687" s="19" t="s">
        <v>709</v>
      </c>
      <c r="N687" s="14">
        <v>1</v>
      </c>
      <c r="O687" s="13" t="s">
        <v>338</v>
      </c>
      <c r="P687" s="14">
        <v>0</v>
      </c>
      <c r="Q687" s="13" t="s">
        <v>14</v>
      </c>
      <c r="R687" s="13" t="s">
        <v>200</v>
      </c>
      <c r="S687" s="13" t="s">
        <v>110</v>
      </c>
      <c r="T687" s="13" t="s">
        <v>71</v>
      </c>
      <c r="U687" s="13" t="s">
        <v>110</v>
      </c>
      <c r="V687" s="13" t="s">
        <v>71</v>
      </c>
      <c r="W687" s="13" t="s">
        <v>110</v>
      </c>
      <c r="X687" s="13" t="s">
        <v>71</v>
      </c>
      <c r="Y687" s="13" t="s">
        <v>71</v>
      </c>
      <c r="Z687" s="13" t="s">
        <v>110</v>
      </c>
      <c r="AA687" s="13" t="s">
        <v>71</v>
      </c>
      <c r="AB687" s="13" t="s">
        <v>71</v>
      </c>
      <c r="AC687" s="13" t="s">
        <v>110</v>
      </c>
      <c r="AD687" s="13" t="s">
        <v>71</v>
      </c>
      <c r="AE687" s="13" t="s">
        <v>71</v>
      </c>
      <c r="AF687" s="13" t="s">
        <v>71</v>
      </c>
      <c r="AG687" s="13" t="s">
        <v>71</v>
      </c>
      <c r="AH687" s="13" t="s">
        <v>71</v>
      </c>
      <c r="AI687" s="13" t="s">
        <v>71</v>
      </c>
      <c r="AJ687" s="13" t="s">
        <v>71</v>
      </c>
      <c r="AK687" s="13" t="s">
        <v>71</v>
      </c>
      <c r="AL687" s="13" t="s">
        <v>71</v>
      </c>
      <c r="AM687" s="13" t="s">
        <v>508</v>
      </c>
      <c r="AN687" s="13" t="s">
        <v>71</v>
      </c>
      <c r="AO687" s="13" t="s">
        <v>509</v>
      </c>
      <c r="AP687" s="13" t="s">
        <v>71</v>
      </c>
      <c r="AQ687" s="13" t="s">
        <v>506</v>
      </c>
      <c r="AR687" s="13" t="s">
        <v>71</v>
      </c>
      <c r="AS687" s="13" t="s">
        <v>71</v>
      </c>
      <c r="AT687" s="13" t="s">
        <v>510</v>
      </c>
      <c r="AU687" s="13" t="s">
        <v>71</v>
      </c>
      <c r="AV687" s="13" t="s">
        <v>71</v>
      </c>
      <c r="AW687" s="13" t="s">
        <v>71</v>
      </c>
      <c r="AX687" s="13" t="s">
        <v>71</v>
      </c>
      <c r="AY687" s="13" t="s">
        <v>71</v>
      </c>
      <c r="AZ687" s="13" t="s">
        <v>71</v>
      </c>
      <c r="BA687" s="13" t="s">
        <v>71</v>
      </c>
      <c r="BB687" s="13" t="s">
        <v>71</v>
      </c>
      <c r="BC687" s="13" t="s">
        <v>71</v>
      </c>
      <c r="BD687" s="13" t="s">
        <v>71</v>
      </c>
      <c r="BE687" s="13" t="s">
        <v>71</v>
      </c>
      <c r="BF687" s="13" t="s">
        <v>88</v>
      </c>
      <c r="BG687" s="18">
        <v>45316.6770563194</v>
      </c>
    </row>
    <row r="688" spans="1:59">
      <c r="A688" s="12">
        <v>45302</v>
      </c>
      <c r="B688" s="12">
        <v>45302</v>
      </c>
      <c r="C688" s="13" t="s">
        <v>76</v>
      </c>
      <c r="D688" s="13" t="s">
        <v>71</v>
      </c>
      <c r="E688" s="13" t="s">
        <v>16</v>
      </c>
      <c r="F688" s="13" t="s">
        <v>97</v>
      </c>
      <c r="G688" s="14">
        <v>4</v>
      </c>
      <c r="H688" s="14">
        <v>0</v>
      </c>
      <c r="I688" s="12">
        <v>45302</v>
      </c>
      <c r="J688" s="13" t="s">
        <v>13</v>
      </c>
      <c r="K688" s="13" t="s">
        <v>71</v>
      </c>
      <c r="L688" s="14">
        <v>0</v>
      </c>
      <c r="M688" s="19" t="s">
        <v>709</v>
      </c>
      <c r="N688" s="14">
        <v>1</v>
      </c>
      <c r="O688" s="13" t="s">
        <v>338</v>
      </c>
      <c r="P688" s="14">
        <v>0</v>
      </c>
      <c r="Q688" s="13" t="s">
        <v>14</v>
      </c>
      <c r="R688" s="13" t="s">
        <v>200</v>
      </c>
      <c r="S688" s="13" t="s">
        <v>110</v>
      </c>
      <c r="T688" s="13" t="s">
        <v>110</v>
      </c>
      <c r="U688" s="13" t="s">
        <v>110</v>
      </c>
      <c r="V688" s="13" t="s">
        <v>71</v>
      </c>
      <c r="W688" s="13" t="s">
        <v>110</v>
      </c>
      <c r="X688" s="13" t="s">
        <v>71</v>
      </c>
      <c r="Y688" s="13" t="s">
        <v>71</v>
      </c>
      <c r="Z688" s="13" t="s">
        <v>110</v>
      </c>
      <c r="AA688" s="13" t="s">
        <v>71</v>
      </c>
      <c r="AB688" s="13" t="s">
        <v>71</v>
      </c>
      <c r="AC688" s="13" t="s">
        <v>110</v>
      </c>
      <c r="AD688" s="13" t="s">
        <v>71</v>
      </c>
      <c r="AE688" s="13" t="s">
        <v>71</v>
      </c>
      <c r="AF688" s="13" t="s">
        <v>71</v>
      </c>
      <c r="AG688" s="13" t="s">
        <v>71</v>
      </c>
      <c r="AH688" s="13" t="s">
        <v>71</v>
      </c>
      <c r="AI688" s="13" t="s">
        <v>71</v>
      </c>
      <c r="AJ688" s="13" t="s">
        <v>71</v>
      </c>
      <c r="AK688" s="13" t="s">
        <v>71</v>
      </c>
      <c r="AL688" s="13" t="s">
        <v>71</v>
      </c>
      <c r="AM688" s="13" t="s">
        <v>511</v>
      </c>
      <c r="AN688" s="13" t="s">
        <v>512</v>
      </c>
      <c r="AO688" s="13" t="s">
        <v>513</v>
      </c>
      <c r="AP688" s="13" t="s">
        <v>71</v>
      </c>
      <c r="AQ688" s="13" t="s">
        <v>506</v>
      </c>
      <c r="AR688" s="13" t="s">
        <v>71</v>
      </c>
      <c r="AS688" s="13" t="s">
        <v>71</v>
      </c>
      <c r="AT688" s="13" t="s">
        <v>514</v>
      </c>
      <c r="AU688" s="13" t="s">
        <v>71</v>
      </c>
      <c r="AV688" s="13" t="s">
        <v>71</v>
      </c>
      <c r="AW688" s="13" t="s">
        <v>71</v>
      </c>
      <c r="AX688" s="13" t="s">
        <v>71</v>
      </c>
      <c r="AY688" s="13" t="s">
        <v>71</v>
      </c>
      <c r="AZ688" s="13" t="s">
        <v>71</v>
      </c>
      <c r="BA688" s="13" t="s">
        <v>71</v>
      </c>
      <c r="BB688" s="13" t="s">
        <v>71</v>
      </c>
      <c r="BC688" s="13" t="s">
        <v>71</v>
      </c>
      <c r="BD688" s="13" t="s">
        <v>71</v>
      </c>
      <c r="BE688" s="13" t="s">
        <v>71</v>
      </c>
      <c r="BF688" s="13" t="s">
        <v>110</v>
      </c>
      <c r="BG688" s="18">
        <v>45316.6770465972</v>
      </c>
    </row>
    <row r="689" spans="1:59">
      <c r="A689" s="12">
        <v>45302</v>
      </c>
      <c r="B689" s="12">
        <v>45302</v>
      </c>
      <c r="C689" s="13" t="s">
        <v>76</v>
      </c>
      <c r="D689" s="13" t="s">
        <v>71</v>
      </c>
      <c r="E689" s="13" t="s">
        <v>16</v>
      </c>
      <c r="F689" s="13" t="s">
        <v>99</v>
      </c>
      <c r="G689" s="14">
        <v>4</v>
      </c>
      <c r="H689" s="14">
        <v>0</v>
      </c>
      <c r="I689" s="12">
        <v>45302</v>
      </c>
      <c r="J689" s="13" t="s">
        <v>13</v>
      </c>
      <c r="K689" s="13" t="s">
        <v>71</v>
      </c>
      <c r="L689" s="14">
        <v>0</v>
      </c>
      <c r="M689" s="19" t="s">
        <v>709</v>
      </c>
      <c r="N689" s="14">
        <v>1</v>
      </c>
      <c r="O689" s="13" t="s">
        <v>338</v>
      </c>
      <c r="P689" s="14">
        <v>0</v>
      </c>
      <c r="Q689" s="13" t="s">
        <v>14</v>
      </c>
      <c r="R689" s="13" t="s">
        <v>200</v>
      </c>
      <c r="S689" s="13" t="s">
        <v>110</v>
      </c>
      <c r="T689" s="13" t="s">
        <v>71</v>
      </c>
      <c r="U689" s="13" t="s">
        <v>110</v>
      </c>
      <c r="V689" s="13" t="s">
        <v>71</v>
      </c>
      <c r="W689" s="13" t="s">
        <v>110</v>
      </c>
      <c r="X689" s="13" t="s">
        <v>71</v>
      </c>
      <c r="Y689" s="13" t="s">
        <v>71</v>
      </c>
      <c r="Z689" s="13" t="s">
        <v>110</v>
      </c>
      <c r="AA689" s="13" t="s">
        <v>71</v>
      </c>
      <c r="AB689" s="13" t="s">
        <v>71</v>
      </c>
      <c r="AC689" s="13" t="s">
        <v>110</v>
      </c>
      <c r="AD689" s="13" t="s">
        <v>71</v>
      </c>
      <c r="AE689" s="13" t="s">
        <v>71</v>
      </c>
      <c r="AF689" s="13" t="s">
        <v>71</v>
      </c>
      <c r="AG689" s="13" t="s">
        <v>71</v>
      </c>
      <c r="AH689" s="13" t="s">
        <v>71</v>
      </c>
      <c r="AI689" s="13" t="s">
        <v>71</v>
      </c>
      <c r="AJ689" s="13" t="s">
        <v>71</v>
      </c>
      <c r="AK689" s="13" t="s">
        <v>71</v>
      </c>
      <c r="AL689" s="13" t="s">
        <v>71</v>
      </c>
      <c r="AM689" s="13" t="s">
        <v>515</v>
      </c>
      <c r="AN689" s="13" t="s">
        <v>71</v>
      </c>
      <c r="AO689" s="13" t="s">
        <v>516</v>
      </c>
      <c r="AP689" s="13" t="s">
        <v>71</v>
      </c>
      <c r="AQ689" s="13" t="s">
        <v>506</v>
      </c>
      <c r="AR689" s="13" t="s">
        <v>71</v>
      </c>
      <c r="AS689" s="13" t="s">
        <v>71</v>
      </c>
      <c r="AT689" s="13" t="s">
        <v>517</v>
      </c>
      <c r="AU689" s="13" t="s">
        <v>71</v>
      </c>
      <c r="AV689" s="13" t="s">
        <v>71</v>
      </c>
      <c r="AW689" s="13" t="s">
        <v>71</v>
      </c>
      <c r="AX689" s="13" t="s">
        <v>71</v>
      </c>
      <c r="AY689" s="13" t="s">
        <v>71</v>
      </c>
      <c r="AZ689" s="13" t="s">
        <v>71</v>
      </c>
      <c r="BA689" s="13" t="s">
        <v>71</v>
      </c>
      <c r="BB689" s="13" t="s">
        <v>71</v>
      </c>
      <c r="BC689" s="13" t="s">
        <v>71</v>
      </c>
      <c r="BD689" s="13" t="s">
        <v>71</v>
      </c>
      <c r="BE689" s="13" t="s">
        <v>71</v>
      </c>
      <c r="BF689" s="13" t="s">
        <v>73</v>
      </c>
      <c r="BG689" s="18">
        <v>45316.6770549421</v>
      </c>
    </row>
    <row r="690" spans="1:59">
      <c r="A690" s="12">
        <v>45302</v>
      </c>
      <c r="B690" s="12">
        <v>45302</v>
      </c>
      <c r="C690" s="13" t="s">
        <v>76</v>
      </c>
      <c r="D690" s="13" t="s">
        <v>71</v>
      </c>
      <c r="E690" s="13" t="s">
        <v>16</v>
      </c>
      <c r="F690" s="13" t="s">
        <v>101</v>
      </c>
      <c r="G690" s="14">
        <v>4</v>
      </c>
      <c r="H690" s="14">
        <v>0</v>
      </c>
      <c r="I690" s="12">
        <v>45302</v>
      </c>
      <c r="J690" s="13" t="s">
        <v>13</v>
      </c>
      <c r="K690" s="13" t="s">
        <v>71</v>
      </c>
      <c r="L690" s="14">
        <v>0</v>
      </c>
      <c r="M690" s="19" t="s">
        <v>709</v>
      </c>
      <c r="N690" s="14">
        <v>1</v>
      </c>
      <c r="O690" s="13" t="s">
        <v>338</v>
      </c>
      <c r="P690" s="14">
        <v>0</v>
      </c>
      <c r="Q690" s="13" t="s">
        <v>14</v>
      </c>
      <c r="R690" s="13" t="s">
        <v>200</v>
      </c>
      <c r="S690" s="13" t="s">
        <v>110</v>
      </c>
      <c r="T690" s="13" t="s">
        <v>71</v>
      </c>
      <c r="U690" s="13" t="s">
        <v>110</v>
      </c>
      <c r="V690" s="13" t="s">
        <v>71</v>
      </c>
      <c r="W690" s="13" t="s">
        <v>110</v>
      </c>
      <c r="X690" s="13" t="s">
        <v>71</v>
      </c>
      <c r="Y690" s="13" t="s">
        <v>71</v>
      </c>
      <c r="Z690" s="13" t="s">
        <v>110</v>
      </c>
      <c r="AA690" s="13" t="s">
        <v>71</v>
      </c>
      <c r="AB690" s="13" t="s">
        <v>71</v>
      </c>
      <c r="AC690" s="13" t="s">
        <v>110</v>
      </c>
      <c r="AD690" s="13" t="s">
        <v>71</v>
      </c>
      <c r="AE690" s="13" t="s">
        <v>71</v>
      </c>
      <c r="AF690" s="13" t="s">
        <v>71</v>
      </c>
      <c r="AG690" s="13" t="s">
        <v>71</v>
      </c>
      <c r="AH690" s="13" t="s">
        <v>71</v>
      </c>
      <c r="AI690" s="13" t="s">
        <v>71</v>
      </c>
      <c r="AJ690" s="13" t="s">
        <v>71</v>
      </c>
      <c r="AK690" s="13" t="s">
        <v>71</v>
      </c>
      <c r="AL690" s="13" t="s">
        <v>71</v>
      </c>
      <c r="AM690" s="13" t="s">
        <v>518</v>
      </c>
      <c r="AN690" s="13" t="s">
        <v>71</v>
      </c>
      <c r="AO690" s="13" t="s">
        <v>519</v>
      </c>
      <c r="AP690" s="13" t="s">
        <v>71</v>
      </c>
      <c r="AQ690" s="13" t="s">
        <v>520</v>
      </c>
      <c r="AR690" s="13" t="s">
        <v>71</v>
      </c>
      <c r="AS690" s="13" t="s">
        <v>71</v>
      </c>
      <c r="AT690" s="13" t="s">
        <v>521</v>
      </c>
      <c r="AU690" s="13" t="s">
        <v>71</v>
      </c>
      <c r="AV690" s="13" t="s">
        <v>71</v>
      </c>
      <c r="AW690" s="13" t="s">
        <v>71</v>
      </c>
      <c r="AX690" s="13" t="s">
        <v>71</v>
      </c>
      <c r="AY690" s="13" t="s">
        <v>71</v>
      </c>
      <c r="AZ690" s="13" t="s">
        <v>71</v>
      </c>
      <c r="BA690" s="13" t="s">
        <v>71</v>
      </c>
      <c r="BB690" s="13" t="s">
        <v>71</v>
      </c>
      <c r="BC690" s="13" t="s">
        <v>71</v>
      </c>
      <c r="BD690" s="13" t="s">
        <v>71</v>
      </c>
      <c r="BE690" s="13" t="s">
        <v>71</v>
      </c>
      <c r="BF690" s="13" t="s">
        <v>110</v>
      </c>
      <c r="BG690" s="18">
        <v>45316.6770517014</v>
      </c>
    </row>
    <row r="691" spans="1:59">
      <c r="A691" s="12">
        <v>45302</v>
      </c>
      <c r="B691" s="12">
        <v>45302</v>
      </c>
      <c r="C691" s="13" t="s">
        <v>76</v>
      </c>
      <c r="D691" s="13" t="s">
        <v>71</v>
      </c>
      <c r="E691" s="13" t="s">
        <v>16</v>
      </c>
      <c r="F691" s="13" t="s">
        <v>107</v>
      </c>
      <c r="G691" s="14">
        <v>4</v>
      </c>
      <c r="H691" s="14">
        <v>0</v>
      </c>
      <c r="I691" s="12">
        <v>45302</v>
      </c>
      <c r="J691" s="13" t="s">
        <v>13</v>
      </c>
      <c r="K691" s="13" t="s">
        <v>71</v>
      </c>
      <c r="L691" s="14">
        <v>0</v>
      </c>
      <c r="M691" s="19" t="s">
        <v>709</v>
      </c>
      <c r="N691" s="14">
        <v>1</v>
      </c>
      <c r="O691" s="13" t="s">
        <v>338</v>
      </c>
      <c r="P691" s="14">
        <v>0</v>
      </c>
      <c r="Q691" s="13" t="s">
        <v>14</v>
      </c>
      <c r="R691" s="13" t="s">
        <v>200</v>
      </c>
      <c r="S691" s="13" t="s">
        <v>110</v>
      </c>
      <c r="T691" s="13" t="s">
        <v>71</v>
      </c>
      <c r="U691" s="13" t="s">
        <v>110</v>
      </c>
      <c r="V691" s="13" t="s">
        <v>71</v>
      </c>
      <c r="W691" s="13" t="s">
        <v>110</v>
      </c>
      <c r="X691" s="13" t="s">
        <v>71</v>
      </c>
      <c r="Y691" s="13" t="s">
        <v>71</v>
      </c>
      <c r="Z691" s="13" t="s">
        <v>71</v>
      </c>
      <c r="AA691" s="13" t="s">
        <v>71</v>
      </c>
      <c r="AB691" s="13" t="s">
        <v>71</v>
      </c>
      <c r="AC691" s="13" t="s">
        <v>110</v>
      </c>
      <c r="AD691" s="13" t="s">
        <v>71</v>
      </c>
      <c r="AE691" s="13" t="s">
        <v>71</v>
      </c>
      <c r="AF691" s="13" t="s">
        <v>71</v>
      </c>
      <c r="AG691" s="13" t="s">
        <v>71</v>
      </c>
      <c r="AH691" s="13" t="s">
        <v>71</v>
      </c>
      <c r="AI691" s="13" t="s">
        <v>71</v>
      </c>
      <c r="AJ691" s="13" t="s">
        <v>71</v>
      </c>
      <c r="AK691" s="13" t="s">
        <v>71</v>
      </c>
      <c r="AL691" s="13" t="s">
        <v>71</v>
      </c>
      <c r="AM691" s="13" t="s">
        <v>532</v>
      </c>
      <c r="AN691" s="13" t="s">
        <v>71</v>
      </c>
      <c r="AO691" s="13" t="s">
        <v>533</v>
      </c>
      <c r="AP691" s="13" t="s">
        <v>71</v>
      </c>
      <c r="AQ691" s="13" t="s">
        <v>506</v>
      </c>
      <c r="AR691" s="13" t="s">
        <v>71</v>
      </c>
      <c r="AS691" s="13" t="s">
        <v>71</v>
      </c>
      <c r="AT691" s="13"/>
      <c r="AU691" s="13" t="s">
        <v>71</v>
      </c>
      <c r="AV691" s="13" t="s">
        <v>71</v>
      </c>
      <c r="AW691" s="13" t="s">
        <v>71</v>
      </c>
      <c r="AX691" s="13" t="s">
        <v>71</v>
      </c>
      <c r="AY691" s="13" t="s">
        <v>71</v>
      </c>
      <c r="AZ691" s="13" t="s">
        <v>71</v>
      </c>
      <c r="BA691" s="13" t="s">
        <v>71</v>
      </c>
      <c r="BB691" s="13" t="s">
        <v>71</v>
      </c>
      <c r="BC691" s="13" t="s">
        <v>71</v>
      </c>
      <c r="BD691" s="13" t="s">
        <v>71</v>
      </c>
      <c r="BE691" s="13" t="s">
        <v>71</v>
      </c>
      <c r="BF691" s="13" t="s">
        <v>110</v>
      </c>
      <c r="BG691" s="18">
        <v>45316.6770500694</v>
      </c>
    </row>
    <row r="696" spans="1:1">
      <c r="A696" t="s">
        <v>396</v>
      </c>
    </row>
    <row r="697" spans="1:1">
      <c r="A697" s="25" t="s">
        <v>397</v>
      </c>
    </row>
    <row r="698" spans="1:1">
      <c r="A698" s="25" t="s">
        <v>398</v>
      </c>
    </row>
    <row r="699" spans="1:1">
      <c r="A699" s="25" t="s">
        <v>399</v>
      </c>
    </row>
    <row r="700" spans="1:1">
      <c r="A700" s="25" t="s">
        <v>400</v>
      </c>
    </row>
    <row r="701" spans="1:1">
      <c r="A701" t="s">
        <v>401</v>
      </c>
    </row>
    <row r="702" spans="1:1">
      <c r="A702" t="s">
        <v>402</v>
      </c>
    </row>
    <row r="703" spans="1:1">
      <c r="A703" s="25" t="s">
        <v>745</v>
      </c>
    </row>
    <row r="704" spans="1:1">
      <c r="A704" s="25" t="s">
        <v>746</v>
      </c>
    </row>
    <row r="705" spans="1:1">
      <c r="A705" s="25" t="s">
        <v>747</v>
      </c>
    </row>
    <row r="706" spans="1:1">
      <c r="A706" s="25" t="s">
        <v>748</v>
      </c>
    </row>
    <row r="709" ht="24" spans="1:1">
      <c r="A709" s="15" t="s">
        <v>749</v>
      </c>
    </row>
    <row r="711" spans="1:1">
      <c r="A711" s="25" t="s">
        <v>750</v>
      </c>
    </row>
    <row r="712" spans="1:1">
      <c r="A712" s="25" t="s">
        <v>751</v>
      </c>
    </row>
    <row r="713" spans="1:1">
      <c r="A713" s="25" t="s">
        <v>752</v>
      </c>
    </row>
    <row r="714" spans="1:1">
      <c r="A714" s="25" t="s">
        <v>753</v>
      </c>
    </row>
    <row r="715" spans="1:1">
      <c r="A715" s="25"/>
    </row>
    <row r="716" spans="1:1">
      <c r="A716" s="25" t="s">
        <v>538</v>
      </c>
    </row>
    <row r="717" spans="1:1">
      <c r="A717" s="25"/>
    </row>
    <row r="718" spans="1:1">
      <c r="A718" s="25" t="s">
        <v>754</v>
      </c>
    </row>
    <row r="719" spans="1:1">
      <c r="A719" s="25" t="s">
        <v>755</v>
      </c>
    </row>
    <row r="720" spans="1:1">
      <c r="A720" s="25" t="s">
        <v>541</v>
      </c>
    </row>
    <row r="721" spans="1:1">
      <c r="A721" s="25" t="s">
        <v>756</v>
      </c>
    </row>
    <row r="722" spans="1:1">
      <c r="A722" s="25" t="s">
        <v>757</v>
      </c>
    </row>
    <row r="723" spans="1:1">
      <c r="A723" s="25" t="s">
        <v>758</v>
      </c>
    </row>
    <row r="724" spans="1:1">
      <c r="A724" s="25" t="s">
        <v>759</v>
      </c>
    </row>
    <row r="725" spans="1:1">
      <c r="A725" s="25" t="s">
        <v>760</v>
      </c>
    </row>
    <row r="726" spans="1:1">
      <c r="A726" s="25" t="s">
        <v>761</v>
      </c>
    </row>
    <row r="727" spans="1:1">
      <c r="A727" s="25" t="s">
        <v>762</v>
      </c>
    </row>
    <row r="728" spans="1:1">
      <c r="A728" s="25" t="s">
        <v>763</v>
      </c>
    </row>
    <row r="729" spans="1:1">
      <c r="A729" s="25" t="s">
        <v>764</v>
      </c>
    </row>
    <row r="730" spans="1:1">
      <c r="A730" s="25" t="s">
        <v>765</v>
      </c>
    </row>
    <row r="731" spans="1:1">
      <c r="A731" s="25" t="s">
        <v>541</v>
      </c>
    </row>
    <row r="732" spans="1:1">
      <c r="A732" s="25" t="s">
        <v>766</v>
      </c>
    </row>
    <row r="733" spans="1:1">
      <c r="A733" s="25" t="s">
        <v>767</v>
      </c>
    </row>
    <row r="734" spans="1:1">
      <c r="A734" s="25" t="s">
        <v>768</v>
      </c>
    </row>
    <row r="735" spans="1:1">
      <c r="A735" s="25" t="s">
        <v>769</v>
      </c>
    </row>
    <row r="736" spans="1:1">
      <c r="A736" s="25" t="s">
        <v>770</v>
      </c>
    </row>
    <row r="737" spans="1:1">
      <c r="A737" s="25" t="s">
        <v>771</v>
      </c>
    </row>
    <row r="738" spans="1:1">
      <c r="A738" s="25" t="s">
        <v>772</v>
      </c>
    </row>
    <row r="739" spans="1:1">
      <c r="A739" s="25" t="s">
        <v>773</v>
      </c>
    </row>
    <row r="740" spans="1:1">
      <c r="A740" s="25" t="s">
        <v>774</v>
      </c>
    </row>
    <row r="741" spans="1:1">
      <c r="A741" s="25" t="s">
        <v>775</v>
      </c>
    </row>
    <row r="742" spans="1:1">
      <c r="A742" s="25" t="s">
        <v>541</v>
      </c>
    </row>
    <row r="743" spans="1:1">
      <c r="A743" s="25" t="s">
        <v>776</v>
      </c>
    </row>
    <row r="744" spans="1:1">
      <c r="A744" s="25" t="s">
        <v>777</v>
      </c>
    </row>
    <row r="745" spans="1:1">
      <c r="A745" s="25" t="s">
        <v>778</v>
      </c>
    </row>
    <row r="746" spans="1:1">
      <c r="A746" s="25" t="s">
        <v>779</v>
      </c>
    </row>
    <row r="747" spans="1:1">
      <c r="A747" s="25" t="s">
        <v>780</v>
      </c>
    </row>
    <row r="748" spans="1:1">
      <c r="A748" s="25" t="s">
        <v>781</v>
      </c>
    </row>
    <row r="749" spans="1:1">
      <c r="A749" s="25" t="s">
        <v>782</v>
      </c>
    </row>
    <row r="750" spans="1:1">
      <c r="A750" s="25" t="s">
        <v>783</v>
      </c>
    </row>
    <row r="751" spans="1:1">
      <c r="A751" s="25" t="s">
        <v>784</v>
      </c>
    </row>
    <row r="752" spans="1:1">
      <c r="A752" s="25" t="s">
        <v>785</v>
      </c>
    </row>
    <row r="753" spans="1:1">
      <c r="A753" s="25" t="s">
        <v>541</v>
      </c>
    </row>
    <row r="754" spans="1:1">
      <c r="A754" s="25" t="s">
        <v>786</v>
      </c>
    </row>
    <row r="755" spans="1:1">
      <c r="A755" s="25" t="s">
        <v>787</v>
      </c>
    </row>
    <row r="756" spans="1:1">
      <c r="A756" s="25" t="s">
        <v>788</v>
      </c>
    </row>
    <row r="757" spans="1:1">
      <c r="A757" s="25" t="s">
        <v>789</v>
      </c>
    </row>
    <row r="758" spans="1:1">
      <c r="A758" s="25" t="s">
        <v>790</v>
      </c>
    </row>
    <row r="759" spans="1:1">
      <c r="A759" s="25" t="s">
        <v>541</v>
      </c>
    </row>
    <row r="760" spans="1:1">
      <c r="A760" s="25" t="s">
        <v>791</v>
      </c>
    </row>
    <row r="761" spans="1:1">
      <c r="A761" s="25" t="s">
        <v>792</v>
      </c>
    </row>
    <row r="815" spans="1:1">
      <c r="A815" t="s">
        <v>408</v>
      </c>
    </row>
    <row r="816" ht="27" spans="1:49">
      <c r="A816" s="11" t="s">
        <v>26</v>
      </c>
      <c r="B816" s="11" t="s">
        <v>4</v>
      </c>
      <c r="C816" s="11" t="s">
        <v>27</v>
      </c>
      <c r="D816" s="11" t="s">
        <v>28</v>
      </c>
      <c r="E816" s="11" t="s">
        <v>9</v>
      </c>
      <c r="F816" s="11" t="s">
        <v>29</v>
      </c>
      <c r="G816" s="11" t="s">
        <v>30</v>
      </c>
      <c r="H816" s="11" t="s">
        <v>31</v>
      </c>
      <c r="I816" s="11" t="s">
        <v>32</v>
      </c>
      <c r="J816" s="11" t="s">
        <v>3</v>
      </c>
      <c r="K816" s="11" t="s">
        <v>33</v>
      </c>
      <c r="L816" s="11" t="s">
        <v>34</v>
      </c>
      <c r="M816" s="11" t="s">
        <v>35</v>
      </c>
      <c r="N816" s="11" t="s">
        <v>36</v>
      </c>
      <c r="O816" s="11" t="s">
        <v>37</v>
      </c>
      <c r="P816" s="11" t="s">
        <v>38</v>
      </c>
      <c r="Q816" s="11" t="s">
        <v>39</v>
      </c>
      <c r="R816" s="11" t="s">
        <v>40</v>
      </c>
      <c r="S816" s="11" t="s">
        <v>41</v>
      </c>
      <c r="T816" s="11" t="s">
        <v>42</v>
      </c>
      <c r="U816" s="11" t="s">
        <v>43</v>
      </c>
      <c r="V816" s="11" t="s">
        <v>44</v>
      </c>
      <c r="W816" s="11" t="s">
        <v>45</v>
      </c>
      <c r="X816" s="11" t="s">
        <v>46</v>
      </c>
      <c r="Y816" s="11" t="s">
        <v>47</v>
      </c>
      <c r="Z816" s="11" t="s">
        <v>48</v>
      </c>
      <c r="AA816" s="11" t="s">
        <v>49</v>
      </c>
      <c r="AB816" s="11" t="s">
        <v>50</v>
      </c>
      <c r="AC816" s="11" t="s">
        <v>51</v>
      </c>
      <c r="AD816" s="11" t="s">
        <v>52</v>
      </c>
      <c r="AE816" s="11" t="s">
        <v>53</v>
      </c>
      <c r="AF816" s="11" t="s">
        <v>54</v>
      </c>
      <c r="AG816" s="11" t="s">
        <v>55</v>
      </c>
      <c r="AH816" s="11" t="s">
        <v>56</v>
      </c>
      <c r="AI816" s="11" t="s">
        <v>57</v>
      </c>
      <c r="AJ816" s="11" t="s">
        <v>58</v>
      </c>
      <c r="AK816" s="11" t="s">
        <v>59</v>
      </c>
      <c r="AL816" s="11" t="s">
        <v>60</v>
      </c>
      <c r="AM816" s="11" t="s">
        <v>61</v>
      </c>
      <c r="AN816" s="11" t="s">
        <v>62</v>
      </c>
      <c r="AO816" s="11" t="s">
        <v>63</v>
      </c>
      <c r="AP816" s="11" t="s">
        <v>64</v>
      </c>
      <c r="AQ816" s="11" t="s">
        <v>65</v>
      </c>
      <c r="AR816" s="11" t="s">
        <v>5</v>
      </c>
      <c r="AS816" s="11" t="s">
        <v>66</v>
      </c>
      <c r="AT816" s="11" t="s">
        <v>67</v>
      </c>
      <c r="AU816" s="11" t="s">
        <v>68</v>
      </c>
      <c r="AV816" s="11" t="s">
        <v>69</v>
      </c>
      <c r="AW816" s="11" t="s">
        <v>70</v>
      </c>
    </row>
    <row r="817" spans="1:49">
      <c r="A817" s="12">
        <v>45302</v>
      </c>
      <c r="B817" s="13" t="s">
        <v>13</v>
      </c>
      <c r="C817" s="13" t="s">
        <v>71</v>
      </c>
      <c r="D817" s="14">
        <v>0</v>
      </c>
      <c r="E817" s="13" t="s">
        <v>16</v>
      </c>
      <c r="F817" s="13" t="s">
        <v>72</v>
      </c>
      <c r="G817" s="13" t="s">
        <v>73</v>
      </c>
      <c r="H817" s="13" t="s">
        <v>74</v>
      </c>
      <c r="I817" s="13" t="s">
        <v>75</v>
      </c>
      <c r="J817" s="12">
        <v>45302</v>
      </c>
      <c r="K817" s="13" t="s">
        <v>76</v>
      </c>
      <c r="L817" s="13" t="s">
        <v>71</v>
      </c>
      <c r="M817" s="13" t="s">
        <v>77</v>
      </c>
      <c r="N817" s="13" t="s">
        <v>78</v>
      </c>
      <c r="O817" s="13" t="s">
        <v>79</v>
      </c>
      <c r="P817" s="13" t="s">
        <v>72</v>
      </c>
      <c r="Q817" s="13" t="s">
        <v>80</v>
      </c>
      <c r="R817" s="13" t="s">
        <v>81</v>
      </c>
      <c r="S817" s="13" t="s">
        <v>73</v>
      </c>
      <c r="T817" s="13" t="s">
        <v>82</v>
      </c>
      <c r="U817" s="13" t="s">
        <v>73</v>
      </c>
      <c r="V817" s="13" t="s">
        <v>73</v>
      </c>
      <c r="W817" s="13" t="s">
        <v>83</v>
      </c>
      <c r="X817" s="13" t="s">
        <v>73</v>
      </c>
      <c r="Y817" s="13" t="s">
        <v>73</v>
      </c>
      <c r="Z817" s="13" t="s">
        <v>73</v>
      </c>
      <c r="AA817" s="13" t="s">
        <v>73</v>
      </c>
      <c r="AB817" s="13" t="s">
        <v>84</v>
      </c>
      <c r="AC817" s="13" t="s">
        <v>71</v>
      </c>
      <c r="AD817" s="13" t="s">
        <v>85</v>
      </c>
      <c r="AE817" s="13" t="s">
        <v>71</v>
      </c>
      <c r="AF817" s="13" t="s">
        <v>86</v>
      </c>
      <c r="AG817" s="13" t="s">
        <v>87</v>
      </c>
      <c r="AH817" s="13" t="s">
        <v>87</v>
      </c>
      <c r="AI817" s="13" t="s">
        <v>88</v>
      </c>
      <c r="AJ817" s="13" t="s">
        <v>73</v>
      </c>
      <c r="AK817" s="12">
        <v>45302</v>
      </c>
      <c r="AL817" s="12" t="s">
        <v>89</v>
      </c>
      <c r="AM817" s="17">
        <v>1.15740740740741e-5</v>
      </c>
      <c r="AN817" s="13" t="s">
        <v>73</v>
      </c>
      <c r="AO817" s="13" t="s">
        <v>73</v>
      </c>
      <c r="AP817" s="14">
        <v>0</v>
      </c>
      <c r="AQ817" s="13" t="s">
        <v>14</v>
      </c>
      <c r="AR817" s="14">
        <v>6</v>
      </c>
      <c r="AS817" s="13" t="s">
        <v>110</v>
      </c>
      <c r="AT817" s="13" t="s">
        <v>90</v>
      </c>
      <c r="AU817" s="13" t="s">
        <v>71</v>
      </c>
      <c r="AV817" s="18">
        <v>45316.6876684028</v>
      </c>
      <c r="AW817" s="18">
        <v>45303.5436810764</v>
      </c>
    </row>
    <row r="818" spans="1:49">
      <c r="A818" s="12">
        <v>45302</v>
      </c>
      <c r="B818" s="13" t="s">
        <v>13</v>
      </c>
      <c r="C818" s="13" t="s">
        <v>71</v>
      </c>
      <c r="D818" s="14">
        <v>0</v>
      </c>
      <c r="E818" s="13" t="s">
        <v>16</v>
      </c>
      <c r="F818" s="13" t="s">
        <v>91</v>
      </c>
      <c r="G818" s="13" t="s">
        <v>88</v>
      </c>
      <c r="H818" s="13" t="s">
        <v>74</v>
      </c>
      <c r="I818" s="13" t="s">
        <v>75</v>
      </c>
      <c r="J818" s="12">
        <v>45302</v>
      </c>
      <c r="K818" s="13" t="s">
        <v>76</v>
      </c>
      <c r="L818" s="13" t="s">
        <v>71</v>
      </c>
      <c r="M818" s="13" t="s">
        <v>77</v>
      </c>
      <c r="N818" s="13" t="s">
        <v>78</v>
      </c>
      <c r="O818" s="13" t="s">
        <v>92</v>
      </c>
      <c r="P818" s="13" t="s">
        <v>91</v>
      </c>
      <c r="Q818" s="13" t="s">
        <v>80</v>
      </c>
      <c r="R818" s="13" t="s">
        <v>81</v>
      </c>
      <c r="S818" s="13" t="s">
        <v>88</v>
      </c>
      <c r="T818" s="13" t="s">
        <v>82</v>
      </c>
      <c r="U818" s="13" t="s">
        <v>73</v>
      </c>
      <c r="V818" s="13" t="s">
        <v>73</v>
      </c>
      <c r="W818" s="13" t="s">
        <v>83</v>
      </c>
      <c r="X818" s="13" t="s">
        <v>73</v>
      </c>
      <c r="Y818" s="13" t="s">
        <v>73</v>
      </c>
      <c r="Z818" s="13" t="s">
        <v>73</v>
      </c>
      <c r="AA818" s="13" t="s">
        <v>73</v>
      </c>
      <c r="AB818" s="13" t="s">
        <v>93</v>
      </c>
      <c r="AC818" s="13" t="s">
        <v>71</v>
      </c>
      <c r="AD818" s="13" t="s">
        <v>85</v>
      </c>
      <c r="AE818" s="13" t="s">
        <v>71</v>
      </c>
      <c r="AF818" s="13" t="s">
        <v>86</v>
      </c>
      <c r="AG818" s="13" t="s">
        <v>87</v>
      </c>
      <c r="AH818" s="13" t="s">
        <v>87</v>
      </c>
      <c r="AI818" s="13" t="s">
        <v>88</v>
      </c>
      <c r="AJ818" s="13" t="s">
        <v>73</v>
      </c>
      <c r="AK818" s="12">
        <v>45302</v>
      </c>
      <c r="AL818" s="12" t="s">
        <v>89</v>
      </c>
      <c r="AM818" s="17">
        <v>1.15740740740741e-5</v>
      </c>
      <c r="AN818" s="13" t="s">
        <v>73</v>
      </c>
      <c r="AO818" s="13" t="s">
        <v>73</v>
      </c>
      <c r="AP818" s="14">
        <v>0</v>
      </c>
      <c r="AQ818" s="13" t="s">
        <v>14</v>
      </c>
      <c r="AR818" s="14">
        <v>6</v>
      </c>
      <c r="AS818" s="13" t="s">
        <v>110</v>
      </c>
      <c r="AT818" s="13" t="s">
        <v>90</v>
      </c>
      <c r="AU818" s="13" t="s">
        <v>71</v>
      </c>
      <c r="AV818" s="18">
        <v>45316.6876683912</v>
      </c>
      <c r="AW818" s="18">
        <v>45303.5436811227</v>
      </c>
    </row>
    <row r="819" spans="1:49">
      <c r="A819" s="12">
        <v>45302</v>
      </c>
      <c r="B819" s="13" t="s">
        <v>13</v>
      </c>
      <c r="C819" s="13" t="s">
        <v>71</v>
      </c>
      <c r="D819" s="14">
        <v>0</v>
      </c>
      <c r="E819" s="13" t="s">
        <v>16</v>
      </c>
      <c r="F819" s="13" t="s">
        <v>94</v>
      </c>
      <c r="G819" s="13" t="s">
        <v>73</v>
      </c>
      <c r="H819" s="13" t="s">
        <v>74</v>
      </c>
      <c r="I819" s="13" t="s">
        <v>75</v>
      </c>
      <c r="J819" s="12">
        <v>45302</v>
      </c>
      <c r="K819" s="13" t="s">
        <v>76</v>
      </c>
      <c r="L819" s="13" t="s">
        <v>71</v>
      </c>
      <c r="M819" s="13" t="s">
        <v>77</v>
      </c>
      <c r="N819" s="13" t="s">
        <v>78</v>
      </c>
      <c r="O819" s="13" t="s">
        <v>95</v>
      </c>
      <c r="P819" s="13" t="s">
        <v>94</v>
      </c>
      <c r="Q819" s="13" t="s">
        <v>80</v>
      </c>
      <c r="R819" s="13" t="s">
        <v>81</v>
      </c>
      <c r="S819" s="13" t="s">
        <v>73</v>
      </c>
      <c r="T819" s="13" t="s">
        <v>82</v>
      </c>
      <c r="U819" s="13" t="s">
        <v>73</v>
      </c>
      <c r="V819" s="13" t="s">
        <v>73</v>
      </c>
      <c r="W819" s="13" t="s">
        <v>83</v>
      </c>
      <c r="X819" s="13" t="s">
        <v>73</v>
      </c>
      <c r="Y819" s="13" t="s">
        <v>73</v>
      </c>
      <c r="Z819" s="13" t="s">
        <v>73</v>
      </c>
      <c r="AA819" s="13" t="s">
        <v>73</v>
      </c>
      <c r="AB819" s="13" t="s">
        <v>96</v>
      </c>
      <c r="AC819" s="13" t="s">
        <v>71</v>
      </c>
      <c r="AD819" s="13" t="s">
        <v>85</v>
      </c>
      <c r="AE819" s="13" t="s">
        <v>71</v>
      </c>
      <c r="AF819" s="13" t="s">
        <v>86</v>
      </c>
      <c r="AG819" s="13" t="s">
        <v>87</v>
      </c>
      <c r="AH819" s="13" t="s">
        <v>87</v>
      </c>
      <c r="AI819" s="13" t="s">
        <v>88</v>
      </c>
      <c r="AJ819" s="13" t="s">
        <v>73</v>
      </c>
      <c r="AK819" s="12">
        <v>45302</v>
      </c>
      <c r="AL819" s="12" t="s">
        <v>89</v>
      </c>
      <c r="AM819" s="17">
        <v>1.15740740740741e-5</v>
      </c>
      <c r="AN819" s="13" t="s">
        <v>73</v>
      </c>
      <c r="AO819" s="13" t="s">
        <v>73</v>
      </c>
      <c r="AP819" s="14">
        <v>0</v>
      </c>
      <c r="AQ819" s="13" t="s">
        <v>14</v>
      </c>
      <c r="AR819" s="14">
        <v>6</v>
      </c>
      <c r="AS819" s="13" t="s">
        <v>110</v>
      </c>
      <c r="AT819" s="13" t="s">
        <v>90</v>
      </c>
      <c r="AU819" s="13" t="s">
        <v>71</v>
      </c>
      <c r="AV819" s="18">
        <v>45316.6876684028</v>
      </c>
      <c r="AW819" s="18">
        <v>45303.543681088</v>
      </c>
    </row>
    <row r="820" spans="1:49">
      <c r="A820" s="12">
        <v>45302</v>
      </c>
      <c r="B820" s="13" t="s">
        <v>13</v>
      </c>
      <c r="C820" s="13" t="s">
        <v>71</v>
      </c>
      <c r="D820" s="14">
        <v>0</v>
      </c>
      <c r="E820" s="13" t="s">
        <v>16</v>
      </c>
      <c r="F820" s="13" t="s">
        <v>97</v>
      </c>
      <c r="G820" s="13" t="s">
        <v>73</v>
      </c>
      <c r="H820" s="13" t="s">
        <v>74</v>
      </c>
      <c r="I820" s="13" t="s">
        <v>75</v>
      </c>
      <c r="J820" s="12">
        <v>45302</v>
      </c>
      <c r="K820" s="13" t="s">
        <v>76</v>
      </c>
      <c r="L820" s="13" t="s">
        <v>71</v>
      </c>
      <c r="M820" s="13" t="s">
        <v>77</v>
      </c>
      <c r="N820" s="13" t="s">
        <v>78</v>
      </c>
      <c r="O820" s="13" t="s">
        <v>98</v>
      </c>
      <c r="P820" s="13" t="s">
        <v>97</v>
      </c>
      <c r="Q820" s="13" t="s">
        <v>80</v>
      </c>
      <c r="R820" s="13" t="s">
        <v>81</v>
      </c>
      <c r="S820" s="13" t="s">
        <v>73</v>
      </c>
      <c r="T820" s="13" t="s">
        <v>82</v>
      </c>
      <c r="U820" s="13" t="s">
        <v>73</v>
      </c>
      <c r="V820" s="13" t="s">
        <v>73</v>
      </c>
      <c r="W820" s="13" t="s">
        <v>83</v>
      </c>
      <c r="X820" s="13" t="s">
        <v>73</v>
      </c>
      <c r="Y820" s="13" t="s">
        <v>73</v>
      </c>
      <c r="Z820" s="13" t="s">
        <v>73</v>
      </c>
      <c r="AA820" s="13" t="s">
        <v>73</v>
      </c>
      <c r="AB820" s="13" t="s">
        <v>84</v>
      </c>
      <c r="AC820" s="13" t="s">
        <v>71</v>
      </c>
      <c r="AD820" s="13" t="s">
        <v>85</v>
      </c>
      <c r="AE820" s="13" t="s">
        <v>71</v>
      </c>
      <c r="AF820" s="13" t="s">
        <v>86</v>
      </c>
      <c r="AG820" s="13" t="s">
        <v>87</v>
      </c>
      <c r="AH820" s="13" t="s">
        <v>87</v>
      </c>
      <c r="AI820" s="13" t="s">
        <v>88</v>
      </c>
      <c r="AJ820" s="13" t="s">
        <v>73</v>
      </c>
      <c r="AK820" s="12">
        <v>45302</v>
      </c>
      <c r="AL820" s="12" t="s">
        <v>89</v>
      </c>
      <c r="AM820" s="17">
        <v>1.15740740740741e-5</v>
      </c>
      <c r="AN820" s="13" t="s">
        <v>73</v>
      </c>
      <c r="AO820" s="13" t="s">
        <v>73</v>
      </c>
      <c r="AP820" s="14">
        <v>0</v>
      </c>
      <c r="AQ820" s="13" t="s">
        <v>14</v>
      </c>
      <c r="AR820" s="14">
        <v>6</v>
      </c>
      <c r="AS820" s="13" t="s">
        <v>110</v>
      </c>
      <c r="AT820" s="13" t="s">
        <v>90</v>
      </c>
      <c r="AU820" s="13" t="s">
        <v>71</v>
      </c>
      <c r="AV820" s="18">
        <v>45316.6876684143</v>
      </c>
      <c r="AW820" s="18">
        <v>45303.543681088</v>
      </c>
    </row>
    <row r="821" spans="1:49">
      <c r="A821" s="12">
        <v>45302</v>
      </c>
      <c r="B821" s="13" t="s">
        <v>13</v>
      </c>
      <c r="C821" s="13" t="s">
        <v>71</v>
      </c>
      <c r="D821" s="14">
        <v>0</v>
      </c>
      <c r="E821" s="13" t="s">
        <v>16</v>
      </c>
      <c r="F821" s="13" t="s">
        <v>99</v>
      </c>
      <c r="G821" s="13" t="s">
        <v>73</v>
      </c>
      <c r="H821" s="13" t="s">
        <v>74</v>
      </c>
      <c r="I821" s="13" t="s">
        <v>75</v>
      </c>
      <c r="J821" s="12">
        <v>45302</v>
      </c>
      <c r="K821" s="13" t="s">
        <v>76</v>
      </c>
      <c r="L821" s="13" t="s">
        <v>71</v>
      </c>
      <c r="M821" s="13" t="s">
        <v>77</v>
      </c>
      <c r="N821" s="13" t="s">
        <v>78</v>
      </c>
      <c r="O821" s="13" t="s">
        <v>100</v>
      </c>
      <c r="P821" s="13" t="s">
        <v>99</v>
      </c>
      <c r="Q821" s="13" t="s">
        <v>80</v>
      </c>
      <c r="R821" s="13" t="s">
        <v>81</v>
      </c>
      <c r="S821" s="13" t="s">
        <v>73</v>
      </c>
      <c r="T821" s="13" t="s">
        <v>82</v>
      </c>
      <c r="U821" s="13" t="s">
        <v>73</v>
      </c>
      <c r="V821" s="13" t="s">
        <v>73</v>
      </c>
      <c r="W821" s="13" t="s">
        <v>83</v>
      </c>
      <c r="X821" s="13" t="s">
        <v>73</v>
      </c>
      <c r="Y821" s="13" t="s">
        <v>73</v>
      </c>
      <c r="Z821" s="13" t="s">
        <v>73</v>
      </c>
      <c r="AA821" s="13" t="s">
        <v>73</v>
      </c>
      <c r="AB821" s="13" t="s">
        <v>84</v>
      </c>
      <c r="AC821" s="13" t="s">
        <v>71</v>
      </c>
      <c r="AD821" s="13" t="s">
        <v>85</v>
      </c>
      <c r="AE821" s="13" t="s">
        <v>71</v>
      </c>
      <c r="AF821" s="13" t="s">
        <v>86</v>
      </c>
      <c r="AG821" s="13" t="s">
        <v>87</v>
      </c>
      <c r="AH821" s="13" t="s">
        <v>87</v>
      </c>
      <c r="AI821" s="13" t="s">
        <v>88</v>
      </c>
      <c r="AJ821" s="13" t="s">
        <v>73</v>
      </c>
      <c r="AK821" s="12">
        <v>45302</v>
      </c>
      <c r="AL821" s="12" t="s">
        <v>89</v>
      </c>
      <c r="AM821" s="17">
        <v>1.15740740740741e-5</v>
      </c>
      <c r="AN821" s="13" t="s">
        <v>73</v>
      </c>
      <c r="AO821" s="13" t="s">
        <v>73</v>
      </c>
      <c r="AP821" s="14">
        <v>0</v>
      </c>
      <c r="AQ821" s="13" t="s">
        <v>14</v>
      </c>
      <c r="AR821" s="14">
        <v>6</v>
      </c>
      <c r="AS821" s="13" t="s">
        <v>110</v>
      </c>
      <c r="AT821" s="13" t="s">
        <v>90</v>
      </c>
      <c r="AU821" s="13" t="s">
        <v>71</v>
      </c>
      <c r="AV821" s="18">
        <v>45316.6875476273</v>
      </c>
      <c r="AW821" s="18">
        <v>45303.543681088</v>
      </c>
    </row>
    <row r="822" spans="1:49">
      <c r="A822" s="12">
        <v>45302</v>
      </c>
      <c r="B822" s="13" t="s">
        <v>13</v>
      </c>
      <c r="C822" s="13" t="s">
        <v>71</v>
      </c>
      <c r="D822" s="14">
        <v>0</v>
      </c>
      <c r="E822" s="13" t="s">
        <v>16</v>
      </c>
      <c r="F822" s="13" t="s">
        <v>101</v>
      </c>
      <c r="G822" s="13" t="s">
        <v>73</v>
      </c>
      <c r="H822" s="13" t="s">
        <v>74</v>
      </c>
      <c r="I822" s="13" t="s">
        <v>75</v>
      </c>
      <c r="J822" s="12">
        <v>45302</v>
      </c>
      <c r="K822" s="13" t="s">
        <v>76</v>
      </c>
      <c r="L822" s="13" t="s">
        <v>71</v>
      </c>
      <c r="M822" s="13" t="s">
        <v>77</v>
      </c>
      <c r="N822" s="13" t="s">
        <v>78</v>
      </c>
      <c r="O822" s="13" t="s">
        <v>102</v>
      </c>
      <c r="P822" s="13" t="s">
        <v>101</v>
      </c>
      <c r="Q822" s="13" t="s">
        <v>80</v>
      </c>
      <c r="R822" s="13" t="s">
        <v>81</v>
      </c>
      <c r="S822" s="13" t="s">
        <v>73</v>
      </c>
      <c r="T822" s="13" t="s">
        <v>82</v>
      </c>
      <c r="U822" s="13" t="s">
        <v>73</v>
      </c>
      <c r="V822" s="13" t="s">
        <v>73</v>
      </c>
      <c r="W822" s="13" t="s">
        <v>83</v>
      </c>
      <c r="X822" s="13" t="s">
        <v>73</v>
      </c>
      <c r="Y822" s="13" t="s">
        <v>73</v>
      </c>
      <c r="Z822" s="13" t="s">
        <v>73</v>
      </c>
      <c r="AA822" s="13" t="s">
        <v>73</v>
      </c>
      <c r="AB822" s="13" t="s">
        <v>84</v>
      </c>
      <c r="AC822" s="13" t="s">
        <v>71</v>
      </c>
      <c r="AD822" s="13" t="s">
        <v>85</v>
      </c>
      <c r="AE822" s="13" t="s">
        <v>71</v>
      </c>
      <c r="AF822" s="13" t="s">
        <v>86</v>
      </c>
      <c r="AG822" s="13" t="s">
        <v>87</v>
      </c>
      <c r="AH822" s="13" t="s">
        <v>87</v>
      </c>
      <c r="AI822" s="13" t="s">
        <v>88</v>
      </c>
      <c r="AJ822" s="13" t="s">
        <v>73</v>
      </c>
      <c r="AK822" s="12">
        <v>45302</v>
      </c>
      <c r="AL822" s="12" t="s">
        <v>89</v>
      </c>
      <c r="AM822" s="17">
        <v>1.15740740740741e-5</v>
      </c>
      <c r="AN822" s="13" t="s">
        <v>73</v>
      </c>
      <c r="AO822" s="13" t="s">
        <v>73</v>
      </c>
      <c r="AP822" s="14">
        <v>0</v>
      </c>
      <c r="AQ822" s="13" t="s">
        <v>14</v>
      </c>
      <c r="AR822" s="14">
        <v>6</v>
      </c>
      <c r="AS822" s="13" t="s">
        <v>110</v>
      </c>
      <c r="AT822" s="13" t="s">
        <v>90</v>
      </c>
      <c r="AU822" s="13" t="s">
        <v>71</v>
      </c>
      <c r="AV822" s="18">
        <v>45316.6875484722</v>
      </c>
      <c r="AW822" s="18">
        <v>45303.5436810995</v>
      </c>
    </row>
    <row r="823" spans="1:49">
      <c r="A823" s="12">
        <v>45302</v>
      </c>
      <c r="B823" s="13" t="s">
        <v>13</v>
      </c>
      <c r="C823" s="13" t="s">
        <v>71</v>
      </c>
      <c r="D823" s="14">
        <v>0</v>
      </c>
      <c r="E823" s="13" t="s">
        <v>16</v>
      </c>
      <c r="F823" s="13" t="s">
        <v>103</v>
      </c>
      <c r="G823" s="13" t="s">
        <v>73</v>
      </c>
      <c r="H823" s="13" t="s">
        <v>74</v>
      </c>
      <c r="I823" s="13" t="s">
        <v>75</v>
      </c>
      <c r="J823" s="12">
        <v>45302</v>
      </c>
      <c r="K823" s="13" t="s">
        <v>76</v>
      </c>
      <c r="L823" s="13" t="s">
        <v>71</v>
      </c>
      <c r="M823" s="13" t="s">
        <v>77</v>
      </c>
      <c r="N823" s="13" t="s">
        <v>78</v>
      </c>
      <c r="O823" s="13" t="s">
        <v>104</v>
      </c>
      <c r="P823" s="13" t="s">
        <v>103</v>
      </c>
      <c r="Q823" s="13" t="s">
        <v>80</v>
      </c>
      <c r="R823" s="13" t="s">
        <v>81</v>
      </c>
      <c r="S823" s="13" t="s">
        <v>73</v>
      </c>
      <c r="T823" s="13" t="s">
        <v>82</v>
      </c>
      <c r="U823" s="13" t="s">
        <v>73</v>
      </c>
      <c r="V823" s="13" t="s">
        <v>73</v>
      </c>
      <c r="W823" s="13" t="s">
        <v>83</v>
      </c>
      <c r="X823" s="13" t="s">
        <v>73</v>
      </c>
      <c r="Y823" s="13" t="s">
        <v>73</v>
      </c>
      <c r="Z823" s="13" t="s">
        <v>73</v>
      </c>
      <c r="AA823" s="13" t="s">
        <v>73</v>
      </c>
      <c r="AB823" s="13" t="s">
        <v>84</v>
      </c>
      <c r="AC823" s="13" t="s">
        <v>71</v>
      </c>
      <c r="AD823" s="13" t="s">
        <v>85</v>
      </c>
      <c r="AE823" s="13" t="s">
        <v>71</v>
      </c>
      <c r="AF823" s="13" t="s">
        <v>86</v>
      </c>
      <c r="AG823" s="13" t="s">
        <v>87</v>
      </c>
      <c r="AH823" s="13" t="s">
        <v>87</v>
      </c>
      <c r="AI823" s="13" t="s">
        <v>88</v>
      </c>
      <c r="AJ823" s="13" t="s">
        <v>73</v>
      </c>
      <c r="AK823" s="12">
        <v>45302</v>
      </c>
      <c r="AL823" s="12" t="s">
        <v>89</v>
      </c>
      <c r="AM823" s="17">
        <v>1.15740740740741e-5</v>
      </c>
      <c r="AN823" s="13" t="s">
        <v>73</v>
      </c>
      <c r="AO823" s="13" t="s">
        <v>73</v>
      </c>
      <c r="AP823" s="14">
        <v>0</v>
      </c>
      <c r="AQ823" s="13" t="s">
        <v>14</v>
      </c>
      <c r="AR823" s="14">
        <v>4</v>
      </c>
      <c r="AS823" s="13" t="s">
        <v>110</v>
      </c>
      <c r="AT823" s="13" t="s">
        <v>90</v>
      </c>
      <c r="AU823" s="13" t="s">
        <v>71</v>
      </c>
      <c r="AV823" s="18">
        <v>45316.6875485301</v>
      </c>
      <c r="AW823" s="18">
        <v>45303.5436810995</v>
      </c>
    </row>
    <row r="824" spans="1:49">
      <c r="A824" s="33">
        <v>45302</v>
      </c>
      <c r="B824" s="19" t="s">
        <v>13</v>
      </c>
      <c r="C824" s="19" t="s">
        <v>71</v>
      </c>
      <c r="D824" s="21">
        <v>0</v>
      </c>
      <c r="E824" s="19" t="s">
        <v>16</v>
      </c>
      <c r="F824" s="19" t="s">
        <v>105</v>
      </c>
      <c r="G824" s="19" t="s">
        <v>73</v>
      </c>
      <c r="H824" s="19" t="s">
        <v>74</v>
      </c>
      <c r="I824" s="19" t="s">
        <v>75</v>
      </c>
      <c r="J824" s="33">
        <v>45302</v>
      </c>
      <c r="K824" s="19" t="s">
        <v>76</v>
      </c>
      <c r="L824" s="19" t="s">
        <v>71</v>
      </c>
      <c r="M824" s="19" t="s">
        <v>77</v>
      </c>
      <c r="N824" s="19" t="s">
        <v>78</v>
      </c>
      <c r="O824" s="19" t="s">
        <v>106</v>
      </c>
      <c r="P824" s="19" t="s">
        <v>105</v>
      </c>
      <c r="Q824" s="19" t="s">
        <v>80</v>
      </c>
      <c r="R824" s="19" t="s">
        <v>81</v>
      </c>
      <c r="S824" s="19" t="s">
        <v>73</v>
      </c>
      <c r="T824" s="19" t="s">
        <v>82</v>
      </c>
      <c r="U824" s="19" t="s">
        <v>73</v>
      </c>
      <c r="V824" s="19" t="s">
        <v>73</v>
      </c>
      <c r="W824" s="19" t="s">
        <v>83</v>
      </c>
      <c r="X824" s="19" t="s">
        <v>73</v>
      </c>
      <c r="Y824" s="19" t="s">
        <v>73</v>
      </c>
      <c r="Z824" s="19" t="s">
        <v>73</v>
      </c>
      <c r="AA824" s="19" t="s">
        <v>73</v>
      </c>
      <c r="AB824" s="19" t="s">
        <v>84</v>
      </c>
      <c r="AC824" s="19" t="s">
        <v>71</v>
      </c>
      <c r="AD824" s="19" t="s">
        <v>85</v>
      </c>
      <c r="AE824" s="19" t="s">
        <v>71</v>
      </c>
      <c r="AF824" s="19" t="s">
        <v>86</v>
      </c>
      <c r="AG824" s="19" t="s">
        <v>87</v>
      </c>
      <c r="AH824" s="19" t="s">
        <v>87</v>
      </c>
      <c r="AI824" s="19" t="s">
        <v>88</v>
      </c>
      <c r="AJ824" s="19" t="s">
        <v>73</v>
      </c>
      <c r="AK824" s="33">
        <v>45302</v>
      </c>
      <c r="AL824" s="33" t="s">
        <v>89</v>
      </c>
      <c r="AM824" s="34">
        <v>1.15740740740741e-5</v>
      </c>
      <c r="AN824" s="19" t="s">
        <v>73</v>
      </c>
      <c r="AO824" s="19" t="s">
        <v>73</v>
      </c>
      <c r="AP824" s="21">
        <v>0</v>
      </c>
      <c r="AQ824" s="19" t="s">
        <v>14</v>
      </c>
      <c r="AR824" s="21">
        <v>4</v>
      </c>
      <c r="AS824" s="19" t="s">
        <v>110</v>
      </c>
      <c r="AT824" s="19" t="s">
        <v>90</v>
      </c>
      <c r="AU824" s="19" t="s">
        <v>71</v>
      </c>
      <c r="AV824" s="35">
        <v>45316.6876093403</v>
      </c>
      <c r="AW824" s="35">
        <v>45303.5436811111</v>
      </c>
    </row>
    <row r="825" spans="1:49">
      <c r="A825" s="12">
        <v>45302</v>
      </c>
      <c r="B825" s="13" t="s">
        <v>13</v>
      </c>
      <c r="C825" s="13" t="s">
        <v>71</v>
      </c>
      <c r="D825" s="14">
        <v>0</v>
      </c>
      <c r="E825" s="13" t="s">
        <v>16</v>
      </c>
      <c r="F825" s="13" t="s">
        <v>107</v>
      </c>
      <c r="G825" s="13" t="s">
        <v>88</v>
      </c>
      <c r="H825" s="13" t="s">
        <v>74</v>
      </c>
      <c r="I825" s="13" t="s">
        <v>75</v>
      </c>
      <c r="J825" s="12">
        <v>45302</v>
      </c>
      <c r="K825" s="13" t="s">
        <v>76</v>
      </c>
      <c r="L825" s="13" t="s">
        <v>71</v>
      </c>
      <c r="M825" s="13" t="s">
        <v>77</v>
      </c>
      <c r="N825" s="13" t="s">
        <v>78</v>
      </c>
      <c r="O825" s="13" t="s">
        <v>108</v>
      </c>
      <c r="P825" s="13" t="s">
        <v>107</v>
      </c>
      <c r="Q825" s="13" t="s">
        <v>80</v>
      </c>
      <c r="R825" s="13" t="s">
        <v>81</v>
      </c>
      <c r="S825" s="13" t="s">
        <v>88</v>
      </c>
      <c r="T825" s="13" t="s">
        <v>82</v>
      </c>
      <c r="U825" s="13" t="s">
        <v>73</v>
      </c>
      <c r="V825" s="13" t="s">
        <v>73</v>
      </c>
      <c r="W825" s="13" t="s">
        <v>83</v>
      </c>
      <c r="X825" s="13" t="s">
        <v>73</v>
      </c>
      <c r="Y825" s="13" t="s">
        <v>73</v>
      </c>
      <c r="Z825" s="13" t="s">
        <v>73</v>
      </c>
      <c r="AA825" s="13" t="s">
        <v>73</v>
      </c>
      <c r="AB825" s="13" t="s">
        <v>84</v>
      </c>
      <c r="AC825" s="13" t="s">
        <v>71</v>
      </c>
      <c r="AD825" s="13" t="s">
        <v>85</v>
      </c>
      <c r="AE825" s="13" t="s">
        <v>71</v>
      </c>
      <c r="AF825" s="13" t="s">
        <v>86</v>
      </c>
      <c r="AG825" s="13" t="s">
        <v>87</v>
      </c>
      <c r="AH825" s="13" t="s">
        <v>87</v>
      </c>
      <c r="AI825" s="13" t="s">
        <v>88</v>
      </c>
      <c r="AJ825" s="13" t="s">
        <v>73</v>
      </c>
      <c r="AK825" s="12">
        <v>45302</v>
      </c>
      <c r="AL825" s="12" t="s">
        <v>89</v>
      </c>
      <c r="AM825" s="17">
        <v>1.15740740740741e-5</v>
      </c>
      <c r="AN825" s="13" t="s">
        <v>73</v>
      </c>
      <c r="AO825" s="13" t="s">
        <v>73</v>
      </c>
      <c r="AP825" s="14">
        <v>0</v>
      </c>
      <c r="AQ825" s="13" t="s">
        <v>14</v>
      </c>
      <c r="AR825" s="14">
        <v>6</v>
      </c>
      <c r="AS825" s="13" t="s">
        <v>110</v>
      </c>
      <c r="AT825" s="13" t="s">
        <v>90</v>
      </c>
      <c r="AU825" s="13" t="s">
        <v>71</v>
      </c>
      <c r="AV825" s="18">
        <v>45316.6876684259</v>
      </c>
      <c r="AW825" s="18">
        <v>45303.5436811227</v>
      </c>
    </row>
    <row r="828" spans="1:1">
      <c r="A828" t="s">
        <v>409</v>
      </c>
    </row>
    <row r="829" ht="27" spans="1:120">
      <c r="A829" s="11" t="s">
        <v>113</v>
      </c>
      <c r="B829" s="11" t="s">
        <v>3</v>
      </c>
      <c r="C829" s="11" t="s">
        <v>33</v>
      </c>
      <c r="D829" s="11" t="s">
        <v>34</v>
      </c>
      <c r="E829" s="11" t="s">
        <v>9</v>
      </c>
      <c r="F829" s="11" t="s">
        <v>29</v>
      </c>
      <c r="G829" s="11" t="s">
        <v>5</v>
      </c>
      <c r="H829" s="11" t="s">
        <v>114</v>
      </c>
      <c r="I829" s="11" t="s">
        <v>30</v>
      </c>
      <c r="J829" s="11" t="s">
        <v>31</v>
      </c>
      <c r="K829" s="11" t="s">
        <v>32</v>
      </c>
      <c r="L829" s="11" t="s">
        <v>26</v>
      </c>
      <c r="M829" s="11" t="s">
        <v>4</v>
      </c>
      <c r="N829" s="11" t="s">
        <v>27</v>
      </c>
      <c r="O829" s="11" t="s">
        <v>28</v>
      </c>
      <c r="P829" s="11" t="s">
        <v>115</v>
      </c>
      <c r="Q829" s="11" t="s">
        <v>116</v>
      </c>
      <c r="R829" s="11" t="s">
        <v>117</v>
      </c>
      <c r="S829" s="11" t="s">
        <v>118</v>
      </c>
      <c r="T829" s="11" t="s">
        <v>119</v>
      </c>
      <c r="U829" s="11" t="s">
        <v>38</v>
      </c>
      <c r="V829" s="11" t="s">
        <v>42</v>
      </c>
      <c r="W829" s="11" t="s">
        <v>44</v>
      </c>
      <c r="X829" s="11" t="s">
        <v>39</v>
      </c>
      <c r="Y829" s="11" t="s">
        <v>6</v>
      </c>
      <c r="Z829" s="11" t="s">
        <v>7</v>
      </c>
      <c r="AA829" s="11" t="s">
        <v>8</v>
      </c>
      <c r="AB829" s="11" t="s">
        <v>11</v>
      </c>
      <c r="AC829" s="11" t="s">
        <v>120</v>
      </c>
      <c r="AD829" s="11" t="s">
        <v>121</v>
      </c>
      <c r="AE829" s="11" t="s">
        <v>122</v>
      </c>
      <c r="AF829" s="11" t="s">
        <v>123</v>
      </c>
      <c r="AG829" s="11" t="s">
        <v>124</v>
      </c>
      <c r="AH829" s="11" t="s">
        <v>45</v>
      </c>
      <c r="AI829" s="11" t="s">
        <v>50</v>
      </c>
      <c r="AJ829" s="11" t="s">
        <v>51</v>
      </c>
      <c r="AK829" s="11" t="s">
        <v>52</v>
      </c>
      <c r="AL829" s="11" t="s">
        <v>53</v>
      </c>
      <c r="AM829" s="11" t="s">
        <v>54</v>
      </c>
      <c r="AN829" s="11" t="s">
        <v>46</v>
      </c>
      <c r="AO829" s="11" t="s">
        <v>55</v>
      </c>
      <c r="AP829" s="11" t="s">
        <v>56</v>
      </c>
      <c r="AQ829" s="11" t="s">
        <v>125</v>
      </c>
      <c r="AR829" s="11" t="s">
        <v>126</v>
      </c>
      <c r="AS829" s="11" t="s">
        <v>63</v>
      </c>
      <c r="AT829" s="11" t="s">
        <v>64</v>
      </c>
      <c r="AU829" s="11" t="s">
        <v>127</v>
      </c>
      <c r="AV829" s="11" t="s">
        <v>128</v>
      </c>
      <c r="AW829" s="11" t="s">
        <v>129</v>
      </c>
      <c r="AX829" s="11" t="s">
        <v>130</v>
      </c>
      <c r="AY829" s="11" t="s">
        <v>131</v>
      </c>
      <c r="AZ829" s="11" t="s">
        <v>132</v>
      </c>
      <c r="BA829" s="11" t="s">
        <v>133</v>
      </c>
      <c r="BB829" s="11" t="s">
        <v>134</v>
      </c>
      <c r="BC829" s="11" t="s">
        <v>135</v>
      </c>
      <c r="BD829" s="11" t="s">
        <v>136</v>
      </c>
      <c r="BE829" s="11" t="s">
        <v>137</v>
      </c>
      <c r="BF829" s="11" t="s">
        <v>138</v>
      </c>
      <c r="BG829" s="11" t="s">
        <v>139</v>
      </c>
      <c r="BH829" s="11" t="s">
        <v>140</v>
      </c>
      <c r="BI829" s="11" t="s">
        <v>141</v>
      </c>
      <c r="BJ829" s="11" t="s">
        <v>142</v>
      </c>
      <c r="BK829" s="11" t="s">
        <v>143</v>
      </c>
      <c r="BL829" s="11" t="s">
        <v>144</v>
      </c>
      <c r="BM829" s="11" t="s">
        <v>145</v>
      </c>
      <c r="BN829" s="11" t="s">
        <v>146</v>
      </c>
      <c r="BO829" s="11" t="s">
        <v>147</v>
      </c>
      <c r="BP829" s="11" t="s">
        <v>148</v>
      </c>
      <c r="BQ829" s="11" t="s">
        <v>149</v>
      </c>
      <c r="BR829" s="11" t="s">
        <v>150</v>
      </c>
      <c r="BS829" s="11" t="s">
        <v>151</v>
      </c>
      <c r="BT829" s="11" t="s">
        <v>152</v>
      </c>
      <c r="BU829" s="11" t="s">
        <v>153</v>
      </c>
      <c r="BV829" s="11" t="s">
        <v>154</v>
      </c>
      <c r="BW829" s="11" t="s">
        <v>155</v>
      </c>
      <c r="BX829" s="11" t="s">
        <v>10</v>
      </c>
      <c r="BY829" s="11" t="s">
        <v>12</v>
      </c>
      <c r="BZ829" s="11" t="s">
        <v>156</v>
      </c>
      <c r="CA829" s="11" t="s">
        <v>157</v>
      </c>
      <c r="CB829" s="11" t="s">
        <v>158</v>
      </c>
      <c r="CC829" s="11" t="s">
        <v>159</v>
      </c>
      <c r="CD829" s="11" t="s">
        <v>160</v>
      </c>
      <c r="CE829" s="11" t="s">
        <v>161</v>
      </c>
      <c r="CF829" s="11" t="s">
        <v>162</v>
      </c>
      <c r="CG829" s="11" t="s">
        <v>163</v>
      </c>
      <c r="CH829" s="11" t="s">
        <v>164</v>
      </c>
      <c r="CI829" s="11" t="s">
        <v>165</v>
      </c>
      <c r="CJ829" s="11" t="s">
        <v>166</v>
      </c>
      <c r="CK829" s="11" t="s">
        <v>167</v>
      </c>
      <c r="CL829" s="11" t="s">
        <v>168</v>
      </c>
      <c r="CM829" s="11" t="s">
        <v>169</v>
      </c>
      <c r="CN829" s="11" t="s">
        <v>170</v>
      </c>
      <c r="CO829" s="11" t="s">
        <v>171</v>
      </c>
      <c r="CP829" s="11" t="s">
        <v>172</v>
      </c>
      <c r="CQ829" s="11" t="s">
        <v>173</v>
      </c>
      <c r="CR829" s="11" t="s">
        <v>174</v>
      </c>
      <c r="CS829" s="11" t="s">
        <v>175</v>
      </c>
      <c r="CT829" s="11" t="s">
        <v>176</v>
      </c>
      <c r="CU829" s="11" t="s">
        <v>177</v>
      </c>
      <c r="CV829" s="11" t="s">
        <v>178</v>
      </c>
      <c r="CW829" s="11" t="s">
        <v>179</v>
      </c>
      <c r="CX829" s="11" t="s">
        <v>180</v>
      </c>
      <c r="CY829" s="11" t="s">
        <v>181</v>
      </c>
      <c r="CZ829" s="11" t="s">
        <v>182</v>
      </c>
      <c r="DA829" s="11" t="s">
        <v>183</v>
      </c>
      <c r="DB829" s="11" t="s">
        <v>184</v>
      </c>
      <c r="DC829" s="11" t="s">
        <v>185</v>
      </c>
      <c r="DD829" s="11" t="s">
        <v>186</v>
      </c>
      <c r="DE829" s="11" t="s">
        <v>187</v>
      </c>
      <c r="DF829" s="11" t="s">
        <v>188</v>
      </c>
      <c r="DG829" s="11" t="s">
        <v>189</v>
      </c>
      <c r="DH829" s="11" t="s">
        <v>190</v>
      </c>
      <c r="DI829" s="11" t="s">
        <v>191</v>
      </c>
      <c r="DJ829" s="11" t="s">
        <v>192</v>
      </c>
      <c r="DK829" s="11" t="s">
        <v>193</v>
      </c>
      <c r="DL829" s="11" t="s">
        <v>194</v>
      </c>
      <c r="DM829" s="11" t="s">
        <v>195</v>
      </c>
      <c r="DN829" s="11" t="s">
        <v>69</v>
      </c>
      <c r="DO829" s="11" t="s">
        <v>70</v>
      </c>
      <c r="DP829" s="11" t="s">
        <v>196</v>
      </c>
    </row>
    <row r="830" spans="1:120">
      <c r="A830" s="12">
        <v>45302</v>
      </c>
      <c r="B830" s="12">
        <v>45302</v>
      </c>
      <c r="C830" s="13" t="s">
        <v>76</v>
      </c>
      <c r="D830" s="13" t="s">
        <v>71</v>
      </c>
      <c r="E830" s="13" t="s">
        <v>16</v>
      </c>
      <c r="F830" s="13" t="s">
        <v>72</v>
      </c>
      <c r="G830" s="14">
        <v>1</v>
      </c>
      <c r="H830" s="14">
        <v>0</v>
      </c>
      <c r="I830" s="13" t="s">
        <v>73</v>
      </c>
      <c r="J830" s="13" t="s">
        <v>74</v>
      </c>
      <c r="K830" s="13" t="s">
        <v>74</v>
      </c>
      <c r="L830" s="12">
        <v>45302</v>
      </c>
      <c r="M830" s="13" t="s">
        <v>13</v>
      </c>
      <c r="N830" s="13" t="s">
        <v>71</v>
      </c>
      <c r="O830" s="14">
        <v>0</v>
      </c>
      <c r="P830" s="13" t="s">
        <v>197</v>
      </c>
      <c r="Q830" s="13" t="s">
        <v>198</v>
      </c>
      <c r="R830" s="14">
        <v>5</v>
      </c>
      <c r="S830" s="13" t="s">
        <v>199</v>
      </c>
      <c r="T830" s="14">
        <v>5</v>
      </c>
      <c r="U830" s="13" t="s">
        <v>72</v>
      </c>
      <c r="V830" s="13" t="s">
        <v>82</v>
      </c>
      <c r="W830" s="13" t="s">
        <v>73</v>
      </c>
      <c r="X830" s="13" t="s">
        <v>80</v>
      </c>
      <c r="Y830" s="13" t="s">
        <v>17</v>
      </c>
      <c r="Z830" s="13" t="s">
        <v>350</v>
      </c>
      <c r="AA830" s="13" t="s">
        <v>351</v>
      </c>
      <c r="AB830" s="14">
        <v>7005</v>
      </c>
      <c r="AC830" s="13" t="s">
        <v>87</v>
      </c>
      <c r="AD830" s="20">
        <v>45303.6278703704</v>
      </c>
      <c r="AE830" s="13" t="s">
        <v>213</v>
      </c>
      <c r="AF830" s="13" t="s">
        <v>201</v>
      </c>
      <c r="AG830" s="13" t="s">
        <v>78</v>
      </c>
      <c r="AH830" s="13" t="s">
        <v>83</v>
      </c>
      <c r="AI830" s="13" t="s">
        <v>84</v>
      </c>
      <c r="AJ830" s="13" t="s">
        <v>71</v>
      </c>
      <c r="AK830" s="13" t="s">
        <v>85</v>
      </c>
      <c r="AL830" s="13" t="s">
        <v>71</v>
      </c>
      <c r="AM830" s="13" t="s">
        <v>86</v>
      </c>
      <c r="AN830" s="13" t="s">
        <v>73</v>
      </c>
      <c r="AO830" s="13" t="s">
        <v>87</v>
      </c>
      <c r="AP830" s="13" t="s">
        <v>87</v>
      </c>
      <c r="AQ830" s="13" t="s">
        <v>90</v>
      </c>
      <c r="AR830" s="13" t="s">
        <v>73</v>
      </c>
      <c r="AS830" s="13" t="s">
        <v>73</v>
      </c>
      <c r="AT830" s="14">
        <v>0</v>
      </c>
      <c r="AU830" s="13" t="s">
        <v>71</v>
      </c>
      <c r="AV830" s="13" t="s">
        <v>71</v>
      </c>
      <c r="AW830" s="13" t="s">
        <v>71</v>
      </c>
      <c r="AX830" s="13" t="s">
        <v>214</v>
      </c>
      <c r="AY830" s="13" t="s">
        <v>215</v>
      </c>
      <c r="AZ830" s="13" t="s">
        <v>205</v>
      </c>
      <c r="BA830" s="13" t="s">
        <v>87</v>
      </c>
      <c r="BB830" s="13" t="s">
        <v>85</v>
      </c>
      <c r="BC830" s="13" t="s">
        <v>216</v>
      </c>
      <c r="BD830" s="13" t="s">
        <v>85</v>
      </c>
      <c r="BE830" s="13" t="s">
        <v>207</v>
      </c>
      <c r="BF830" s="13" t="s">
        <v>207</v>
      </c>
      <c r="BG830" s="13" t="s">
        <v>110</v>
      </c>
      <c r="BH830" s="13" t="s">
        <v>110</v>
      </c>
      <c r="BI830" s="13" t="s">
        <v>73</v>
      </c>
      <c r="BJ830" s="13" t="s">
        <v>73</v>
      </c>
      <c r="BK830" s="13" t="s">
        <v>73</v>
      </c>
      <c r="BL830" s="13" t="s">
        <v>208</v>
      </c>
      <c r="BM830" s="13" t="s">
        <v>208</v>
      </c>
      <c r="BN830" s="13" t="s">
        <v>208</v>
      </c>
      <c r="BO830" s="13" t="s">
        <v>71</v>
      </c>
      <c r="BP830" s="13" t="s">
        <v>71</v>
      </c>
      <c r="BQ830" s="13" t="s">
        <v>71</v>
      </c>
      <c r="BR830" s="13" t="s">
        <v>218</v>
      </c>
      <c r="BS830" s="13" t="s">
        <v>85</v>
      </c>
      <c r="BT830" s="13" t="s">
        <v>218</v>
      </c>
      <c r="BU830" s="13" t="s">
        <v>85</v>
      </c>
      <c r="BV830" s="13" t="s">
        <v>218</v>
      </c>
      <c r="BW830" s="13" t="s">
        <v>85</v>
      </c>
      <c r="BX830" s="14">
        <v>1</v>
      </c>
      <c r="BY830" s="14">
        <v>500005</v>
      </c>
      <c r="BZ830" s="14">
        <v>0</v>
      </c>
      <c r="CA830" s="14">
        <v>5</v>
      </c>
      <c r="CB830" s="14">
        <v>9</v>
      </c>
      <c r="CC830" s="13" t="s">
        <v>261</v>
      </c>
      <c r="CD830" s="20">
        <v>45316.668900463</v>
      </c>
      <c r="CE830" s="12" t="s">
        <v>89</v>
      </c>
      <c r="CF830" s="18">
        <v>45316.6686449884</v>
      </c>
      <c r="CG830" s="17">
        <v>0.668634259259259</v>
      </c>
      <c r="CH830" s="12" t="s">
        <v>89</v>
      </c>
      <c r="CI830" s="13" t="s">
        <v>14</v>
      </c>
      <c r="CJ830" s="13" t="s">
        <v>73</v>
      </c>
      <c r="CK830" s="13" t="s">
        <v>73</v>
      </c>
      <c r="CL830" s="13" t="s">
        <v>110</v>
      </c>
      <c r="CM830" s="13" t="s">
        <v>71</v>
      </c>
      <c r="CN830" s="13" t="s">
        <v>71</v>
      </c>
      <c r="CO830" s="13" t="s">
        <v>110</v>
      </c>
      <c r="CP830" s="13" t="s">
        <v>266</v>
      </c>
      <c r="CQ830" s="13" t="s">
        <v>220</v>
      </c>
      <c r="CR830" s="13" t="s">
        <v>110</v>
      </c>
      <c r="CS830" s="13" t="s">
        <v>88</v>
      </c>
      <c r="CT830" s="13" t="s">
        <v>73</v>
      </c>
      <c r="CU830" s="13" t="s">
        <v>110</v>
      </c>
      <c r="CV830" s="13" t="s">
        <v>73</v>
      </c>
      <c r="CW830" s="13" t="s">
        <v>88</v>
      </c>
      <c r="CX830" s="13" t="s">
        <v>110</v>
      </c>
      <c r="CY830" s="13" t="s">
        <v>73</v>
      </c>
      <c r="CZ830" s="13" t="s">
        <v>73</v>
      </c>
      <c r="DA830" s="13" t="s">
        <v>110</v>
      </c>
      <c r="DB830" s="13" t="s">
        <v>73</v>
      </c>
      <c r="DC830" s="13" t="s">
        <v>73</v>
      </c>
      <c r="DD830" s="13" t="s">
        <v>73</v>
      </c>
      <c r="DE830" s="13" t="s">
        <v>73</v>
      </c>
      <c r="DF830" s="13" t="s">
        <v>88</v>
      </c>
      <c r="DG830" s="13" t="s">
        <v>73</v>
      </c>
      <c r="DH830" s="13" t="s">
        <v>110</v>
      </c>
      <c r="DI830" s="13" t="s">
        <v>110</v>
      </c>
      <c r="DJ830" s="13" t="s">
        <v>110</v>
      </c>
      <c r="DK830" s="13" t="s">
        <v>667</v>
      </c>
      <c r="DL830" s="13" t="s">
        <v>85</v>
      </c>
      <c r="DM830" s="13" t="s">
        <v>85</v>
      </c>
      <c r="DN830" s="18">
        <v>45316.6739936574</v>
      </c>
      <c r="DO830" s="18">
        <v>45316.6686449884</v>
      </c>
      <c r="DP830" s="13" t="s">
        <v>221</v>
      </c>
    </row>
    <row r="831" spans="1:120">
      <c r="A831" s="12">
        <v>45302</v>
      </c>
      <c r="B831" s="12">
        <v>45302</v>
      </c>
      <c r="C831" s="13" t="s">
        <v>76</v>
      </c>
      <c r="D831" s="13" t="s">
        <v>71</v>
      </c>
      <c r="E831" s="13" t="s">
        <v>16</v>
      </c>
      <c r="F831" s="13" t="s">
        <v>91</v>
      </c>
      <c r="G831" s="14">
        <v>1</v>
      </c>
      <c r="H831" s="14">
        <v>0</v>
      </c>
      <c r="I831" s="13" t="s">
        <v>88</v>
      </c>
      <c r="J831" s="13" t="s">
        <v>74</v>
      </c>
      <c r="K831" s="13" t="s">
        <v>74</v>
      </c>
      <c r="L831" s="12">
        <v>45302</v>
      </c>
      <c r="M831" s="13" t="s">
        <v>13</v>
      </c>
      <c r="N831" s="13" t="s">
        <v>71</v>
      </c>
      <c r="O831" s="14">
        <v>0</v>
      </c>
      <c r="P831" s="13" t="s">
        <v>197</v>
      </c>
      <c r="Q831" s="13" t="s">
        <v>198</v>
      </c>
      <c r="R831" s="14">
        <v>5</v>
      </c>
      <c r="S831" s="13" t="s">
        <v>199</v>
      </c>
      <c r="T831" s="14">
        <v>5</v>
      </c>
      <c r="U831" s="13" t="s">
        <v>91</v>
      </c>
      <c r="V831" s="13" t="s">
        <v>82</v>
      </c>
      <c r="W831" s="13" t="s">
        <v>73</v>
      </c>
      <c r="X831" s="13" t="s">
        <v>80</v>
      </c>
      <c r="Y831" s="13" t="s">
        <v>17</v>
      </c>
      <c r="Z831" s="13" t="s">
        <v>350</v>
      </c>
      <c r="AA831" s="13" t="s">
        <v>351</v>
      </c>
      <c r="AB831" s="14">
        <v>7005</v>
      </c>
      <c r="AC831" s="13" t="s">
        <v>87</v>
      </c>
      <c r="AD831" s="20">
        <v>45303.6278703704</v>
      </c>
      <c r="AE831" s="13" t="s">
        <v>222</v>
      </c>
      <c r="AF831" s="13" t="s">
        <v>201</v>
      </c>
      <c r="AG831" s="13" t="s">
        <v>78</v>
      </c>
      <c r="AH831" s="13" t="s">
        <v>83</v>
      </c>
      <c r="AI831" s="13" t="s">
        <v>93</v>
      </c>
      <c r="AJ831" s="13" t="s">
        <v>71</v>
      </c>
      <c r="AK831" s="13" t="s">
        <v>85</v>
      </c>
      <c r="AL831" s="13" t="s">
        <v>71</v>
      </c>
      <c r="AM831" s="13" t="s">
        <v>86</v>
      </c>
      <c r="AN831" s="13" t="s">
        <v>73</v>
      </c>
      <c r="AO831" s="13" t="s">
        <v>87</v>
      </c>
      <c r="AP831" s="13" t="s">
        <v>87</v>
      </c>
      <c r="AQ831" s="13" t="s">
        <v>90</v>
      </c>
      <c r="AR831" s="13" t="s">
        <v>73</v>
      </c>
      <c r="AS831" s="13" t="s">
        <v>73</v>
      </c>
      <c r="AT831" s="14">
        <v>0</v>
      </c>
      <c r="AU831" s="13" t="s">
        <v>71</v>
      </c>
      <c r="AV831" s="13" t="s">
        <v>71</v>
      </c>
      <c r="AW831" s="13" t="s">
        <v>71</v>
      </c>
      <c r="AX831" s="13" t="s">
        <v>223</v>
      </c>
      <c r="AY831" s="13" t="s">
        <v>224</v>
      </c>
      <c r="AZ831" s="13" t="s">
        <v>205</v>
      </c>
      <c r="BA831" s="13" t="s">
        <v>87</v>
      </c>
      <c r="BB831" s="13" t="s">
        <v>85</v>
      </c>
      <c r="BC831" s="13" t="s">
        <v>225</v>
      </c>
      <c r="BD831" s="13" t="s">
        <v>85</v>
      </c>
      <c r="BE831" s="13" t="s">
        <v>207</v>
      </c>
      <c r="BF831" s="13" t="s">
        <v>207</v>
      </c>
      <c r="BG831" s="13" t="s">
        <v>110</v>
      </c>
      <c r="BH831" s="13" t="s">
        <v>73</v>
      </c>
      <c r="BI831" s="13" t="s">
        <v>73</v>
      </c>
      <c r="BJ831" s="13" t="s">
        <v>73</v>
      </c>
      <c r="BK831" s="13" t="s">
        <v>73</v>
      </c>
      <c r="BL831" s="13" t="s">
        <v>208</v>
      </c>
      <c r="BM831" s="13" t="s">
        <v>208</v>
      </c>
      <c r="BN831" s="13" t="s">
        <v>208</v>
      </c>
      <c r="BO831" s="13" t="s">
        <v>71</v>
      </c>
      <c r="BP831" s="13" t="s">
        <v>71</v>
      </c>
      <c r="BQ831" s="13" t="s">
        <v>71</v>
      </c>
      <c r="BR831" s="13" t="s">
        <v>218</v>
      </c>
      <c r="BS831" s="13" t="s">
        <v>85</v>
      </c>
      <c r="BT831" s="13" t="s">
        <v>218</v>
      </c>
      <c r="BU831" s="13" t="s">
        <v>85</v>
      </c>
      <c r="BV831" s="13" t="s">
        <v>218</v>
      </c>
      <c r="BW831" s="13" t="s">
        <v>85</v>
      </c>
      <c r="BX831" s="14">
        <v>1</v>
      </c>
      <c r="BY831" s="14">
        <v>500005</v>
      </c>
      <c r="BZ831" s="14">
        <v>0</v>
      </c>
      <c r="CA831" s="14">
        <v>3</v>
      </c>
      <c r="CB831" s="14">
        <v>9</v>
      </c>
      <c r="CC831" s="13" t="s">
        <v>261</v>
      </c>
      <c r="CD831" s="20">
        <v>45316.668900463</v>
      </c>
      <c r="CE831" s="12" t="s">
        <v>89</v>
      </c>
      <c r="CF831" s="18">
        <v>45316.6686449421</v>
      </c>
      <c r="CG831" s="17">
        <v>0.668634259259259</v>
      </c>
      <c r="CH831" s="12" t="s">
        <v>89</v>
      </c>
      <c r="CI831" s="13" t="s">
        <v>14</v>
      </c>
      <c r="CJ831" s="13" t="s">
        <v>73</v>
      </c>
      <c r="CK831" s="13" t="s">
        <v>73</v>
      </c>
      <c r="CL831" s="13" t="s">
        <v>110</v>
      </c>
      <c r="CM831" s="13" t="s">
        <v>71</v>
      </c>
      <c r="CN831" s="13" t="s">
        <v>71</v>
      </c>
      <c r="CO831" s="13" t="s">
        <v>110</v>
      </c>
      <c r="CP831" s="13" t="s">
        <v>266</v>
      </c>
      <c r="CQ831" s="13" t="s">
        <v>110</v>
      </c>
      <c r="CR831" s="13" t="s">
        <v>73</v>
      </c>
      <c r="CS831" s="13" t="s">
        <v>88</v>
      </c>
      <c r="CT831" s="13" t="s">
        <v>73</v>
      </c>
      <c r="CU831" s="13" t="s">
        <v>110</v>
      </c>
      <c r="CV831" s="13" t="s">
        <v>73</v>
      </c>
      <c r="CW831" s="13" t="s">
        <v>88</v>
      </c>
      <c r="CX831" s="13" t="s">
        <v>110</v>
      </c>
      <c r="CY831" s="13" t="s">
        <v>73</v>
      </c>
      <c r="CZ831" s="13" t="s">
        <v>73</v>
      </c>
      <c r="DA831" s="13" t="s">
        <v>110</v>
      </c>
      <c r="DB831" s="13" t="s">
        <v>73</v>
      </c>
      <c r="DC831" s="13" t="s">
        <v>73</v>
      </c>
      <c r="DD831" s="13" t="s">
        <v>73</v>
      </c>
      <c r="DE831" s="13" t="s">
        <v>73</v>
      </c>
      <c r="DF831" s="13" t="s">
        <v>88</v>
      </c>
      <c r="DG831" s="13" t="s">
        <v>73</v>
      </c>
      <c r="DH831" s="13" t="s">
        <v>110</v>
      </c>
      <c r="DI831" s="13" t="s">
        <v>110</v>
      </c>
      <c r="DJ831" s="13" t="s">
        <v>110</v>
      </c>
      <c r="DK831" s="13" t="s">
        <v>667</v>
      </c>
      <c r="DL831" s="13" t="s">
        <v>85</v>
      </c>
      <c r="DM831" s="13" t="s">
        <v>85</v>
      </c>
      <c r="DN831" s="18">
        <v>45316.6739762963</v>
      </c>
      <c r="DO831" s="18">
        <v>45316.6686449421</v>
      </c>
      <c r="DP831" s="13" t="s">
        <v>226</v>
      </c>
    </row>
    <row r="832" spans="1:120">
      <c r="A832" s="12">
        <v>45302</v>
      </c>
      <c r="B832" s="12">
        <v>45302</v>
      </c>
      <c r="C832" s="13" t="s">
        <v>76</v>
      </c>
      <c r="D832" s="13" t="s">
        <v>71</v>
      </c>
      <c r="E832" s="13" t="s">
        <v>16</v>
      </c>
      <c r="F832" s="13" t="s">
        <v>94</v>
      </c>
      <c r="G832" s="14">
        <v>1</v>
      </c>
      <c r="H832" s="14">
        <v>0</v>
      </c>
      <c r="I832" s="13" t="s">
        <v>73</v>
      </c>
      <c r="J832" s="13" t="s">
        <v>74</v>
      </c>
      <c r="K832" s="13" t="s">
        <v>74</v>
      </c>
      <c r="L832" s="12">
        <v>45302</v>
      </c>
      <c r="M832" s="13" t="s">
        <v>13</v>
      </c>
      <c r="N832" s="13" t="s">
        <v>71</v>
      </c>
      <c r="O832" s="14">
        <v>0</v>
      </c>
      <c r="P832" s="13" t="s">
        <v>197</v>
      </c>
      <c r="Q832" s="13" t="s">
        <v>198</v>
      </c>
      <c r="R832" s="14">
        <v>5</v>
      </c>
      <c r="S832" s="13" t="s">
        <v>199</v>
      </c>
      <c r="T832" s="14">
        <v>5</v>
      </c>
      <c r="U832" s="13" t="s">
        <v>94</v>
      </c>
      <c r="V832" s="13" t="s">
        <v>82</v>
      </c>
      <c r="W832" s="13" t="s">
        <v>73</v>
      </c>
      <c r="X832" s="13" t="s">
        <v>80</v>
      </c>
      <c r="Y832" s="13" t="s">
        <v>17</v>
      </c>
      <c r="Z832" s="13" t="s">
        <v>350</v>
      </c>
      <c r="AA832" s="13" t="s">
        <v>351</v>
      </c>
      <c r="AB832" s="14">
        <v>7005</v>
      </c>
      <c r="AC832" s="13" t="s">
        <v>87</v>
      </c>
      <c r="AD832" s="20">
        <v>45303.6278703704</v>
      </c>
      <c r="AE832" s="13" t="s">
        <v>227</v>
      </c>
      <c r="AF832" s="13" t="s">
        <v>201</v>
      </c>
      <c r="AG832" s="13" t="s">
        <v>78</v>
      </c>
      <c r="AH832" s="13" t="s">
        <v>83</v>
      </c>
      <c r="AI832" s="13" t="s">
        <v>96</v>
      </c>
      <c r="AJ832" s="13" t="s">
        <v>71</v>
      </c>
      <c r="AK832" s="13" t="s">
        <v>85</v>
      </c>
      <c r="AL832" s="13" t="s">
        <v>71</v>
      </c>
      <c r="AM832" s="13" t="s">
        <v>86</v>
      </c>
      <c r="AN832" s="13" t="s">
        <v>73</v>
      </c>
      <c r="AO832" s="13" t="s">
        <v>87</v>
      </c>
      <c r="AP832" s="13" t="s">
        <v>87</v>
      </c>
      <c r="AQ832" s="13" t="s">
        <v>90</v>
      </c>
      <c r="AR832" s="13" t="s">
        <v>73</v>
      </c>
      <c r="AS832" s="13" t="s">
        <v>73</v>
      </c>
      <c r="AT832" s="14">
        <v>0</v>
      </c>
      <c r="AU832" s="13" t="s">
        <v>71</v>
      </c>
      <c r="AV832" s="13" t="s">
        <v>71</v>
      </c>
      <c r="AW832" s="13" t="s">
        <v>71</v>
      </c>
      <c r="AX832" s="13" t="s">
        <v>228</v>
      </c>
      <c r="AY832" s="13" t="s">
        <v>229</v>
      </c>
      <c r="AZ832" s="13" t="s">
        <v>205</v>
      </c>
      <c r="BA832" s="13" t="s">
        <v>87</v>
      </c>
      <c r="BB832" s="13" t="s">
        <v>85</v>
      </c>
      <c r="BC832" s="13" t="s">
        <v>230</v>
      </c>
      <c r="BD832" s="13" t="s">
        <v>85</v>
      </c>
      <c r="BE832" s="13" t="s">
        <v>207</v>
      </c>
      <c r="BF832" s="13" t="s">
        <v>207</v>
      </c>
      <c r="BG832" s="13" t="s">
        <v>110</v>
      </c>
      <c r="BH832" s="13" t="s">
        <v>73</v>
      </c>
      <c r="BI832" s="13" t="s">
        <v>73</v>
      </c>
      <c r="BJ832" s="13" t="s">
        <v>73</v>
      </c>
      <c r="BK832" s="13" t="s">
        <v>73</v>
      </c>
      <c r="BL832" s="13" t="s">
        <v>208</v>
      </c>
      <c r="BM832" s="13" t="s">
        <v>208</v>
      </c>
      <c r="BN832" s="13" t="s">
        <v>208</v>
      </c>
      <c r="BO832" s="13" t="s">
        <v>71</v>
      </c>
      <c r="BP832" s="13" t="s">
        <v>71</v>
      </c>
      <c r="BQ832" s="13" t="s">
        <v>71</v>
      </c>
      <c r="BR832" s="13" t="s">
        <v>218</v>
      </c>
      <c r="BS832" s="13" t="s">
        <v>85</v>
      </c>
      <c r="BT832" s="13" t="s">
        <v>218</v>
      </c>
      <c r="BU832" s="13" t="s">
        <v>85</v>
      </c>
      <c r="BV832" s="13" t="s">
        <v>218</v>
      </c>
      <c r="BW832" s="13" t="s">
        <v>85</v>
      </c>
      <c r="BX832" s="14">
        <v>1</v>
      </c>
      <c r="BY832" s="14">
        <v>500005</v>
      </c>
      <c r="BZ832" s="14">
        <v>0</v>
      </c>
      <c r="CA832" s="14">
        <v>3</v>
      </c>
      <c r="CB832" s="14">
        <v>20</v>
      </c>
      <c r="CC832" s="13" t="s">
        <v>261</v>
      </c>
      <c r="CD832" s="20">
        <v>45316.668900463</v>
      </c>
      <c r="CE832" s="12" t="s">
        <v>89</v>
      </c>
      <c r="CF832" s="18">
        <v>45316.6686449884</v>
      </c>
      <c r="CG832" s="17">
        <v>0.668634259259259</v>
      </c>
      <c r="CH832" s="12" t="s">
        <v>89</v>
      </c>
      <c r="CI832" s="13" t="s">
        <v>14</v>
      </c>
      <c r="CJ832" s="13" t="s">
        <v>73</v>
      </c>
      <c r="CK832" s="13" t="s">
        <v>73</v>
      </c>
      <c r="CL832" s="13" t="s">
        <v>110</v>
      </c>
      <c r="CM832" s="13" t="s">
        <v>71</v>
      </c>
      <c r="CN832" s="13" t="s">
        <v>71</v>
      </c>
      <c r="CO832" s="13" t="s">
        <v>110</v>
      </c>
      <c r="CP832" s="13" t="s">
        <v>266</v>
      </c>
      <c r="CQ832" s="13" t="s">
        <v>220</v>
      </c>
      <c r="CR832" s="13" t="s">
        <v>73</v>
      </c>
      <c r="CS832" s="13" t="s">
        <v>88</v>
      </c>
      <c r="CT832" s="13" t="s">
        <v>73</v>
      </c>
      <c r="CU832" s="13" t="s">
        <v>110</v>
      </c>
      <c r="CV832" s="13" t="s">
        <v>73</v>
      </c>
      <c r="CW832" s="13" t="s">
        <v>88</v>
      </c>
      <c r="CX832" s="13" t="s">
        <v>110</v>
      </c>
      <c r="CY832" s="13" t="s">
        <v>73</v>
      </c>
      <c r="CZ832" s="13" t="s">
        <v>73</v>
      </c>
      <c r="DA832" s="13" t="s">
        <v>110</v>
      </c>
      <c r="DB832" s="13" t="s">
        <v>73</v>
      </c>
      <c r="DC832" s="13" t="s">
        <v>73</v>
      </c>
      <c r="DD832" s="13" t="s">
        <v>73</v>
      </c>
      <c r="DE832" s="13" t="s">
        <v>73</v>
      </c>
      <c r="DF832" s="13" t="s">
        <v>88</v>
      </c>
      <c r="DG832" s="13" t="s">
        <v>73</v>
      </c>
      <c r="DH832" s="13" t="s">
        <v>110</v>
      </c>
      <c r="DI832" s="13" t="s">
        <v>110</v>
      </c>
      <c r="DJ832" s="13" t="s">
        <v>110</v>
      </c>
      <c r="DK832" s="13" t="s">
        <v>667</v>
      </c>
      <c r="DL832" s="13" t="s">
        <v>85</v>
      </c>
      <c r="DM832" s="13" t="s">
        <v>85</v>
      </c>
      <c r="DN832" s="18">
        <v>45316.6739762963</v>
      </c>
      <c r="DO832" s="18">
        <v>45316.6686449884</v>
      </c>
      <c r="DP832" s="13" t="s">
        <v>231</v>
      </c>
    </row>
    <row r="833" spans="1:120">
      <c r="A833" s="12">
        <v>45302</v>
      </c>
      <c r="B833" s="12">
        <v>45302</v>
      </c>
      <c r="C833" s="13" t="s">
        <v>76</v>
      </c>
      <c r="D833" s="13" t="s">
        <v>71</v>
      </c>
      <c r="E833" s="13" t="s">
        <v>16</v>
      </c>
      <c r="F833" s="13" t="s">
        <v>97</v>
      </c>
      <c r="G833" s="14">
        <v>1</v>
      </c>
      <c r="H833" s="14">
        <v>0</v>
      </c>
      <c r="I833" s="13" t="s">
        <v>73</v>
      </c>
      <c r="J833" s="13" t="s">
        <v>74</v>
      </c>
      <c r="K833" s="13" t="s">
        <v>74</v>
      </c>
      <c r="L833" s="12">
        <v>45302</v>
      </c>
      <c r="M833" s="13" t="s">
        <v>13</v>
      </c>
      <c r="N833" s="13" t="s">
        <v>71</v>
      </c>
      <c r="O833" s="14">
        <v>0</v>
      </c>
      <c r="P833" s="13" t="s">
        <v>197</v>
      </c>
      <c r="Q833" s="13" t="s">
        <v>198</v>
      </c>
      <c r="R833" s="14">
        <v>5</v>
      </c>
      <c r="S833" s="13" t="s">
        <v>199</v>
      </c>
      <c r="T833" s="14">
        <v>5</v>
      </c>
      <c r="U833" s="13" t="s">
        <v>97</v>
      </c>
      <c r="V833" s="13" t="s">
        <v>82</v>
      </c>
      <c r="W833" s="13" t="s">
        <v>73</v>
      </c>
      <c r="X833" s="13" t="s">
        <v>80</v>
      </c>
      <c r="Y833" s="13" t="s">
        <v>17</v>
      </c>
      <c r="Z833" s="13" t="s">
        <v>350</v>
      </c>
      <c r="AA833" s="13" t="s">
        <v>351</v>
      </c>
      <c r="AB833" s="14">
        <v>7005</v>
      </c>
      <c r="AC833" s="13" t="s">
        <v>87</v>
      </c>
      <c r="AD833" s="20">
        <v>45303.6278703704</v>
      </c>
      <c r="AE833" s="13" t="s">
        <v>232</v>
      </c>
      <c r="AF833" s="13" t="s">
        <v>201</v>
      </c>
      <c r="AG833" s="13" t="s">
        <v>78</v>
      </c>
      <c r="AH833" s="13" t="s">
        <v>83</v>
      </c>
      <c r="AI833" s="13" t="s">
        <v>84</v>
      </c>
      <c r="AJ833" s="13" t="s">
        <v>71</v>
      </c>
      <c r="AK833" s="13" t="s">
        <v>85</v>
      </c>
      <c r="AL833" s="13" t="s">
        <v>71</v>
      </c>
      <c r="AM833" s="13" t="s">
        <v>86</v>
      </c>
      <c r="AN833" s="13" t="s">
        <v>73</v>
      </c>
      <c r="AO833" s="13" t="s">
        <v>87</v>
      </c>
      <c r="AP833" s="13" t="s">
        <v>87</v>
      </c>
      <c r="AQ833" s="13" t="s">
        <v>90</v>
      </c>
      <c r="AR833" s="13" t="s">
        <v>73</v>
      </c>
      <c r="AS833" s="13" t="s">
        <v>73</v>
      </c>
      <c r="AT833" s="14">
        <v>0</v>
      </c>
      <c r="AU833" s="13" t="s">
        <v>71</v>
      </c>
      <c r="AV833" s="13" t="s">
        <v>71</v>
      </c>
      <c r="AW833" s="13" t="s">
        <v>71</v>
      </c>
      <c r="AX833" s="13" t="s">
        <v>233</v>
      </c>
      <c r="AY833" s="13" t="s">
        <v>234</v>
      </c>
      <c r="AZ833" s="13" t="s">
        <v>205</v>
      </c>
      <c r="BA833" s="13" t="s">
        <v>87</v>
      </c>
      <c r="BB833" s="13" t="s">
        <v>85</v>
      </c>
      <c r="BC833" s="13" t="s">
        <v>235</v>
      </c>
      <c r="BD833" s="13" t="s">
        <v>85</v>
      </c>
      <c r="BE833" s="13" t="s">
        <v>207</v>
      </c>
      <c r="BF833" s="13" t="s">
        <v>207</v>
      </c>
      <c r="BG833" s="13" t="s">
        <v>110</v>
      </c>
      <c r="BH833" s="13" t="s">
        <v>73</v>
      </c>
      <c r="BI833" s="13" t="s">
        <v>73</v>
      </c>
      <c r="BJ833" s="13" t="s">
        <v>73</v>
      </c>
      <c r="BK833" s="13" t="s">
        <v>73</v>
      </c>
      <c r="BL833" s="13" t="s">
        <v>208</v>
      </c>
      <c r="BM833" s="13" t="s">
        <v>208</v>
      </c>
      <c r="BN833" s="13" t="s">
        <v>208</v>
      </c>
      <c r="BO833" s="13" t="s">
        <v>71</v>
      </c>
      <c r="BP833" s="13" t="s">
        <v>71</v>
      </c>
      <c r="BQ833" s="13" t="s">
        <v>71</v>
      </c>
      <c r="BR833" s="13" t="s">
        <v>218</v>
      </c>
      <c r="BS833" s="13" t="s">
        <v>85</v>
      </c>
      <c r="BT833" s="13" t="s">
        <v>218</v>
      </c>
      <c r="BU833" s="13" t="s">
        <v>85</v>
      </c>
      <c r="BV833" s="13" t="s">
        <v>218</v>
      </c>
      <c r="BW833" s="13" t="s">
        <v>85</v>
      </c>
      <c r="BX833" s="14">
        <v>1</v>
      </c>
      <c r="BY833" s="14">
        <v>500005</v>
      </c>
      <c r="BZ833" s="14">
        <v>0</v>
      </c>
      <c r="CA833" s="14">
        <v>5</v>
      </c>
      <c r="CB833" s="14">
        <v>9</v>
      </c>
      <c r="CC833" s="13" t="s">
        <v>261</v>
      </c>
      <c r="CD833" s="20">
        <v>45316.668900463</v>
      </c>
      <c r="CE833" s="12" t="s">
        <v>89</v>
      </c>
      <c r="CF833" s="18">
        <v>45316.668645</v>
      </c>
      <c r="CG833" s="17">
        <v>0.668634259259259</v>
      </c>
      <c r="CH833" s="12" t="s">
        <v>89</v>
      </c>
      <c r="CI833" s="13" t="s">
        <v>14</v>
      </c>
      <c r="CJ833" s="13" t="s">
        <v>73</v>
      </c>
      <c r="CK833" s="13" t="s">
        <v>73</v>
      </c>
      <c r="CL833" s="13" t="s">
        <v>110</v>
      </c>
      <c r="CM833" s="13" t="s">
        <v>71</v>
      </c>
      <c r="CN833" s="13" t="s">
        <v>71</v>
      </c>
      <c r="CO833" s="13" t="s">
        <v>110</v>
      </c>
      <c r="CP833" s="13" t="s">
        <v>266</v>
      </c>
      <c r="CQ833" s="13" t="s">
        <v>220</v>
      </c>
      <c r="CR833" s="13" t="s">
        <v>110</v>
      </c>
      <c r="CS833" s="13" t="s">
        <v>88</v>
      </c>
      <c r="CT833" s="13" t="s">
        <v>73</v>
      </c>
      <c r="CU833" s="13" t="s">
        <v>110</v>
      </c>
      <c r="CV833" s="13" t="s">
        <v>73</v>
      </c>
      <c r="CW833" s="13" t="s">
        <v>88</v>
      </c>
      <c r="CX833" s="13" t="s">
        <v>110</v>
      </c>
      <c r="CY833" s="13" t="s">
        <v>73</v>
      </c>
      <c r="CZ833" s="13" t="s">
        <v>73</v>
      </c>
      <c r="DA833" s="13" t="s">
        <v>110</v>
      </c>
      <c r="DB833" s="13" t="s">
        <v>73</v>
      </c>
      <c r="DC833" s="13" t="s">
        <v>73</v>
      </c>
      <c r="DD833" s="13" t="s">
        <v>73</v>
      </c>
      <c r="DE833" s="13" t="s">
        <v>73</v>
      </c>
      <c r="DF833" s="13" t="s">
        <v>88</v>
      </c>
      <c r="DG833" s="13" t="s">
        <v>73</v>
      </c>
      <c r="DH833" s="13" t="s">
        <v>110</v>
      </c>
      <c r="DI833" s="13" t="s">
        <v>110</v>
      </c>
      <c r="DJ833" s="13" t="s">
        <v>110</v>
      </c>
      <c r="DK833" s="13" t="s">
        <v>667</v>
      </c>
      <c r="DL833" s="13" t="s">
        <v>85</v>
      </c>
      <c r="DM833" s="13" t="s">
        <v>85</v>
      </c>
      <c r="DN833" s="18">
        <v>45316.6739936574</v>
      </c>
      <c r="DO833" s="18">
        <v>45316.668645</v>
      </c>
      <c r="DP833" s="13" t="s">
        <v>236</v>
      </c>
    </row>
    <row r="834" spans="1:120">
      <c r="A834" s="12">
        <v>45302</v>
      </c>
      <c r="B834" s="12">
        <v>45302</v>
      </c>
      <c r="C834" s="13" t="s">
        <v>76</v>
      </c>
      <c r="D834" s="13" t="s">
        <v>71</v>
      </c>
      <c r="E834" s="13" t="s">
        <v>16</v>
      </c>
      <c r="F834" s="13" t="s">
        <v>99</v>
      </c>
      <c r="G834" s="14">
        <v>1</v>
      </c>
      <c r="H834" s="14">
        <v>0</v>
      </c>
      <c r="I834" s="13" t="s">
        <v>73</v>
      </c>
      <c r="J834" s="13" t="s">
        <v>74</v>
      </c>
      <c r="K834" s="13" t="s">
        <v>74</v>
      </c>
      <c r="L834" s="12">
        <v>45302</v>
      </c>
      <c r="M834" s="13" t="s">
        <v>13</v>
      </c>
      <c r="N834" s="13" t="s">
        <v>71</v>
      </c>
      <c r="O834" s="14">
        <v>0</v>
      </c>
      <c r="P834" s="13" t="s">
        <v>197</v>
      </c>
      <c r="Q834" s="13" t="s">
        <v>198</v>
      </c>
      <c r="R834" s="14">
        <v>5</v>
      </c>
      <c r="S834" s="13" t="s">
        <v>199</v>
      </c>
      <c r="T834" s="14">
        <v>5</v>
      </c>
      <c r="U834" s="13" t="s">
        <v>99</v>
      </c>
      <c r="V834" s="13" t="s">
        <v>82</v>
      </c>
      <c r="W834" s="13" t="s">
        <v>73</v>
      </c>
      <c r="X834" s="13" t="s">
        <v>80</v>
      </c>
      <c r="Y834" s="13" t="s">
        <v>17</v>
      </c>
      <c r="Z834" s="13" t="s">
        <v>350</v>
      </c>
      <c r="AA834" s="13" t="s">
        <v>352</v>
      </c>
      <c r="AB834" s="14">
        <v>7005</v>
      </c>
      <c r="AC834" s="13" t="s">
        <v>237</v>
      </c>
      <c r="AD834" s="20">
        <v>45303.6259375</v>
      </c>
      <c r="AE834" s="13" t="s">
        <v>238</v>
      </c>
      <c r="AF834" s="13" t="s">
        <v>201</v>
      </c>
      <c r="AG834" s="13" t="s">
        <v>78</v>
      </c>
      <c r="AH834" s="13" t="s">
        <v>83</v>
      </c>
      <c r="AI834" s="13" t="s">
        <v>84</v>
      </c>
      <c r="AJ834" s="13" t="s">
        <v>71</v>
      </c>
      <c r="AK834" s="13" t="s">
        <v>85</v>
      </c>
      <c r="AL834" s="13" t="s">
        <v>71</v>
      </c>
      <c r="AM834" s="13" t="s">
        <v>86</v>
      </c>
      <c r="AN834" s="13" t="s">
        <v>73</v>
      </c>
      <c r="AO834" s="13" t="s">
        <v>87</v>
      </c>
      <c r="AP834" s="13" t="s">
        <v>87</v>
      </c>
      <c r="AQ834" s="13" t="s">
        <v>90</v>
      </c>
      <c r="AR834" s="13" t="s">
        <v>73</v>
      </c>
      <c r="AS834" s="13" t="s">
        <v>73</v>
      </c>
      <c r="AT834" s="14">
        <v>0</v>
      </c>
      <c r="AU834" s="13" t="s">
        <v>71</v>
      </c>
      <c r="AV834" s="13" t="s">
        <v>71</v>
      </c>
      <c r="AW834" s="13" t="s">
        <v>71</v>
      </c>
      <c r="AX834" s="13" t="s">
        <v>239</v>
      </c>
      <c r="AY834" s="13" t="s">
        <v>240</v>
      </c>
      <c r="AZ834" s="13" t="s">
        <v>205</v>
      </c>
      <c r="BA834" s="13" t="s">
        <v>87</v>
      </c>
      <c r="BB834" s="13" t="s">
        <v>85</v>
      </c>
      <c r="BC834" s="13" t="s">
        <v>241</v>
      </c>
      <c r="BD834" s="13" t="s">
        <v>85</v>
      </c>
      <c r="BE834" s="13" t="s">
        <v>207</v>
      </c>
      <c r="BF834" s="13" t="s">
        <v>207</v>
      </c>
      <c r="BG834" s="13" t="s">
        <v>110</v>
      </c>
      <c r="BH834" s="13" t="s">
        <v>110</v>
      </c>
      <c r="BI834" s="13" t="s">
        <v>73</v>
      </c>
      <c r="BJ834" s="13" t="s">
        <v>73</v>
      </c>
      <c r="BK834" s="13" t="s">
        <v>73</v>
      </c>
      <c r="BL834" s="13" t="s">
        <v>208</v>
      </c>
      <c r="BM834" s="13" t="s">
        <v>208</v>
      </c>
      <c r="BN834" s="13" t="s">
        <v>208</v>
      </c>
      <c r="BO834" s="13" t="s">
        <v>71</v>
      </c>
      <c r="BP834" s="13" t="s">
        <v>71</v>
      </c>
      <c r="BQ834" s="13" t="s">
        <v>71</v>
      </c>
      <c r="BR834" s="13" t="s">
        <v>218</v>
      </c>
      <c r="BS834" s="13" t="s">
        <v>85</v>
      </c>
      <c r="BT834" s="13" t="s">
        <v>218</v>
      </c>
      <c r="BU834" s="13" t="s">
        <v>85</v>
      </c>
      <c r="BV834" s="13" t="s">
        <v>218</v>
      </c>
      <c r="BW834" s="13" t="s">
        <v>85</v>
      </c>
      <c r="BX834" s="14">
        <v>1</v>
      </c>
      <c r="BY834" s="14">
        <v>500005</v>
      </c>
      <c r="BZ834" s="14">
        <v>0</v>
      </c>
      <c r="CA834" s="14">
        <v>2</v>
      </c>
      <c r="CB834" s="14">
        <v>2</v>
      </c>
      <c r="CC834" s="13" t="s">
        <v>261</v>
      </c>
      <c r="CD834" s="20">
        <v>45316.6688425926</v>
      </c>
      <c r="CE834" s="12" t="s">
        <v>89</v>
      </c>
      <c r="CF834" s="18">
        <v>45316.668585625</v>
      </c>
      <c r="CG834" s="17">
        <v>0.668576388888889</v>
      </c>
      <c r="CH834" s="12" t="s">
        <v>89</v>
      </c>
      <c r="CI834" s="13" t="s">
        <v>14</v>
      </c>
      <c r="CJ834" s="13" t="s">
        <v>73</v>
      </c>
      <c r="CK834" s="13" t="s">
        <v>73</v>
      </c>
      <c r="CL834" s="13" t="s">
        <v>110</v>
      </c>
      <c r="CM834" s="13" t="s">
        <v>71</v>
      </c>
      <c r="CN834" s="13" t="s">
        <v>71</v>
      </c>
      <c r="CO834" s="13" t="s">
        <v>110</v>
      </c>
      <c r="CP834" s="13" t="s">
        <v>266</v>
      </c>
      <c r="CQ834" s="13" t="s">
        <v>220</v>
      </c>
      <c r="CR834" s="13" t="s">
        <v>73</v>
      </c>
      <c r="CS834" s="13" t="s">
        <v>88</v>
      </c>
      <c r="CT834" s="13" t="s">
        <v>73</v>
      </c>
      <c r="CU834" s="13" t="s">
        <v>110</v>
      </c>
      <c r="CV834" s="13" t="s">
        <v>73</v>
      </c>
      <c r="CW834" s="13" t="s">
        <v>73</v>
      </c>
      <c r="CX834" s="13" t="s">
        <v>110</v>
      </c>
      <c r="CY834" s="13" t="s">
        <v>73</v>
      </c>
      <c r="CZ834" s="13" t="s">
        <v>73</v>
      </c>
      <c r="DA834" s="13" t="s">
        <v>88</v>
      </c>
      <c r="DB834" s="13" t="s">
        <v>73</v>
      </c>
      <c r="DC834" s="13" t="s">
        <v>73</v>
      </c>
      <c r="DD834" s="13" t="s">
        <v>73</v>
      </c>
      <c r="DE834" s="13" t="s">
        <v>73</v>
      </c>
      <c r="DF834" s="13" t="s">
        <v>110</v>
      </c>
      <c r="DG834" s="13" t="s">
        <v>73</v>
      </c>
      <c r="DH834" s="13" t="s">
        <v>110</v>
      </c>
      <c r="DI834" s="13" t="s">
        <v>110</v>
      </c>
      <c r="DJ834" s="13" t="s">
        <v>110</v>
      </c>
      <c r="DK834" s="13" t="s">
        <v>242</v>
      </c>
      <c r="DL834" s="13" t="s">
        <v>85</v>
      </c>
      <c r="DM834" s="13" t="s">
        <v>85</v>
      </c>
      <c r="DN834" s="18">
        <v>45316.6740218982</v>
      </c>
      <c r="DO834" s="18">
        <v>45316.668585625</v>
      </c>
      <c r="DP834" s="13" t="s">
        <v>243</v>
      </c>
    </row>
    <row r="835" spans="1:120">
      <c r="A835" s="12">
        <v>45302</v>
      </c>
      <c r="B835" s="12">
        <v>45302</v>
      </c>
      <c r="C835" s="13" t="s">
        <v>76</v>
      </c>
      <c r="D835" s="13" t="s">
        <v>71</v>
      </c>
      <c r="E835" s="13" t="s">
        <v>16</v>
      </c>
      <c r="F835" s="13" t="s">
        <v>101</v>
      </c>
      <c r="G835" s="14">
        <v>1</v>
      </c>
      <c r="H835" s="14">
        <v>0</v>
      </c>
      <c r="I835" s="13" t="s">
        <v>73</v>
      </c>
      <c r="J835" s="13" t="s">
        <v>74</v>
      </c>
      <c r="K835" s="13" t="s">
        <v>74</v>
      </c>
      <c r="L835" s="12">
        <v>45302</v>
      </c>
      <c r="M835" s="13" t="s">
        <v>13</v>
      </c>
      <c r="N835" s="13" t="s">
        <v>71</v>
      </c>
      <c r="O835" s="14">
        <v>0</v>
      </c>
      <c r="P835" s="13" t="s">
        <v>197</v>
      </c>
      <c r="Q835" s="13" t="s">
        <v>198</v>
      </c>
      <c r="R835" s="14">
        <v>5</v>
      </c>
      <c r="S835" s="13" t="s">
        <v>199</v>
      </c>
      <c r="T835" s="14">
        <v>5</v>
      </c>
      <c r="U835" s="13" t="s">
        <v>101</v>
      </c>
      <c r="V835" s="13" t="s">
        <v>82</v>
      </c>
      <c r="W835" s="13" t="s">
        <v>73</v>
      </c>
      <c r="X835" s="13" t="s">
        <v>80</v>
      </c>
      <c r="Y835" s="13" t="s">
        <v>17</v>
      </c>
      <c r="Z835" s="13" t="s">
        <v>350</v>
      </c>
      <c r="AA835" s="13" t="s">
        <v>352</v>
      </c>
      <c r="AB835" s="14">
        <v>7005</v>
      </c>
      <c r="AC835" s="13" t="s">
        <v>244</v>
      </c>
      <c r="AD835" s="20">
        <v>45303.6259375</v>
      </c>
      <c r="AE835" s="13" t="s">
        <v>245</v>
      </c>
      <c r="AF835" s="13" t="s">
        <v>201</v>
      </c>
      <c r="AG835" s="13" t="s">
        <v>78</v>
      </c>
      <c r="AH835" s="13" t="s">
        <v>83</v>
      </c>
      <c r="AI835" s="13" t="s">
        <v>84</v>
      </c>
      <c r="AJ835" s="13" t="s">
        <v>71</v>
      </c>
      <c r="AK835" s="13" t="s">
        <v>85</v>
      </c>
      <c r="AL835" s="13" t="s">
        <v>71</v>
      </c>
      <c r="AM835" s="13" t="s">
        <v>86</v>
      </c>
      <c r="AN835" s="13" t="s">
        <v>73</v>
      </c>
      <c r="AO835" s="13" t="s">
        <v>87</v>
      </c>
      <c r="AP835" s="13" t="s">
        <v>87</v>
      </c>
      <c r="AQ835" s="13" t="s">
        <v>90</v>
      </c>
      <c r="AR835" s="13" t="s">
        <v>73</v>
      </c>
      <c r="AS835" s="13" t="s">
        <v>73</v>
      </c>
      <c r="AT835" s="14">
        <v>0</v>
      </c>
      <c r="AU835" s="13" t="s">
        <v>71</v>
      </c>
      <c r="AV835" s="13" t="s">
        <v>71</v>
      </c>
      <c r="AW835" s="13" t="s">
        <v>71</v>
      </c>
      <c r="AX835" s="13" t="s">
        <v>246</v>
      </c>
      <c r="AY835" s="13" t="s">
        <v>247</v>
      </c>
      <c r="AZ835" s="13" t="s">
        <v>205</v>
      </c>
      <c r="BA835" s="13" t="s">
        <v>87</v>
      </c>
      <c r="BB835" s="13" t="s">
        <v>85</v>
      </c>
      <c r="BC835" s="13" t="s">
        <v>248</v>
      </c>
      <c r="BD835" s="13" t="s">
        <v>85</v>
      </c>
      <c r="BE835" s="13" t="s">
        <v>207</v>
      </c>
      <c r="BF835" s="13" t="s">
        <v>207</v>
      </c>
      <c r="BG835" s="13" t="s">
        <v>110</v>
      </c>
      <c r="BH835" s="13" t="s">
        <v>110</v>
      </c>
      <c r="BI835" s="13" t="s">
        <v>73</v>
      </c>
      <c r="BJ835" s="13" t="s">
        <v>73</v>
      </c>
      <c r="BK835" s="13" t="s">
        <v>73</v>
      </c>
      <c r="BL835" s="13" t="s">
        <v>208</v>
      </c>
      <c r="BM835" s="13" t="s">
        <v>208</v>
      </c>
      <c r="BN835" s="13" t="s">
        <v>208</v>
      </c>
      <c r="BO835" s="13" t="s">
        <v>71</v>
      </c>
      <c r="BP835" s="13" t="s">
        <v>71</v>
      </c>
      <c r="BQ835" s="13" t="s">
        <v>71</v>
      </c>
      <c r="BR835" s="13" t="s">
        <v>218</v>
      </c>
      <c r="BS835" s="13" t="s">
        <v>85</v>
      </c>
      <c r="BT835" s="13" t="s">
        <v>218</v>
      </c>
      <c r="BU835" s="13" t="s">
        <v>85</v>
      </c>
      <c r="BV835" s="13" t="s">
        <v>218</v>
      </c>
      <c r="BW835" s="13" t="s">
        <v>85</v>
      </c>
      <c r="BX835" s="14">
        <v>1</v>
      </c>
      <c r="BY835" s="14">
        <v>500005</v>
      </c>
      <c r="BZ835" s="14">
        <v>0</v>
      </c>
      <c r="CA835" s="14">
        <v>2</v>
      </c>
      <c r="CB835" s="14">
        <v>2</v>
      </c>
      <c r="CC835" s="13" t="s">
        <v>261</v>
      </c>
      <c r="CD835" s="20">
        <v>45316.6688425926</v>
      </c>
      <c r="CE835" s="12" t="s">
        <v>89</v>
      </c>
      <c r="CF835" s="18">
        <v>45316.6685865509</v>
      </c>
      <c r="CG835" s="17">
        <v>0.668576388888889</v>
      </c>
      <c r="CH835" s="12" t="s">
        <v>89</v>
      </c>
      <c r="CI835" s="13" t="s">
        <v>14</v>
      </c>
      <c r="CJ835" s="13" t="s">
        <v>73</v>
      </c>
      <c r="CK835" s="13" t="s">
        <v>73</v>
      </c>
      <c r="CL835" s="13" t="s">
        <v>110</v>
      </c>
      <c r="CM835" s="13" t="s">
        <v>71</v>
      </c>
      <c r="CN835" s="13" t="s">
        <v>71</v>
      </c>
      <c r="CO835" s="13" t="s">
        <v>110</v>
      </c>
      <c r="CP835" s="13" t="s">
        <v>266</v>
      </c>
      <c r="CQ835" s="13" t="s">
        <v>220</v>
      </c>
      <c r="CR835" s="13" t="s">
        <v>73</v>
      </c>
      <c r="CS835" s="13" t="s">
        <v>88</v>
      </c>
      <c r="CT835" s="13" t="s">
        <v>73</v>
      </c>
      <c r="CU835" s="13" t="s">
        <v>110</v>
      </c>
      <c r="CV835" s="13" t="s">
        <v>73</v>
      </c>
      <c r="CW835" s="13" t="s">
        <v>73</v>
      </c>
      <c r="CX835" s="13" t="s">
        <v>110</v>
      </c>
      <c r="CY835" s="13" t="s">
        <v>73</v>
      </c>
      <c r="CZ835" s="13" t="s">
        <v>73</v>
      </c>
      <c r="DA835" s="13" t="s">
        <v>88</v>
      </c>
      <c r="DB835" s="13" t="s">
        <v>73</v>
      </c>
      <c r="DC835" s="13" t="s">
        <v>73</v>
      </c>
      <c r="DD835" s="13" t="s">
        <v>73</v>
      </c>
      <c r="DE835" s="13" t="s">
        <v>73</v>
      </c>
      <c r="DF835" s="13" t="s">
        <v>110</v>
      </c>
      <c r="DG835" s="13" t="s">
        <v>73</v>
      </c>
      <c r="DH835" s="13" t="s">
        <v>110</v>
      </c>
      <c r="DI835" s="13" t="s">
        <v>110</v>
      </c>
      <c r="DJ835" s="13" t="s">
        <v>110</v>
      </c>
      <c r="DK835" s="13" t="s">
        <v>242</v>
      </c>
      <c r="DL835" s="13" t="s">
        <v>85</v>
      </c>
      <c r="DM835" s="13" t="s">
        <v>85</v>
      </c>
      <c r="DN835" s="18">
        <v>45316.6740218982</v>
      </c>
      <c r="DO835" s="18">
        <v>45316.6685865509</v>
      </c>
      <c r="DP835" s="13" t="s">
        <v>249</v>
      </c>
    </row>
    <row r="836" spans="1:120">
      <c r="A836" s="12">
        <v>45302</v>
      </c>
      <c r="B836" s="12">
        <v>45302</v>
      </c>
      <c r="C836" s="13" t="s">
        <v>76</v>
      </c>
      <c r="D836" s="13" t="s">
        <v>71</v>
      </c>
      <c r="E836" s="13" t="s">
        <v>16</v>
      </c>
      <c r="F836" s="13" t="s">
        <v>103</v>
      </c>
      <c r="G836" s="14">
        <v>1</v>
      </c>
      <c r="H836" s="14">
        <v>0</v>
      </c>
      <c r="I836" s="13" t="s">
        <v>73</v>
      </c>
      <c r="J836" s="13" t="s">
        <v>74</v>
      </c>
      <c r="K836" s="13" t="s">
        <v>74</v>
      </c>
      <c r="L836" s="12">
        <v>45302</v>
      </c>
      <c r="M836" s="13" t="s">
        <v>13</v>
      </c>
      <c r="N836" s="13" t="s">
        <v>71</v>
      </c>
      <c r="O836" s="14">
        <v>0</v>
      </c>
      <c r="P836" s="13" t="s">
        <v>197</v>
      </c>
      <c r="Q836" s="13" t="s">
        <v>198</v>
      </c>
      <c r="R836" s="14">
        <v>5</v>
      </c>
      <c r="S836" s="13" t="s">
        <v>199</v>
      </c>
      <c r="T836" s="14">
        <v>5</v>
      </c>
      <c r="U836" s="13" t="s">
        <v>103</v>
      </c>
      <c r="V836" s="13" t="s">
        <v>82</v>
      </c>
      <c r="W836" s="13" t="s">
        <v>73</v>
      </c>
      <c r="X836" s="13" t="s">
        <v>80</v>
      </c>
      <c r="Y836" s="13" t="s">
        <v>17</v>
      </c>
      <c r="Z836" s="13" t="s">
        <v>350</v>
      </c>
      <c r="AA836" s="13" t="s">
        <v>352</v>
      </c>
      <c r="AB836" s="14">
        <v>7005</v>
      </c>
      <c r="AC836" s="13" t="s">
        <v>237</v>
      </c>
      <c r="AD836" s="20">
        <v>45303.6259375</v>
      </c>
      <c r="AE836" s="13" t="s">
        <v>250</v>
      </c>
      <c r="AF836" s="13" t="s">
        <v>201</v>
      </c>
      <c r="AG836" s="13" t="s">
        <v>78</v>
      </c>
      <c r="AH836" s="13" t="s">
        <v>83</v>
      </c>
      <c r="AI836" s="13" t="s">
        <v>84</v>
      </c>
      <c r="AJ836" s="13" t="s">
        <v>71</v>
      </c>
      <c r="AK836" s="13" t="s">
        <v>85</v>
      </c>
      <c r="AL836" s="13" t="s">
        <v>71</v>
      </c>
      <c r="AM836" s="13" t="s">
        <v>86</v>
      </c>
      <c r="AN836" s="13" t="s">
        <v>73</v>
      </c>
      <c r="AO836" s="13" t="s">
        <v>87</v>
      </c>
      <c r="AP836" s="13" t="s">
        <v>87</v>
      </c>
      <c r="AQ836" s="13" t="s">
        <v>90</v>
      </c>
      <c r="AR836" s="13" t="s">
        <v>73</v>
      </c>
      <c r="AS836" s="13" t="s">
        <v>73</v>
      </c>
      <c r="AT836" s="14">
        <v>0</v>
      </c>
      <c r="AU836" s="13" t="s">
        <v>71</v>
      </c>
      <c r="AV836" s="13" t="s">
        <v>71</v>
      </c>
      <c r="AW836" s="13" t="s">
        <v>71</v>
      </c>
      <c r="AX836" s="13" t="s">
        <v>251</v>
      </c>
      <c r="AY836" s="13" t="s">
        <v>252</v>
      </c>
      <c r="AZ836" s="13" t="s">
        <v>205</v>
      </c>
      <c r="BA836" s="13" t="s">
        <v>87</v>
      </c>
      <c r="BB836" s="13" t="s">
        <v>85</v>
      </c>
      <c r="BC836" s="13" t="s">
        <v>253</v>
      </c>
      <c r="BD836" s="13" t="s">
        <v>85</v>
      </c>
      <c r="BE836" s="13" t="s">
        <v>207</v>
      </c>
      <c r="BF836" s="13" t="s">
        <v>207</v>
      </c>
      <c r="BG836" s="13" t="s">
        <v>110</v>
      </c>
      <c r="BH836" s="13" t="s">
        <v>73</v>
      </c>
      <c r="BI836" s="13" t="s">
        <v>73</v>
      </c>
      <c r="BJ836" s="13" t="s">
        <v>73</v>
      </c>
      <c r="BK836" s="13" t="s">
        <v>73</v>
      </c>
      <c r="BL836" s="13" t="s">
        <v>208</v>
      </c>
      <c r="BM836" s="13" t="s">
        <v>208</v>
      </c>
      <c r="BN836" s="13" t="s">
        <v>208</v>
      </c>
      <c r="BO836" s="13" t="s">
        <v>71</v>
      </c>
      <c r="BP836" s="13" t="s">
        <v>71</v>
      </c>
      <c r="BQ836" s="13" t="s">
        <v>71</v>
      </c>
      <c r="BR836" s="13" t="s">
        <v>218</v>
      </c>
      <c r="BS836" s="13" t="s">
        <v>85</v>
      </c>
      <c r="BT836" s="13" t="s">
        <v>218</v>
      </c>
      <c r="BU836" s="13" t="s">
        <v>85</v>
      </c>
      <c r="BV836" s="13" t="s">
        <v>218</v>
      </c>
      <c r="BW836" s="13" t="s">
        <v>85</v>
      </c>
      <c r="BX836" s="14">
        <v>1</v>
      </c>
      <c r="BY836" s="14">
        <v>500005</v>
      </c>
      <c r="BZ836" s="14">
        <v>0</v>
      </c>
      <c r="CA836" s="14">
        <v>2</v>
      </c>
      <c r="CB836" s="14">
        <v>2</v>
      </c>
      <c r="CC836" s="13" t="s">
        <v>261</v>
      </c>
      <c r="CD836" s="20">
        <v>45316.6688425926</v>
      </c>
      <c r="CE836" s="12" t="s">
        <v>89</v>
      </c>
      <c r="CF836" s="18">
        <v>45316.6685865625</v>
      </c>
      <c r="CG836" s="17">
        <v>0.668576388888889</v>
      </c>
      <c r="CH836" s="12" t="s">
        <v>89</v>
      </c>
      <c r="CI836" s="13" t="s">
        <v>14</v>
      </c>
      <c r="CJ836" s="13" t="s">
        <v>73</v>
      </c>
      <c r="CK836" s="13" t="s">
        <v>73</v>
      </c>
      <c r="CL836" s="13" t="s">
        <v>110</v>
      </c>
      <c r="CM836" s="13" t="s">
        <v>71</v>
      </c>
      <c r="CN836" s="13" t="s">
        <v>71</v>
      </c>
      <c r="CO836" s="13" t="s">
        <v>110</v>
      </c>
      <c r="CP836" s="13" t="s">
        <v>266</v>
      </c>
      <c r="CQ836" s="13" t="s">
        <v>220</v>
      </c>
      <c r="CR836" s="13" t="s">
        <v>73</v>
      </c>
      <c r="CS836" s="13" t="s">
        <v>88</v>
      </c>
      <c r="CT836" s="13" t="s">
        <v>73</v>
      </c>
      <c r="CU836" s="13" t="s">
        <v>110</v>
      </c>
      <c r="CV836" s="13" t="s">
        <v>73</v>
      </c>
      <c r="CW836" s="13" t="s">
        <v>88</v>
      </c>
      <c r="CX836" s="13" t="s">
        <v>110</v>
      </c>
      <c r="CY836" s="13" t="s">
        <v>73</v>
      </c>
      <c r="CZ836" s="13" t="s">
        <v>73</v>
      </c>
      <c r="DA836" s="13" t="s">
        <v>110</v>
      </c>
      <c r="DB836" s="13" t="s">
        <v>73</v>
      </c>
      <c r="DC836" s="13" t="s">
        <v>73</v>
      </c>
      <c r="DD836" s="13" t="s">
        <v>73</v>
      </c>
      <c r="DE836" s="13" t="s">
        <v>73</v>
      </c>
      <c r="DF836" s="13" t="s">
        <v>88</v>
      </c>
      <c r="DG836" s="13" t="s">
        <v>73</v>
      </c>
      <c r="DH836" s="13" t="s">
        <v>110</v>
      </c>
      <c r="DI836" s="13" t="s">
        <v>110</v>
      </c>
      <c r="DJ836" s="13" t="s">
        <v>110</v>
      </c>
      <c r="DK836" s="13" t="s">
        <v>667</v>
      </c>
      <c r="DL836" s="13" t="s">
        <v>85</v>
      </c>
      <c r="DM836" s="13" t="s">
        <v>85</v>
      </c>
      <c r="DN836" s="18">
        <v>45316.6740218982</v>
      </c>
      <c r="DO836" s="18">
        <v>45316.6685865625</v>
      </c>
      <c r="DP836" s="13" t="s">
        <v>254</v>
      </c>
    </row>
    <row r="837" spans="1:120">
      <c r="A837" s="12">
        <v>45302</v>
      </c>
      <c r="B837" s="12">
        <v>45302</v>
      </c>
      <c r="C837" s="13" t="s">
        <v>76</v>
      </c>
      <c r="D837" s="13" t="s">
        <v>71</v>
      </c>
      <c r="E837" s="13" t="s">
        <v>16</v>
      </c>
      <c r="F837" s="13" t="s">
        <v>105</v>
      </c>
      <c r="G837" s="14">
        <v>1</v>
      </c>
      <c r="H837" s="14">
        <v>0</v>
      </c>
      <c r="I837" s="13" t="s">
        <v>73</v>
      </c>
      <c r="J837" s="13" t="s">
        <v>74</v>
      </c>
      <c r="K837" s="13" t="s">
        <v>74</v>
      </c>
      <c r="L837" s="12">
        <v>45302</v>
      </c>
      <c r="M837" s="13" t="s">
        <v>13</v>
      </c>
      <c r="N837" s="13" t="s">
        <v>71</v>
      </c>
      <c r="O837" s="14">
        <v>0</v>
      </c>
      <c r="P837" s="13" t="s">
        <v>197</v>
      </c>
      <c r="Q837" s="13" t="s">
        <v>198</v>
      </c>
      <c r="R837" s="14">
        <v>5</v>
      </c>
      <c r="S837" s="13" t="s">
        <v>199</v>
      </c>
      <c r="T837" s="14">
        <v>5</v>
      </c>
      <c r="U837" s="13" t="s">
        <v>105</v>
      </c>
      <c r="V837" s="13" t="s">
        <v>82</v>
      </c>
      <c r="W837" s="13" t="s">
        <v>73</v>
      </c>
      <c r="X837" s="13" t="s">
        <v>80</v>
      </c>
      <c r="Y837" s="13" t="s">
        <v>17</v>
      </c>
      <c r="Z837" s="13" t="s">
        <v>350</v>
      </c>
      <c r="AA837" s="13" t="s">
        <v>351</v>
      </c>
      <c r="AB837" s="14">
        <v>7005</v>
      </c>
      <c r="AC837" s="13" t="s">
        <v>87</v>
      </c>
      <c r="AD837" s="20">
        <v>45303.6278703704</v>
      </c>
      <c r="AE837" s="13" t="s">
        <v>255</v>
      </c>
      <c r="AF837" s="13" t="s">
        <v>201</v>
      </c>
      <c r="AG837" s="13" t="s">
        <v>78</v>
      </c>
      <c r="AH837" s="13" t="s">
        <v>83</v>
      </c>
      <c r="AI837" s="13" t="s">
        <v>84</v>
      </c>
      <c r="AJ837" s="13" t="s">
        <v>71</v>
      </c>
      <c r="AK837" s="13" t="s">
        <v>85</v>
      </c>
      <c r="AL837" s="13" t="s">
        <v>71</v>
      </c>
      <c r="AM837" s="13" t="s">
        <v>86</v>
      </c>
      <c r="AN837" s="13" t="s">
        <v>73</v>
      </c>
      <c r="AO837" s="13" t="s">
        <v>87</v>
      </c>
      <c r="AP837" s="13" t="s">
        <v>87</v>
      </c>
      <c r="AQ837" s="13" t="s">
        <v>90</v>
      </c>
      <c r="AR837" s="13" t="s">
        <v>73</v>
      </c>
      <c r="AS837" s="13" t="s">
        <v>73</v>
      </c>
      <c r="AT837" s="14">
        <v>0</v>
      </c>
      <c r="AU837" s="13" t="s">
        <v>71</v>
      </c>
      <c r="AV837" s="13" t="s">
        <v>71</v>
      </c>
      <c r="AW837" s="13" t="s">
        <v>71</v>
      </c>
      <c r="AX837" s="13" t="s">
        <v>256</v>
      </c>
      <c r="AY837" s="13" t="s">
        <v>257</v>
      </c>
      <c r="AZ837" s="13" t="s">
        <v>205</v>
      </c>
      <c r="BA837" s="13" t="s">
        <v>87</v>
      </c>
      <c r="BB837" s="13" t="s">
        <v>85</v>
      </c>
      <c r="BC837" s="13" t="s">
        <v>258</v>
      </c>
      <c r="BD837" s="13" t="s">
        <v>85</v>
      </c>
      <c r="BE837" s="13" t="s">
        <v>207</v>
      </c>
      <c r="BF837" s="13" t="s">
        <v>207</v>
      </c>
      <c r="BG837" s="13" t="s">
        <v>110</v>
      </c>
      <c r="BH837" s="13" t="s">
        <v>73</v>
      </c>
      <c r="BI837" s="13" t="s">
        <v>73</v>
      </c>
      <c r="BJ837" s="13" t="s">
        <v>73</v>
      </c>
      <c r="BK837" s="13" t="s">
        <v>73</v>
      </c>
      <c r="BL837" s="13" t="s">
        <v>208</v>
      </c>
      <c r="BM837" s="13" t="s">
        <v>208</v>
      </c>
      <c r="BN837" s="13" t="s">
        <v>208</v>
      </c>
      <c r="BO837" s="13" t="s">
        <v>71</v>
      </c>
      <c r="BP837" s="13" t="s">
        <v>71</v>
      </c>
      <c r="BQ837" s="13" t="s">
        <v>71</v>
      </c>
      <c r="BR837" s="13" t="s">
        <v>218</v>
      </c>
      <c r="BS837" s="13" t="s">
        <v>85</v>
      </c>
      <c r="BT837" s="13" t="s">
        <v>218</v>
      </c>
      <c r="BU837" s="13" t="s">
        <v>85</v>
      </c>
      <c r="BV837" s="13" t="s">
        <v>218</v>
      </c>
      <c r="BW837" s="13" t="s">
        <v>85</v>
      </c>
      <c r="BX837" s="14">
        <v>1</v>
      </c>
      <c r="BY837" s="14">
        <v>500005</v>
      </c>
      <c r="BZ837" s="14">
        <v>0</v>
      </c>
      <c r="CA837" s="14">
        <v>3</v>
      </c>
      <c r="CB837" s="14">
        <v>20</v>
      </c>
      <c r="CC837" s="13" t="s">
        <v>261</v>
      </c>
      <c r="CD837" s="20">
        <v>45316.668900463</v>
      </c>
      <c r="CE837" s="12" t="s">
        <v>89</v>
      </c>
      <c r="CF837" s="18">
        <v>45316.6686449884</v>
      </c>
      <c r="CG837" s="17">
        <v>0.668634259259259</v>
      </c>
      <c r="CH837" s="12" t="s">
        <v>89</v>
      </c>
      <c r="CI837" s="13" t="s">
        <v>14</v>
      </c>
      <c r="CJ837" s="13" t="s">
        <v>73</v>
      </c>
      <c r="CK837" s="13" t="s">
        <v>73</v>
      </c>
      <c r="CL837" s="13" t="s">
        <v>110</v>
      </c>
      <c r="CM837" s="13" t="s">
        <v>71</v>
      </c>
      <c r="CN837" s="13" t="s">
        <v>71</v>
      </c>
      <c r="CO837" s="13" t="s">
        <v>110</v>
      </c>
      <c r="CP837" s="13" t="s">
        <v>266</v>
      </c>
      <c r="CQ837" s="13" t="s">
        <v>110</v>
      </c>
      <c r="CR837" s="13" t="s">
        <v>73</v>
      </c>
      <c r="CS837" s="13" t="s">
        <v>73</v>
      </c>
      <c r="CT837" s="13" t="s">
        <v>73</v>
      </c>
      <c r="CU837" s="13" t="s">
        <v>110</v>
      </c>
      <c r="CV837" s="13" t="s">
        <v>73</v>
      </c>
      <c r="CW837" s="13" t="s">
        <v>88</v>
      </c>
      <c r="CX837" s="13" t="s">
        <v>110</v>
      </c>
      <c r="CY837" s="13" t="s">
        <v>73</v>
      </c>
      <c r="CZ837" s="13" t="s">
        <v>73</v>
      </c>
      <c r="DA837" s="13" t="s">
        <v>110</v>
      </c>
      <c r="DB837" s="13" t="s">
        <v>73</v>
      </c>
      <c r="DC837" s="13" t="s">
        <v>73</v>
      </c>
      <c r="DD837" s="13" t="s">
        <v>73</v>
      </c>
      <c r="DE837" s="13" t="s">
        <v>73</v>
      </c>
      <c r="DF837" s="13" t="s">
        <v>88</v>
      </c>
      <c r="DG837" s="13" t="s">
        <v>73</v>
      </c>
      <c r="DH837" s="13" t="s">
        <v>110</v>
      </c>
      <c r="DI837" s="13" t="s">
        <v>110</v>
      </c>
      <c r="DJ837" s="13" t="s">
        <v>110</v>
      </c>
      <c r="DK837" s="13" t="s">
        <v>667</v>
      </c>
      <c r="DL837" s="13" t="s">
        <v>85</v>
      </c>
      <c r="DM837" s="13" t="s">
        <v>85</v>
      </c>
      <c r="DN837" s="18">
        <v>45316.674046088</v>
      </c>
      <c r="DO837" s="18">
        <v>45316.6686449884</v>
      </c>
      <c r="DP837" s="13" t="s">
        <v>259</v>
      </c>
    </row>
    <row r="838" spans="1:120">
      <c r="A838" s="12">
        <v>45302</v>
      </c>
      <c r="B838" s="12">
        <v>45302</v>
      </c>
      <c r="C838" s="13" t="s">
        <v>76</v>
      </c>
      <c r="D838" s="13" t="s">
        <v>71</v>
      </c>
      <c r="E838" s="13" t="s">
        <v>16</v>
      </c>
      <c r="F838" s="13" t="s">
        <v>107</v>
      </c>
      <c r="G838" s="14">
        <v>1</v>
      </c>
      <c r="H838" s="14">
        <v>0</v>
      </c>
      <c r="I838" s="13" t="s">
        <v>88</v>
      </c>
      <c r="J838" s="13" t="s">
        <v>74</v>
      </c>
      <c r="K838" s="13" t="s">
        <v>74</v>
      </c>
      <c r="L838" s="12">
        <v>45302</v>
      </c>
      <c r="M838" s="13" t="s">
        <v>13</v>
      </c>
      <c r="N838" s="13" t="s">
        <v>71</v>
      </c>
      <c r="O838" s="14">
        <v>0</v>
      </c>
      <c r="P838" s="13" t="s">
        <v>197</v>
      </c>
      <c r="Q838" s="13" t="s">
        <v>198</v>
      </c>
      <c r="R838" s="14">
        <v>5</v>
      </c>
      <c r="S838" s="13" t="s">
        <v>199</v>
      </c>
      <c r="T838" s="14">
        <v>5</v>
      </c>
      <c r="U838" s="13" t="s">
        <v>107</v>
      </c>
      <c r="V838" s="13" t="s">
        <v>82</v>
      </c>
      <c r="W838" s="13" t="s">
        <v>73</v>
      </c>
      <c r="X838" s="13" t="s">
        <v>80</v>
      </c>
      <c r="Y838" s="13" t="s">
        <v>17</v>
      </c>
      <c r="Z838" s="13" t="s">
        <v>350</v>
      </c>
      <c r="AA838" s="13" t="s">
        <v>353</v>
      </c>
      <c r="AB838" s="14">
        <v>7005</v>
      </c>
      <c r="AC838" s="13" t="s">
        <v>87</v>
      </c>
      <c r="AD838" s="20">
        <v>45303.6278703704</v>
      </c>
      <c r="AE838" s="13" t="s">
        <v>200</v>
      </c>
      <c r="AF838" s="13" t="s">
        <v>201</v>
      </c>
      <c r="AG838" s="13" t="s">
        <v>78</v>
      </c>
      <c r="AH838" s="13" t="s">
        <v>83</v>
      </c>
      <c r="AI838" s="13" t="s">
        <v>84</v>
      </c>
      <c r="AJ838" s="13" t="s">
        <v>71</v>
      </c>
      <c r="AK838" s="13" t="s">
        <v>85</v>
      </c>
      <c r="AL838" s="13" t="s">
        <v>71</v>
      </c>
      <c r="AM838" s="13" t="s">
        <v>86</v>
      </c>
      <c r="AN838" s="13" t="s">
        <v>73</v>
      </c>
      <c r="AO838" s="13" t="s">
        <v>87</v>
      </c>
      <c r="AP838" s="13" t="s">
        <v>87</v>
      </c>
      <c r="AQ838" s="13" t="s">
        <v>202</v>
      </c>
      <c r="AR838" s="13" t="s">
        <v>73</v>
      </c>
      <c r="AS838" s="13" t="s">
        <v>73</v>
      </c>
      <c r="AT838" s="14">
        <v>0</v>
      </c>
      <c r="AU838" s="13" t="s">
        <v>71</v>
      </c>
      <c r="AV838" s="13" t="s">
        <v>71</v>
      </c>
      <c r="AW838" s="13" t="s">
        <v>71</v>
      </c>
      <c r="AX838" s="13" t="s">
        <v>260</v>
      </c>
      <c r="AY838" s="13" t="s">
        <v>204</v>
      </c>
      <c r="AZ838" s="13" t="s">
        <v>205</v>
      </c>
      <c r="BA838" s="13" t="s">
        <v>87</v>
      </c>
      <c r="BB838" s="13" t="s">
        <v>85</v>
      </c>
      <c r="BC838" s="13" t="s">
        <v>206</v>
      </c>
      <c r="BD838" s="13" t="s">
        <v>85</v>
      </c>
      <c r="BE838" s="13" t="s">
        <v>207</v>
      </c>
      <c r="BF838" s="13" t="s">
        <v>207</v>
      </c>
      <c r="BG838" s="13" t="s">
        <v>110</v>
      </c>
      <c r="BH838" s="13" t="s">
        <v>73</v>
      </c>
      <c r="BI838" s="13" t="s">
        <v>73</v>
      </c>
      <c r="BJ838" s="13" t="s">
        <v>73</v>
      </c>
      <c r="BK838" s="13" t="s">
        <v>73</v>
      </c>
      <c r="BL838" s="13" t="s">
        <v>209</v>
      </c>
      <c r="BM838" s="13" t="s">
        <v>209</v>
      </c>
      <c r="BN838" s="13" t="s">
        <v>209</v>
      </c>
      <c r="BO838" s="13" t="s">
        <v>71</v>
      </c>
      <c r="BP838" s="13" t="s">
        <v>71</v>
      </c>
      <c r="BQ838" s="13" t="s">
        <v>71</v>
      </c>
      <c r="BR838" s="13" t="s">
        <v>218</v>
      </c>
      <c r="BS838" s="13" t="s">
        <v>85</v>
      </c>
      <c r="BT838" s="13" t="s">
        <v>218</v>
      </c>
      <c r="BU838" s="13" t="s">
        <v>85</v>
      </c>
      <c r="BV838" s="13" t="s">
        <v>218</v>
      </c>
      <c r="BW838" s="13" t="s">
        <v>85</v>
      </c>
      <c r="BX838" s="14">
        <v>1</v>
      </c>
      <c r="BY838" s="14">
        <v>500005</v>
      </c>
      <c r="BZ838" s="14">
        <v>0</v>
      </c>
      <c r="CA838" s="14">
        <v>5</v>
      </c>
      <c r="CB838" s="14">
        <v>9</v>
      </c>
      <c r="CC838" s="13" t="s">
        <v>261</v>
      </c>
      <c r="CD838" s="20">
        <v>45316.668900463</v>
      </c>
      <c r="CE838" s="12" t="s">
        <v>89</v>
      </c>
      <c r="CF838" s="18">
        <v>45316.668645</v>
      </c>
      <c r="CG838" s="17">
        <v>0.668634259259259</v>
      </c>
      <c r="CH838" s="12" t="s">
        <v>89</v>
      </c>
      <c r="CI838" s="13" t="s">
        <v>14</v>
      </c>
      <c r="CJ838" s="13" t="s">
        <v>73</v>
      </c>
      <c r="CK838" s="13" t="s">
        <v>73</v>
      </c>
      <c r="CL838" s="13" t="s">
        <v>110</v>
      </c>
      <c r="CM838" s="13" t="s">
        <v>71</v>
      </c>
      <c r="CN838" s="13" t="s">
        <v>71</v>
      </c>
      <c r="CO838" s="13" t="s">
        <v>110</v>
      </c>
      <c r="CP838" s="13" t="s">
        <v>266</v>
      </c>
      <c r="CQ838" s="13" t="s">
        <v>110</v>
      </c>
      <c r="CR838" s="13" t="s">
        <v>73</v>
      </c>
      <c r="CS838" s="13" t="s">
        <v>88</v>
      </c>
      <c r="CT838" s="13" t="s">
        <v>73</v>
      </c>
      <c r="CU838" s="13" t="s">
        <v>110</v>
      </c>
      <c r="CV838" s="13" t="s">
        <v>73</v>
      </c>
      <c r="CW838" s="13" t="s">
        <v>110</v>
      </c>
      <c r="CX838" s="13" t="s">
        <v>73</v>
      </c>
      <c r="CY838" s="13" t="s">
        <v>73</v>
      </c>
      <c r="CZ838" s="13" t="s">
        <v>73</v>
      </c>
      <c r="DA838" s="13" t="s">
        <v>110</v>
      </c>
      <c r="DB838" s="13" t="s">
        <v>73</v>
      </c>
      <c r="DC838" s="13" t="s">
        <v>73</v>
      </c>
      <c r="DD838" s="13" t="s">
        <v>73</v>
      </c>
      <c r="DE838" s="13" t="s">
        <v>73</v>
      </c>
      <c r="DF838" s="13" t="s">
        <v>110</v>
      </c>
      <c r="DG838" s="13" t="s">
        <v>73</v>
      </c>
      <c r="DH838" s="13" t="s">
        <v>110</v>
      </c>
      <c r="DI838" s="13" t="s">
        <v>110</v>
      </c>
      <c r="DJ838" s="13" t="s">
        <v>110</v>
      </c>
      <c r="DK838" s="13" t="s">
        <v>667</v>
      </c>
      <c r="DL838" s="13" t="s">
        <v>85</v>
      </c>
      <c r="DM838" s="13" t="s">
        <v>85</v>
      </c>
      <c r="DN838" s="18">
        <v>45316.6739762963</v>
      </c>
      <c r="DO838" s="18">
        <v>45316.668645</v>
      </c>
      <c r="DP838" s="13" t="s">
        <v>212</v>
      </c>
    </row>
    <row r="839" spans="1:120">
      <c r="A839" s="12">
        <v>45302</v>
      </c>
      <c r="B839" s="12">
        <v>45302</v>
      </c>
      <c r="C839" s="13" t="s">
        <v>76</v>
      </c>
      <c r="D839" s="13" t="s">
        <v>71</v>
      </c>
      <c r="E839" s="13" t="s">
        <v>16</v>
      </c>
      <c r="F839" s="13" t="s">
        <v>72</v>
      </c>
      <c r="G839" s="14">
        <v>2</v>
      </c>
      <c r="H839" s="14">
        <v>0</v>
      </c>
      <c r="I839" s="13" t="s">
        <v>73</v>
      </c>
      <c r="J839" s="13" t="s">
        <v>74</v>
      </c>
      <c r="K839" s="13" t="s">
        <v>75</v>
      </c>
      <c r="L839" s="12">
        <v>45302</v>
      </c>
      <c r="M839" s="13" t="s">
        <v>13</v>
      </c>
      <c r="N839" s="13" t="s">
        <v>71</v>
      </c>
      <c r="O839" s="14">
        <v>0</v>
      </c>
      <c r="P839" s="13" t="s">
        <v>197</v>
      </c>
      <c r="Q839" s="13" t="s">
        <v>198</v>
      </c>
      <c r="R839" s="14">
        <v>5</v>
      </c>
      <c r="S839" s="13" t="s">
        <v>199</v>
      </c>
      <c r="T839" s="14">
        <v>5</v>
      </c>
      <c r="U839" s="13" t="s">
        <v>72</v>
      </c>
      <c r="V839" s="13" t="s">
        <v>82</v>
      </c>
      <c r="W839" s="13" t="s">
        <v>73</v>
      </c>
      <c r="X839" s="13" t="s">
        <v>80</v>
      </c>
      <c r="Y839" s="13" t="s">
        <v>17</v>
      </c>
      <c r="Z839" s="13" t="s">
        <v>350</v>
      </c>
      <c r="AA839" s="13" t="s">
        <v>351</v>
      </c>
      <c r="AB839" s="14">
        <v>7005</v>
      </c>
      <c r="AC839" s="13" t="s">
        <v>87</v>
      </c>
      <c r="AD839" s="20">
        <v>45303.6371759259</v>
      </c>
      <c r="AE839" s="13" t="s">
        <v>213</v>
      </c>
      <c r="AF839" s="13" t="s">
        <v>201</v>
      </c>
      <c r="AG839" s="13" t="s">
        <v>78</v>
      </c>
      <c r="AH839" s="13" t="s">
        <v>83</v>
      </c>
      <c r="AI839" s="13" t="s">
        <v>84</v>
      </c>
      <c r="AJ839" s="13" t="s">
        <v>71</v>
      </c>
      <c r="AK839" s="13" t="s">
        <v>85</v>
      </c>
      <c r="AL839" s="13" t="s">
        <v>71</v>
      </c>
      <c r="AM839" s="13" t="s">
        <v>86</v>
      </c>
      <c r="AN839" s="13" t="s">
        <v>73</v>
      </c>
      <c r="AO839" s="13" t="s">
        <v>87</v>
      </c>
      <c r="AP839" s="13" t="s">
        <v>87</v>
      </c>
      <c r="AQ839" s="13" t="s">
        <v>262</v>
      </c>
      <c r="AR839" s="13" t="s">
        <v>73</v>
      </c>
      <c r="AS839" s="13" t="s">
        <v>73</v>
      </c>
      <c r="AT839" s="14">
        <v>0</v>
      </c>
      <c r="AU839" s="13" t="s">
        <v>71</v>
      </c>
      <c r="AV839" s="13" t="s">
        <v>71</v>
      </c>
      <c r="AW839" s="13" t="s">
        <v>71</v>
      </c>
      <c r="AX839" s="13" t="s">
        <v>263</v>
      </c>
      <c r="AY839" s="13" t="s">
        <v>264</v>
      </c>
      <c r="AZ839" s="13" t="s">
        <v>205</v>
      </c>
      <c r="BA839" s="13" t="s">
        <v>87</v>
      </c>
      <c r="BB839" s="13" t="s">
        <v>85</v>
      </c>
      <c r="BC839" s="13" t="s">
        <v>265</v>
      </c>
      <c r="BD839" s="13" t="s">
        <v>85</v>
      </c>
      <c r="BE839" s="13" t="s">
        <v>207</v>
      </c>
      <c r="BF839" s="13" t="s">
        <v>207</v>
      </c>
      <c r="BG839" s="13" t="s">
        <v>110</v>
      </c>
      <c r="BH839" s="13" t="s">
        <v>110</v>
      </c>
      <c r="BI839" s="13" t="s">
        <v>73</v>
      </c>
      <c r="BJ839" s="13" t="s">
        <v>73</v>
      </c>
      <c r="BK839" s="13" t="s">
        <v>73</v>
      </c>
      <c r="BL839" s="13" t="s">
        <v>208</v>
      </c>
      <c r="BM839" s="13" t="s">
        <v>208</v>
      </c>
      <c r="BN839" s="13" t="s">
        <v>208</v>
      </c>
      <c r="BO839" s="13" t="s">
        <v>71</v>
      </c>
      <c r="BP839" s="13" t="s">
        <v>71</v>
      </c>
      <c r="BQ839" s="13" t="s">
        <v>71</v>
      </c>
      <c r="BR839" s="13" t="s">
        <v>87</v>
      </c>
      <c r="BS839" s="13" t="s">
        <v>85</v>
      </c>
      <c r="BT839" s="13" t="s">
        <v>87</v>
      </c>
      <c r="BU839" s="13" t="s">
        <v>85</v>
      </c>
      <c r="BV839" s="13" t="s">
        <v>87</v>
      </c>
      <c r="BW839" s="13" t="s">
        <v>85</v>
      </c>
      <c r="BX839" s="14">
        <v>1</v>
      </c>
      <c r="BY839" s="14">
        <v>500005</v>
      </c>
      <c r="BZ839" s="14">
        <v>0</v>
      </c>
      <c r="CA839" s="14">
        <v>5</v>
      </c>
      <c r="CB839" s="14">
        <v>10</v>
      </c>
      <c r="CC839" s="13" t="s">
        <v>261</v>
      </c>
      <c r="CD839" s="20">
        <v>45316.6689699074</v>
      </c>
      <c r="CE839" s="12" t="s">
        <v>89</v>
      </c>
      <c r="CF839" s="18">
        <v>45316.6687054282</v>
      </c>
      <c r="CG839" s="17">
        <v>0.668703703703704</v>
      </c>
      <c r="CH839" s="12" t="s">
        <v>89</v>
      </c>
      <c r="CI839" s="13" t="s">
        <v>14</v>
      </c>
      <c r="CJ839" s="13" t="s">
        <v>73</v>
      </c>
      <c r="CK839" s="13" t="s">
        <v>73</v>
      </c>
      <c r="CL839" s="13" t="s">
        <v>110</v>
      </c>
      <c r="CM839" s="13" t="s">
        <v>71</v>
      </c>
      <c r="CN839" s="13" t="s">
        <v>71</v>
      </c>
      <c r="CO839" s="13" t="s">
        <v>110</v>
      </c>
      <c r="CP839" s="13" t="s">
        <v>266</v>
      </c>
      <c r="CQ839" s="13" t="s">
        <v>220</v>
      </c>
      <c r="CR839" s="13" t="s">
        <v>110</v>
      </c>
      <c r="CS839" s="13" t="s">
        <v>88</v>
      </c>
      <c r="CT839" s="13" t="s">
        <v>73</v>
      </c>
      <c r="CU839" s="13" t="s">
        <v>110</v>
      </c>
      <c r="CV839" s="13" t="s">
        <v>73</v>
      </c>
      <c r="CW839" s="13" t="s">
        <v>88</v>
      </c>
      <c r="CX839" s="13" t="s">
        <v>110</v>
      </c>
      <c r="CY839" s="13" t="s">
        <v>73</v>
      </c>
      <c r="CZ839" s="13" t="s">
        <v>73</v>
      </c>
      <c r="DA839" s="13" t="s">
        <v>110</v>
      </c>
      <c r="DB839" s="13" t="s">
        <v>73</v>
      </c>
      <c r="DC839" s="13" t="s">
        <v>73</v>
      </c>
      <c r="DD839" s="13" t="s">
        <v>73</v>
      </c>
      <c r="DE839" s="13" t="s">
        <v>73</v>
      </c>
      <c r="DF839" s="13" t="s">
        <v>110</v>
      </c>
      <c r="DG839" s="13" t="s">
        <v>73</v>
      </c>
      <c r="DH839" s="13" t="s">
        <v>110</v>
      </c>
      <c r="DI839" s="13" t="s">
        <v>110</v>
      </c>
      <c r="DJ839" s="13" t="s">
        <v>110</v>
      </c>
      <c r="DK839" s="13" t="s">
        <v>85</v>
      </c>
      <c r="DL839" s="13" t="s">
        <v>85</v>
      </c>
      <c r="DM839" s="13" t="s">
        <v>85</v>
      </c>
      <c r="DN839" s="18">
        <v>45316.6739936574</v>
      </c>
      <c r="DO839" s="18">
        <v>45316.6687054282</v>
      </c>
      <c r="DP839" s="13" t="s">
        <v>267</v>
      </c>
    </row>
    <row r="840" spans="1:120">
      <c r="A840" s="12">
        <v>45302</v>
      </c>
      <c r="B840" s="12">
        <v>45302</v>
      </c>
      <c r="C840" s="13" t="s">
        <v>76</v>
      </c>
      <c r="D840" s="13" t="s">
        <v>71</v>
      </c>
      <c r="E840" s="13" t="s">
        <v>16</v>
      </c>
      <c r="F840" s="13" t="s">
        <v>91</v>
      </c>
      <c r="G840" s="14">
        <v>2</v>
      </c>
      <c r="H840" s="14">
        <v>0</v>
      </c>
      <c r="I840" s="13" t="s">
        <v>88</v>
      </c>
      <c r="J840" s="13" t="s">
        <v>74</v>
      </c>
      <c r="K840" s="13" t="s">
        <v>75</v>
      </c>
      <c r="L840" s="12">
        <v>45302</v>
      </c>
      <c r="M840" s="13" t="s">
        <v>13</v>
      </c>
      <c r="N840" s="13" t="s">
        <v>71</v>
      </c>
      <c r="O840" s="14">
        <v>0</v>
      </c>
      <c r="P840" s="13" t="s">
        <v>197</v>
      </c>
      <c r="Q840" s="13" t="s">
        <v>198</v>
      </c>
      <c r="R840" s="14">
        <v>5</v>
      </c>
      <c r="S840" s="13" t="s">
        <v>199</v>
      </c>
      <c r="T840" s="14">
        <v>5</v>
      </c>
      <c r="U840" s="13" t="s">
        <v>91</v>
      </c>
      <c r="V840" s="13" t="s">
        <v>82</v>
      </c>
      <c r="W840" s="13" t="s">
        <v>73</v>
      </c>
      <c r="X840" s="13" t="s">
        <v>80</v>
      </c>
      <c r="Y840" s="13" t="s">
        <v>17</v>
      </c>
      <c r="Z840" s="13" t="s">
        <v>350</v>
      </c>
      <c r="AA840" s="13" t="s">
        <v>351</v>
      </c>
      <c r="AB840" s="14">
        <v>7005</v>
      </c>
      <c r="AC840" s="13" t="s">
        <v>87</v>
      </c>
      <c r="AD840" s="20">
        <v>45303.6371759259</v>
      </c>
      <c r="AE840" s="13" t="s">
        <v>222</v>
      </c>
      <c r="AF840" s="13" t="s">
        <v>201</v>
      </c>
      <c r="AG840" s="13" t="s">
        <v>78</v>
      </c>
      <c r="AH840" s="13" t="s">
        <v>83</v>
      </c>
      <c r="AI840" s="13" t="s">
        <v>93</v>
      </c>
      <c r="AJ840" s="13" t="s">
        <v>71</v>
      </c>
      <c r="AK840" s="13" t="s">
        <v>85</v>
      </c>
      <c r="AL840" s="13" t="s">
        <v>71</v>
      </c>
      <c r="AM840" s="13" t="s">
        <v>86</v>
      </c>
      <c r="AN840" s="13" t="s">
        <v>73</v>
      </c>
      <c r="AO840" s="13" t="s">
        <v>87</v>
      </c>
      <c r="AP840" s="13" t="s">
        <v>87</v>
      </c>
      <c r="AQ840" s="13" t="s">
        <v>262</v>
      </c>
      <c r="AR840" s="13" t="s">
        <v>73</v>
      </c>
      <c r="AS840" s="13" t="s">
        <v>73</v>
      </c>
      <c r="AT840" s="14">
        <v>0</v>
      </c>
      <c r="AU840" s="13" t="s">
        <v>71</v>
      </c>
      <c r="AV840" s="13" t="s">
        <v>71</v>
      </c>
      <c r="AW840" s="13" t="s">
        <v>71</v>
      </c>
      <c r="AX840" s="13" t="s">
        <v>268</v>
      </c>
      <c r="AY840" s="13" t="s">
        <v>269</v>
      </c>
      <c r="AZ840" s="13" t="s">
        <v>205</v>
      </c>
      <c r="BA840" s="13" t="s">
        <v>87</v>
      </c>
      <c r="BB840" s="13" t="s">
        <v>85</v>
      </c>
      <c r="BC840" s="13" t="s">
        <v>270</v>
      </c>
      <c r="BD840" s="13" t="s">
        <v>85</v>
      </c>
      <c r="BE840" s="13" t="s">
        <v>207</v>
      </c>
      <c r="BF840" s="13" t="s">
        <v>207</v>
      </c>
      <c r="BG840" s="13" t="s">
        <v>110</v>
      </c>
      <c r="BH840" s="13" t="s">
        <v>73</v>
      </c>
      <c r="BI840" s="13" t="s">
        <v>73</v>
      </c>
      <c r="BJ840" s="13" t="s">
        <v>73</v>
      </c>
      <c r="BK840" s="13" t="s">
        <v>73</v>
      </c>
      <c r="BL840" s="13" t="s">
        <v>208</v>
      </c>
      <c r="BM840" s="13" t="s">
        <v>208</v>
      </c>
      <c r="BN840" s="13" t="s">
        <v>208</v>
      </c>
      <c r="BO840" s="13" t="s">
        <v>71</v>
      </c>
      <c r="BP840" s="13" t="s">
        <v>71</v>
      </c>
      <c r="BQ840" s="13" t="s">
        <v>71</v>
      </c>
      <c r="BR840" s="13" t="s">
        <v>87</v>
      </c>
      <c r="BS840" s="13" t="s">
        <v>85</v>
      </c>
      <c r="BT840" s="13" t="s">
        <v>87</v>
      </c>
      <c r="BU840" s="13" t="s">
        <v>85</v>
      </c>
      <c r="BV840" s="13" t="s">
        <v>87</v>
      </c>
      <c r="BW840" s="13" t="s">
        <v>85</v>
      </c>
      <c r="BX840" s="14">
        <v>1</v>
      </c>
      <c r="BY840" s="14">
        <v>500005</v>
      </c>
      <c r="BZ840" s="14">
        <v>0</v>
      </c>
      <c r="CA840" s="14">
        <v>3</v>
      </c>
      <c r="CB840" s="14">
        <v>10</v>
      </c>
      <c r="CC840" s="13" t="s">
        <v>261</v>
      </c>
      <c r="CD840" s="20">
        <v>45316.6689699074</v>
      </c>
      <c r="CE840" s="12" t="s">
        <v>89</v>
      </c>
      <c r="CF840" s="18">
        <v>45316.6687054167</v>
      </c>
      <c r="CG840" s="17">
        <v>0.668703703703704</v>
      </c>
      <c r="CH840" s="12" t="s">
        <v>89</v>
      </c>
      <c r="CI840" s="13" t="s">
        <v>14</v>
      </c>
      <c r="CJ840" s="13" t="s">
        <v>73</v>
      </c>
      <c r="CK840" s="13" t="s">
        <v>73</v>
      </c>
      <c r="CL840" s="13" t="s">
        <v>110</v>
      </c>
      <c r="CM840" s="13" t="s">
        <v>71</v>
      </c>
      <c r="CN840" s="13" t="s">
        <v>71</v>
      </c>
      <c r="CO840" s="13" t="s">
        <v>110</v>
      </c>
      <c r="CP840" s="13" t="s">
        <v>266</v>
      </c>
      <c r="CQ840" s="13" t="s">
        <v>220</v>
      </c>
      <c r="CR840" s="13" t="s">
        <v>73</v>
      </c>
      <c r="CS840" s="13" t="s">
        <v>88</v>
      </c>
      <c r="CT840" s="13" t="s">
        <v>73</v>
      </c>
      <c r="CU840" s="13" t="s">
        <v>110</v>
      </c>
      <c r="CV840" s="13" t="s">
        <v>73</v>
      </c>
      <c r="CW840" s="13" t="s">
        <v>88</v>
      </c>
      <c r="CX840" s="13" t="s">
        <v>110</v>
      </c>
      <c r="CY840" s="13" t="s">
        <v>73</v>
      </c>
      <c r="CZ840" s="13" t="s">
        <v>73</v>
      </c>
      <c r="DA840" s="13" t="s">
        <v>110</v>
      </c>
      <c r="DB840" s="13" t="s">
        <v>73</v>
      </c>
      <c r="DC840" s="13" t="s">
        <v>73</v>
      </c>
      <c r="DD840" s="13" t="s">
        <v>73</v>
      </c>
      <c r="DE840" s="13" t="s">
        <v>73</v>
      </c>
      <c r="DF840" s="13" t="s">
        <v>110</v>
      </c>
      <c r="DG840" s="13" t="s">
        <v>73</v>
      </c>
      <c r="DH840" s="13" t="s">
        <v>110</v>
      </c>
      <c r="DI840" s="13" t="s">
        <v>110</v>
      </c>
      <c r="DJ840" s="13" t="s">
        <v>110</v>
      </c>
      <c r="DK840" s="13" t="s">
        <v>85</v>
      </c>
      <c r="DL840" s="13" t="s">
        <v>85</v>
      </c>
      <c r="DM840" s="13" t="s">
        <v>85</v>
      </c>
      <c r="DN840" s="18">
        <v>45316.6739762963</v>
      </c>
      <c r="DO840" s="18">
        <v>45316.6687054167</v>
      </c>
      <c r="DP840" s="13" t="s">
        <v>271</v>
      </c>
    </row>
    <row r="841" spans="1:120">
      <c r="A841" s="12">
        <v>45302</v>
      </c>
      <c r="B841" s="12">
        <v>45302</v>
      </c>
      <c r="C841" s="13" t="s">
        <v>76</v>
      </c>
      <c r="D841" s="13" t="s">
        <v>71</v>
      </c>
      <c r="E841" s="13" t="s">
        <v>16</v>
      </c>
      <c r="F841" s="13" t="s">
        <v>94</v>
      </c>
      <c r="G841" s="14">
        <v>2</v>
      </c>
      <c r="H841" s="14">
        <v>0</v>
      </c>
      <c r="I841" s="13" t="s">
        <v>73</v>
      </c>
      <c r="J841" s="13" t="s">
        <v>74</v>
      </c>
      <c r="K841" s="13" t="s">
        <v>75</v>
      </c>
      <c r="L841" s="12">
        <v>45302</v>
      </c>
      <c r="M841" s="13" t="s">
        <v>13</v>
      </c>
      <c r="N841" s="13" t="s">
        <v>71</v>
      </c>
      <c r="O841" s="14">
        <v>0</v>
      </c>
      <c r="P841" s="13" t="s">
        <v>197</v>
      </c>
      <c r="Q841" s="13" t="s">
        <v>198</v>
      </c>
      <c r="R841" s="14">
        <v>5</v>
      </c>
      <c r="S841" s="13" t="s">
        <v>199</v>
      </c>
      <c r="T841" s="14">
        <v>5</v>
      </c>
      <c r="U841" s="13" t="s">
        <v>94</v>
      </c>
      <c r="V841" s="13" t="s">
        <v>82</v>
      </c>
      <c r="W841" s="13" t="s">
        <v>73</v>
      </c>
      <c r="X841" s="13" t="s">
        <v>80</v>
      </c>
      <c r="Y841" s="13" t="s">
        <v>17</v>
      </c>
      <c r="Z841" s="13" t="s">
        <v>350</v>
      </c>
      <c r="AA841" s="13" t="s">
        <v>353</v>
      </c>
      <c r="AB841" s="14">
        <v>7005</v>
      </c>
      <c r="AC841" s="13" t="s">
        <v>87</v>
      </c>
      <c r="AD841" s="20">
        <v>45303.6371759259</v>
      </c>
      <c r="AE841" s="13" t="s">
        <v>227</v>
      </c>
      <c r="AF841" s="13" t="s">
        <v>201</v>
      </c>
      <c r="AG841" s="13" t="s">
        <v>78</v>
      </c>
      <c r="AH841" s="13" t="s">
        <v>83</v>
      </c>
      <c r="AI841" s="13" t="s">
        <v>96</v>
      </c>
      <c r="AJ841" s="13" t="s">
        <v>71</v>
      </c>
      <c r="AK841" s="13" t="s">
        <v>85</v>
      </c>
      <c r="AL841" s="13" t="s">
        <v>71</v>
      </c>
      <c r="AM841" s="13" t="s">
        <v>86</v>
      </c>
      <c r="AN841" s="13" t="s">
        <v>73</v>
      </c>
      <c r="AO841" s="13" t="s">
        <v>87</v>
      </c>
      <c r="AP841" s="13" t="s">
        <v>87</v>
      </c>
      <c r="AQ841" s="13" t="s">
        <v>262</v>
      </c>
      <c r="AR841" s="13" t="s">
        <v>73</v>
      </c>
      <c r="AS841" s="13" t="s">
        <v>73</v>
      </c>
      <c r="AT841" s="14">
        <v>0</v>
      </c>
      <c r="AU841" s="13" t="s">
        <v>71</v>
      </c>
      <c r="AV841" s="13" t="s">
        <v>71</v>
      </c>
      <c r="AW841" s="13" t="s">
        <v>71</v>
      </c>
      <c r="AX841" s="13" t="s">
        <v>228</v>
      </c>
      <c r="AY841" s="13" t="s">
        <v>229</v>
      </c>
      <c r="AZ841" s="13" t="s">
        <v>205</v>
      </c>
      <c r="BA841" s="13" t="s">
        <v>87</v>
      </c>
      <c r="BB841" s="13" t="s">
        <v>85</v>
      </c>
      <c r="BC841" s="13" t="s">
        <v>230</v>
      </c>
      <c r="BD841" s="13" t="s">
        <v>85</v>
      </c>
      <c r="BE841" s="13" t="s">
        <v>207</v>
      </c>
      <c r="BF841" s="13" t="s">
        <v>207</v>
      </c>
      <c r="BG841" s="13" t="s">
        <v>110</v>
      </c>
      <c r="BH841" s="13" t="s">
        <v>73</v>
      </c>
      <c r="BI841" s="13" t="s">
        <v>73</v>
      </c>
      <c r="BJ841" s="13" t="s">
        <v>73</v>
      </c>
      <c r="BK841" s="13" t="s">
        <v>73</v>
      </c>
      <c r="BL841" s="13" t="s">
        <v>208</v>
      </c>
      <c r="BM841" s="13" t="s">
        <v>208</v>
      </c>
      <c r="BN841" s="13" t="s">
        <v>208</v>
      </c>
      <c r="BO841" s="13" t="s">
        <v>71</v>
      </c>
      <c r="BP841" s="13" t="s">
        <v>71</v>
      </c>
      <c r="BQ841" s="13" t="s">
        <v>71</v>
      </c>
      <c r="BR841" s="13" t="s">
        <v>87</v>
      </c>
      <c r="BS841" s="13" t="s">
        <v>85</v>
      </c>
      <c r="BT841" s="13" t="s">
        <v>87</v>
      </c>
      <c r="BU841" s="13" t="s">
        <v>85</v>
      </c>
      <c r="BV841" s="13" t="s">
        <v>87</v>
      </c>
      <c r="BW841" s="13" t="s">
        <v>85</v>
      </c>
      <c r="BX841" s="14">
        <v>1</v>
      </c>
      <c r="BY841" s="14">
        <v>500005</v>
      </c>
      <c r="BZ841" s="14">
        <v>0</v>
      </c>
      <c r="CA841" s="14">
        <v>1</v>
      </c>
      <c r="CB841" s="14">
        <v>19</v>
      </c>
      <c r="CC841" s="13" t="s">
        <v>261</v>
      </c>
      <c r="CD841" s="20">
        <v>45316.6689699074</v>
      </c>
      <c r="CE841" s="12" t="s">
        <v>89</v>
      </c>
      <c r="CF841" s="18">
        <v>45316.6687054282</v>
      </c>
      <c r="CG841" s="17">
        <v>0.668703703703704</v>
      </c>
      <c r="CH841" s="12" t="s">
        <v>89</v>
      </c>
      <c r="CI841" s="13" t="s">
        <v>14</v>
      </c>
      <c r="CJ841" s="13" t="s">
        <v>73</v>
      </c>
      <c r="CK841" s="13" t="s">
        <v>73</v>
      </c>
      <c r="CL841" s="13" t="s">
        <v>110</v>
      </c>
      <c r="CM841" s="13" t="s">
        <v>71</v>
      </c>
      <c r="CN841" s="13" t="s">
        <v>71</v>
      </c>
      <c r="CO841" s="13" t="s">
        <v>110</v>
      </c>
      <c r="CP841" s="13" t="s">
        <v>266</v>
      </c>
      <c r="CQ841" s="13" t="s">
        <v>220</v>
      </c>
      <c r="CR841" s="13" t="s">
        <v>73</v>
      </c>
      <c r="CS841" s="13" t="s">
        <v>88</v>
      </c>
      <c r="CT841" s="13" t="s">
        <v>73</v>
      </c>
      <c r="CU841" s="13" t="s">
        <v>110</v>
      </c>
      <c r="CV841" s="13" t="s">
        <v>73</v>
      </c>
      <c r="CW841" s="13" t="s">
        <v>88</v>
      </c>
      <c r="CX841" s="13" t="s">
        <v>110</v>
      </c>
      <c r="CY841" s="13" t="s">
        <v>73</v>
      </c>
      <c r="CZ841" s="13" t="s">
        <v>73</v>
      </c>
      <c r="DA841" s="13" t="s">
        <v>110</v>
      </c>
      <c r="DB841" s="13" t="s">
        <v>73</v>
      </c>
      <c r="DC841" s="13" t="s">
        <v>73</v>
      </c>
      <c r="DD841" s="13" t="s">
        <v>73</v>
      </c>
      <c r="DE841" s="13" t="s">
        <v>73</v>
      </c>
      <c r="DF841" s="13" t="s">
        <v>110</v>
      </c>
      <c r="DG841" s="13" t="s">
        <v>73</v>
      </c>
      <c r="DH841" s="13" t="s">
        <v>110</v>
      </c>
      <c r="DI841" s="13" t="s">
        <v>110</v>
      </c>
      <c r="DJ841" s="13" t="s">
        <v>110</v>
      </c>
      <c r="DK841" s="13" t="s">
        <v>85</v>
      </c>
      <c r="DL841" s="13" t="s">
        <v>85</v>
      </c>
      <c r="DM841" s="13" t="s">
        <v>85</v>
      </c>
      <c r="DN841" s="18">
        <v>45316.6739762963</v>
      </c>
      <c r="DO841" s="18">
        <v>45316.6687054282</v>
      </c>
      <c r="DP841" s="13" t="s">
        <v>231</v>
      </c>
    </row>
    <row r="842" spans="1:120">
      <c r="A842" s="12">
        <v>45302</v>
      </c>
      <c r="B842" s="12">
        <v>45302</v>
      </c>
      <c r="C842" s="13" t="s">
        <v>76</v>
      </c>
      <c r="D842" s="13" t="s">
        <v>71</v>
      </c>
      <c r="E842" s="13" t="s">
        <v>16</v>
      </c>
      <c r="F842" s="13" t="s">
        <v>97</v>
      </c>
      <c r="G842" s="14">
        <v>2</v>
      </c>
      <c r="H842" s="14">
        <v>0</v>
      </c>
      <c r="I842" s="13" t="s">
        <v>73</v>
      </c>
      <c r="J842" s="13" t="s">
        <v>74</v>
      </c>
      <c r="K842" s="13" t="s">
        <v>75</v>
      </c>
      <c r="L842" s="12">
        <v>45302</v>
      </c>
      <c r="M842" s="13" t="s">
        <v>13</v>
      </c>
      <c r="N842" s="13" t="s">
        <v>71</v>
      </c>
      <c r="O842" s="14">
        <v>0</v>
      </c>
      <c r="P842" s="13" t="s">
        <v>197</v>
      </c>
      <c r="Q842" s="13" t="s">
        <v>198</v>
      </c>
      <c r="R842" s="14">
        <v>5</v>
      </c>
      <c r="S842" s="13" t="s">
        <v>199</v>
      </c>
      <c r="T842" s="14">
        <v>5</v>
      </c>
      <c r="U842" s="13" t="s">
        <v>97</v>
      </c>
      <c r="V842" s="13" t="s">
        <v>82</v>
      </c>
      <c r="W842" s="13" t="s">
        <v>73</v>
      </c>
      <c r="X842" s="13" t="s">
        <v>80</v>
      </c>
      <c r="Y842" s="13" t="s">
        <v>17</v>
      </c>
      <c r="Z842" s="13" t="s">
        <v>350</v>
      </c>
      <c r="AA842" s="13" t="s">
        <v>351</v>
      </c>
      <c r="AB842" s="14">
        <v>7005</v>
      </c>
      <c r="AC842" s="13" t="s">
        <v>87</v>
      </c>
      <c r="AD842" s="20">
        <v>45303.6371759259</v>
      </c>
      <c r="AE842" s="13" t="s">
        <v>232</v>
      </c>
      <c r="AF842" s="13" t="s">
        <v>201</v>
      </c>
      <c r="AG842" s="13" t="s">
        <v>78</v>
      </c>
      <c r="AH842" s="13" t="s">
        <v>83</v>
      </c>
      <c r="AI842" s="13" t="s">
        <v>84</v>
      </c>
      <c r="AJ842" s="13" t="s">
        <v>71</v>
      </c>
      <c r="AK842" s="13" t="s">
        <v>85</v>
      </c>
      <c r="AL842" s="13" t="s">
        <v>71</v>
      </c>
      <c r="AM842" s="13" t="s">
        <v>86</v>
      </c>
      <c r="AN842" s="13" t="s">
        <v>73</v>
      </c>
      <c r="AO842" s="13" t="s">
        <v>87</v>
      </c>
      <c r="AP842" s="13" t="s">
        <v>87</v>
      </c>
      <c r="AQ842" s="13" t="s">
        <v>262</v>
      </c>
      <c r="AR842" s="13" t="s">
        <v>73</v>
      </c>
      <c r="AS842" s="13" t="s">
        <v>73</v>
      </c>
      <c r="AT842" s="14">
        <v>0</v>
      </c>
      <c r="AU842" s="13" t="s">
        <v>71</v>
      </c>
      <c r="AV842" s="13" t="s">
        <v>71</v>
      </c>
      <c r="AW842" s="13" t="s">
        <v>71</v>
      </c>
      <c r="AX842" s="13" t="s">
        <v>233</v>
      </c>
      <c r="AY842" s="13" t="s">
        <v>234</v>
      </c>
      <c r="AZ842" s="13" t="s">
        <v>205</v>
      </c>
      <c r="BA842" s="13" t="s">
        <v>87</v>
      </c>
      <c r="BB842" s="13" t="s">
        <v>85</v>
      </c>
      <c r="BC842" s="13" t="s">
        <v>235</v>
      </c>
      <c r="BD842" s="13" t="s">
        <v>85</v>
      </c>
      <c r="BE842" s="13" t="s">
        <v>207</v>
      </c>
      <c r="BF842" s="13" t="s">
        <v>207</v>
      </c>
      <c r="BG842" s="13" t="s">
        <v>110</v>
      </c>
      <c r="BH842" s="13" t="s">
        <v>73</v>
      </c>
      <c r="BI842" s="13" t="s">
        <v>73</v>
      </c>
      <c r="BJ842" s="13" t="s">
        <v>73</v>
      </c>
      <c r="BK842" s="13" t="s">
        <v>73</v>
      </c>
      <c r="BL842" s="13" t="s">
        <v>208</v>
      </c>
      <c r="BM842" s="13" t="s">
        <v>208</v>
      </c>
      <c r="BN842" s="13" t="s">
        <v>208</v>
      </c>
      <c r="BO842" s="13" t="s">
        <v>71</v>
      </c>
      <c r="BP842" s="13" t="s">
        <v>71</v>
      </c>
      <c r="BQ842" s="13" t="s">
        <v>71</v>
      </c>
      <c r="BR842" s="13" t="s">
        <v>87</v>
      </c>
      <c r="BS842" s="13" t="s">
        <v>85</v>
      </c>
      <c r="BT842" s="13" t="s">
        <v>87</v>
      </c>
      <c r="BU842" s="13" t="s">
        <v>85</v>
      </c>
      <c r="BV842" s="13" t="s">
        <v>87</v>
      </c>
      <c r="BW842" s="13" t="s">
        <v>85</v>
      </c>
      <c r="BX842" s="14">
        <v>1</v>
      </c>
      <c r="BY842" s="14">
        <v>500005</v>
      </c>
      <c r="BZ842" s="14">
        <v>0</v>
      </c>
      <c r="CA842" s="14">
        <v>5</v>
      </c>
      <c r="CB842" s="14">
        <v>10</v>
      </c>
      <c r="CC842" s="13" t="s">
        <v>261</v>
      </c>
      <c r="CD842" s="20">
        <v>45316.6689699074</v>
      </c>
      <c r="CE842" s="12" t="s">
        <v>89</v>
      </c>
      <c r="CF842" s="18">
        <v>45316.6687054282</v>
      </c>
      <c r="CG842" s="17">
        <v>0.668703703703704</v>
      </c>
      <c r="CH842" s="12" t="s">
        <v>89</v>
      </c>
      <c r="CI842" s="13" t="s">
        <v>14</v>
      </c>
      <c r="CJ842" s="13" t="s">
        <v>73</v>
      </c>
      <c r="CK842" s="13" t="s">
        <v>73</v>
      </c>
      <c r="CL842" s="13" t="s">
        <v>110</v>
      </c>
      <c r="CM842" s="13" t="s">
        <v>71</v>
      </c>
      <c r="CN842" s="13" t="s">
        <v>71</v>
      </c>
      <c r="CO842" s="13" t="s">
        <v>110</v>
      </c>
      <c r="CP842" s="13" t="s">
        <v>266</v>
      </c>
      <c r="CQ842" s="13" t="s">
        <v>220</v>
      </c>
      <c r="CR842" s="13" t="s">
        <v>110</v>
      </c>
      <c r="CS842" s="13" t="s">
        <v>88</v>
      </c>
      <c r="CT842" s="13" t="s">
        <v>73</v>
      </c>
      <c r="CU842" s="13" t="s">
        <v>110</v>
      </c>
      <c r="CV842" s="13" t="s">
        <v>73</v>
      </c>
      <c r="CW842" s="13" t="s">
        <v>88</v>
      </c>
      <c r="CX842" s="13" t="s">
        <v>110</v>
      </c>
      <c r="CY842" s="13" t="s">
        <v>73</v>
      </c>
      <c r="CZ842" s="13" t="s">
        <v>73</v>
      </c>
      <c r="DA842" s="13" t="s">
        <v>110</v>
      </c>
      <c r="DB842" s="13" t="s">
        <v>73</v>
      </c>
      <c r="DC842" s="13" t="s">
        <v>73</v>
      </c>
      <c r="DD842" s="13" t="s">
        <v>73</v>
      </c>
      <c r="DE842" s="13" t="s">
        <v>73</v>
      </c>
      <c r="DF842" s="13" t="s">
        <v>110</v>
      </c>
      <c r="DG842" s="13" t="s">
        <v>73</v>
      </c>
      <c r="DH842" s="13" t="s">
        <v>110</v>
      </c>
      <c r="DI842" s="13" t="s">
        <v>110</v>
      </c>
      <c r="DJ842" s="13" t="s">
        <v>110</v>
      </c>
      <c r="DK842" s="13" t="s">
        <v>85</v>
      </c>
      <c r="DL842" s="13" t="s">
        <v>85</v>
      </c>
      <c r="DM842" s="13" t="s">
        <v>85</v>
      </c>
      <c r="DN842" s="18">
        <v>45316.6739936574</v>
      </c>
      <c r="DO842" s="18">
        <v>45316.6687054282</v>
      </c>
      <c r="DP842" s="13" t="s">
        <v>236</v>
      </c>
    </row>
    <row r="843" spans="1:120">
      <c r="A843" s="12">
        <v>45302</v>
      </c>
      <c r="B843" s="12">
        <v>45302</v>
      </c>
      <c r="C843" s="13" t="s">
        <v>76</v>
      </c>
      <c r="D843" s="13" t="s">
        <v>71</v>
      </c>
      <c r="E843" s="13" t="s">
        <v>16</v>
      </c>
      <c r="F843" s="13" t="s">
        <v>103</v>
      </c>
      <c r="G843" s="14">
        <v>2</v>
      </c>
      <c r="H843" s="14">
        <v>0</v>
      </c>
      <c r="I843" s="13" t="s">
        <v>73</v>
      </c>
      <c r="J843" s="13" t="s">
        <v>74</v>
      </c>
      <c r="K843" s="13" t="s">
        <v>75</v>
      </c>
      <c r="L843" s="12">
        <v>45302</v>
      </c>
      <c r="M843" s="13" t="s">
        <v>13</v>
      </c>
      <c r="N843" s="13" t="s">
        <v>71</v>
      </c>
      <c r="O843" s="14">
        <v>0</v>
      </c>
      <c r="P843" s="13" t="s">
        <v>197</v>
      </c>
      <c r="Q843" s="13" t="s">
        <v>272</v>
      </c>
      <c r="R843" s="14">
        <v>3</v>
      </c>
      <c r="S843" s="13" t="s">
        <v>273</v>
      </c>
      <c r="T843" s="14">
        <v>3</v>
      </c>
      <c r="U843" s="13" t="s">
        <v>103</v>
      </c>
      <c r="V843" s="13" t="s">
        <v>82</v>
      </c>
      <c r="W843" s="13" t="s">
        <v>73</v>
      </c>
      <c r="X843" s="13" t="s">
        <v>80</v>
      </c>
      <c r="Y843" s="13" t="s">
        <v>17</v>
      </c>
      <c r="Z843" s="13" t="s">
        <v>350</v>
      </c>
      <c r="AA843" s="13" t="s">
        <v>354</v>
      </c>
      <c r="AB843" s="14">
        <v>7013</v>
      </c>
      <c r="AC843" s="13" t="s">
        <v>237</v>
      </c>
      <c r="AD843" s="20">
        <v>45303.6559837963</v>
      </c>
      <c r="AE843" s="13" t="s">
        <v>250</v>
      </c>
      <c r="AF843" s="13" t="s">
        <v>201</v>
      </c>
      <c r="AG843" s="13" t="s">
        <v>78</v>
      </c>
      <c r="AH843" s="13" t="s">
        <v>83</v>
      </c>
      <c r="AI843" s="13" t="s">
        <v>84</v>
      </c>
      <c r="AJ843" s="13" t="s">
        <v>71</v>
      </c>
      <c r="AK843" s="13" t="s">
        <v>85</v>
      </c>
      <c r="AL843" s="13" t="s">
        <v>71</v>
      </c>
      <c r="AM843" s="13" t="s">
        <v>86</v>
      </c>
      <c r="AN843" s="13" t="s">
        <v>73</v>
      </c>
      <c r="AO843" s="13" t="s">
        <v>87</v>
      </c>
      <c r="AP843" s="13" t="s">
        <v>87</v>
      </c>
      <c r="AQ843" s="13" t="s">
        <v>90</v>
      </c>
      <c r="AR843" s="13" t="s">
        <v>73</v>
      </c>
      <c r="AS843" s="13" t="s">
        <v>73</v>
      </c>
      <c r="AT843" s="14">
        <v>0</v>
      </c>
      <c r="AU843" s="13" t="s">
        <v>71</v>
      </c>
      <c r="AV843" s="13" t="s">
        <v>71</v>
      </c>
      <c r="AW843" s="13" t="s">
        <v>71</v>
      </c>
      <c r="AX843" s="13" t="s">
        <v>251</v>
      </c>
      <c r="AY843" s="13" t="s">
        <v>252</v>
      </c>
      <c r="AZ843" s="13" t="s">
        <v>205</v>
      </c>
      <c r="BA843" s="13" t="s">
        <v>87</v>
      </c>
      <c r="BB843" s="13" t="s">
        <v>85</v>
      </c>
      <c r="BC843" s="13" t="s">
        <v>253</v>
      </c>
      <c r="BD843" s="13" t="s">
        <v>85</v>
      </c>
      <c r="BE843" s="13" t="s">
        <v>207</v>
      </c>
      <c r="BF843" s="13" t="s">
        <v>207</v>
      </c>
      <c r="BG843" s="13" t="s">
        <v>110</v>
      </c>
      <c r="BH843" s="13" t="s">
        <v>73</v>
      </c>
      <c r="BI843" s="13" t="s">
        <v>73</v>
      </c>
      <c r="BJ843" s="13" t="s">
        <v>73</v>
      </c>
      <c r="BK843" s="13" t="s">
        <v>73</v>
      </c>
      <c r="BL843" s="13" t="s">
        <v>208</v>
      </c>
      <c r="BM843" s="13" t="s">
        <v>208</v>
      </c>
      <c r="BN843" s="13" t="s">
        <v>208</v>
      </c>
      <c r="BO843" s="13" t="s">
        <v>71</v>
      </c>
      <c r="BP843" s="13" t="s">
        <v>71</v>
      </c>
      <c r="BQ843" s="13" t="s">
        <v>71</v>
      </c>
      <c r="BR843" s="13" t="s">
        <v>218</v>
      </c>
      <c r="BS843" s="13" t="s">
        <v>85</v>
      </c>
      <c r="BT843" s="13" t="s">
        <v>218</v>
      </c>
      <c r="BU843" s="13" t="s">
        <v>85</v>
      </c>
      <c r="BV843" s="13" t="s">
        <v>218</v>
      </c>
      <c r="BW843" s="13" t="s">
        <v>85</v>
      </c>
      <c r="BX843" s="14">
        <v>1</v>
      </c>
      <c r="BY843" s="14">
        <v>500103</v>
      </c>
      <c r="BZ843" s="14">
        <v>0</v>
      </c>
      <c r="CA843" s="14">
        <v>1</v>
      </c>
      <c r="CB843" s="14">
        <v>9</v>
      </c>
      <c r="CC843" s="13" t="s">
        <v>261</v>
      </c>
      <c r="CD843" s="20">
        <v>45316.6714351852</v>
      </c>
      <c r="CE843" s="12" t="s">
        <v>89</v>
      </c>
      <c r="CF843" s="18">
        <v>45316.6711960995</v>
      </c>
      <c r="CG843" s="17">
        <v>0.67119212962963</v>
      </c>
      <c r="CH843" s="12" t="s">
        <v>89</v>
      </c>
      <c r="CI843" s="13" t="s">
        <v>14</v>
      </c>
      <c r="CJ843" s="13" t="s">
        <v>73</v>
      </c>
      <c r="CK843" s="13" t="s">
        <v>73</v>
      </c>
      <c r="CL843" s="13" t="s">
        <v>110</v>
      </c>
      <c r="CM843" s="13" t="s">
        <v>71</v>
      </c>
      <c r="CN843" s="13" t="s">
        <v>71</v>
      </c>
      <c r="CO843" s="13" t="s">
        <v>110</v>
      </c>
      <c r="CP843" s="13" t="s">
        <v>266</v>
      </c>
      <c r="CQ843" s="13" t="s">
        <v>220</v>
      </c>
      <c r="CR843" s="13" t="s">
        <v>73</v>
      </c>
      <c r="CS843" s="13" t="s">
        <v>88</v>
      </c>
      <c r="CT843" s="13" t="s">
        <v>73</v>
      </c>
      <c r="CU843" s="13" t="s">
        <v>110</v>
      </c>
      <c r="CV843" s="13" t="s">
        <v>73</v>
      </c>
      <c r="CW843" s="13" t="s">
        <v>88</v>
      </c>
      <c r="CX843" s="13" t="s">
        <v>110</v>
      </c>
      <c r="CY843" s="13" t="s">
        <v>73</v>
      </c>
      <c r="CZ843" s="13" t="s">
        <v>73</v>
      </c>
      <c r="DA843" s="13" t="s">
        <v>110</v>
      </c>
      <c r="DB843" s="13" t="s">
        <v>73</v>
      </c>
      <c r="DC843" s="13" t="s">
        <v>73</v>
      </c>
      <c r="DD843" s="13" t="s">
        <v>73</v>
      </c>
      <c r="DE843" s="13" t="s">
        <v>73</v>
      </c>
      <c r="DF843" s="13" t="s">
        <v>88</v>
      </c>
      <c r="DG843" s="13" t="s">
        <v>73</v>
      </c>
      <c r="DH843" s="13" t="s">
        <v>110</v>
      </c>
      <c r="DI843" s="13" t="s">
        <v>110</v>
      </c>
      <c r="DJ843" s="13" t="s">
        <v>110</v>
      </c>
      <c r="DK843" s="13" t="s">
        <v>242</v>
      </c>
      <c r="DL843" s="13" t="s">
        <v>85</v>
      </c>
      <c r="DM843" s="13" t="s">
        <v>85</v>
      </c>
      <c r="DN843" s="18">
        <v>45316.6740218982</v>
      </c>
      <c r="DO843" s="18">
        <v>45316.6711960995</v>
      </c>
      <c r="DP843" s="13" t="s">
        <v>254</v>
      </c>
    </row>
    <row r="844" spans="1:120">
      <c r="A844" s="12">
        <v>45302</v>
      </c>
      <c r="B844" s="12">
        <v>45302</v>
      </c>
      <c r="C844" s="13" t="s">
        <v>76</v>
      </c>
      <c r="D844" s="13" t="s">
        <v>71</v>
      </c>
      <c r="E844" s="13" t="s">
        <v>16</v>
      </c>
      <c r="F844" s="13" t="s">
        <v>105</v>
      </c>
      <c r="G844" s="14">
        <v>2</v>
      </c>
      <c r="H844" s="14">
        <v>0</v>
      </c>
      <c r="I844" s="13" t="s">
        <v>73</v>
      </c>
      <c r="J844" s="13" t="s">
        <v>74</v>
      </c>
      <c r="K844" s="13" t="s">
        <v>75</v>
      </c>
      <c r="L844" s="12">
        <v>45302</v>
      </c>
      <c r="M844" s="13" t="s">
        <v>13</v>
      </c>
      <c r="N844" s="13" t="s">
        <v>71</v>
      </c>
      <c r="O844" s="14">
        <v>0</v>
      </c>
      <c r="P844" s="13" t="s">
        <v>197</v>
      </c>
      <c r="Q844" s="13" t="s">
        <v>272</v>
      </c>
      <c r="R844" s="14">
        <v>3</v>
      </c>
      <c r="S844" s="13" t="s">
        <v>273</v>
      </c>
      <c r="T844" s="14">
        <v>3</v>
      </c>
      <c r="U844" s="13" t="s">
        <v>105</v>
      </c>
      <c r="V844" s="13" t="s">
        <v>82</v>
      </c>
      <c r="W844" s="13" t="s">
        <v>73</v>
      </c>
      <c r="X844" s="13" t="s">
        <v>80</v>
      </c>
      <c r="Y844" s="13" t="s">
        <v>17</v>
      </c>
      <c r="Z844" s="13" t="s">
        <v>350</v>
      </c>
      <c r="AA844" s="13" t="s">
        <v>351</v>
      </c>
      <c r="AB844" s="14">
        <v>7013</v>
      </c>
      <c r="AC844" s="13" t="s">
        <v>87</v>
      </c>
      <c r="AD844" s="20">
        <v>45303.6579398148</v>
      </c>
      <c r="AE844" s="13" t="s">
        <v>255</v>
      </c>
      <c r="AF844" s="13" t="s">
        <v>201</v>
      </c>
      <c r="AG844" s="13" t="s">
        <v>78</v>
      </c>
      <c r="AH844" s="13" t="s">
        <v>83</v>
      </c>
      <c r="AI844" s="13" t="s">
        <v>84</v>
      </c>
      <c r="AJ844" s="13" t="s">
        <v>71</v>
      </c>
      <c r="AK844" s="13" t="s">
        <v>85</v>
      </c>
      <c r="AL844" s="13" t="s">
        <v>71</v>
      </c>
      <c r="AM844" s="13" t="s">
        <v>86</v>
      </c>
      <c r="AN844" s="13" t="s">
        <v>73</v>
      </c>
      <c r="AO844" s="13" t="s">
        <v>87</v>
      </c>
      <c r="AP844" s="13" t="s">
        <v>87</v>
      </c>
      <c r="AQ844" s="13" t="s">
        <v>90</v>
      </c>
      <c r="AR844" s="13" t="s">
        <v>73</v>
      </c>
      <c r="AS844" s="13" t="s">
        <v>73</v>
      </c>
      <c r="AT844" s="14">
        <v>0</v>
      </c>
      <c r="AU844" s="13" t="s">
        <v>71</v>
      </c>
      <c r="AV844" s="13" t="s">
        <v>71</v>
      </c>
      <c r="AW844" s="13" t="s">
        <v>71</v>
      </c>
      <c r="AX844" s="13" t="s">
        <v>274</v>
      </c>
      <c r="AY844" s="13" t="s">
        <v>275</v>
      </c>
      <c r="AZ844" s="13" t="s">
        <v>205</v>
      </c>
      <c r="BA844" s="13" t="s">
        <v>87</v>
      </c>
      <c r="BB844" s="13" t="s">
        <v>85</v>
      </c>
      <c r="BC844" s="13" t="s">
        <v>276</v>
      </c>
      <c r="BD844" s="13" t="s">
        <v>85</v>
      </c>
      <c r="BE844" s="13" t="s">
        <v>207</v>
      </c>
      <c r="BF844" s="13" t="s">
        <v>207</v>
      </c>
      <c r="BG844" s="13" t="s">
        <v>110</v>
      </c>
      <c r="BH844" s="13" t="s">
        <v>73</v>
      </c>
      <c r="BI844" s="13" t="s">
        <v>73</v>
      </c>
      <c r="BJ844" s="13" t="s">
        <v>73</v>
      </c>
      <c r="BK844" s="13" t="s">
        <v>73</v>
      </c>
      <c r="BL844" s="13" t="s">
        <v>208</v>
      </c>
      <c r="BM844" s="13" t="s">
        <v>208</v>
      </c>
      <c r="BN844" s="13" t="s">
        <v>208</v>
      </c>
      <c r="BO844" s="13" t="s">
        <v>71</v>
      </c>
      <c r="BP844" s="13" t="s">
        <v>71</v>
      </c>
      <c r="BQ844" s="13" t="s">
        <v>71</v>
      </c>
      <c r="BR844" s="13" t="s">
        <v>218</v>
      </c>
      <c r="BS844" s="13" t="s">
        <v>85</v>
      </c>
      <c r="BT844" s="13" t="s">
        <v>218</v>
      </c>
      <c r="BU844" s="13" t="s">
        <v>85</v>
      </c>
      <c r="BV844" s="13" t="s">
        <v>218</v>
      </c>
      <c r="BW844" s="13" t="s">
        <v>85</v>
      </c>
      <c r="BX844" s="14">
        <v>1</v>
      </c>
      <c r="BY844" s="14">
        <v>500103</v>
      </c>
      <c r="BZ844" s="14">
        <v>0</v>
      </c>
      <c r="CA844" s="14">
        <v>4</v>
      </c>
      <c r="CB844" s="14">
        <v>1</v>
      </c>
      <c r="CC844" s="13" t="s">
        <v>261</v>
      </c>
      <c r="CD844" s="20">
        <v>45316.6714930556</v>
      </c>
      <c r="CE844" s="12" t="s">
        <v>89</v>
      </c>
      <c r="CF844" s="18">
        <v>45316.6712563079</v>
      </c>
      <c r="CG844" s="17">
        <v>0.67125</v>
      </c>
      <c r="CH844" s="12" t="s">
        <v>89</v>
      </c>
      <c r="CI844" s="13" t="s">
        <v>14</v>
      </c>
      <c r="CJ844" s="13" t="s">
        <v>73</v>
      </c>
      <c r="CK844" s="13" t="s">
        <v>73</v>
      </c>
      <c r="CL844" s="13" t="s">
        <v>110</v>
      </c>
      <c r="CM844" s="13" t="s">
        <v>71</v>
      </c>
      <c r="CN844" s="13" t="s">
        <v>71</v>
      </c>
      <c r="CO844" s="13" t="s">
        <v>110</v>
      </c>
      <c r="CP844" s="13" t="s">
        <v>266</v>
      </c>
      <c r="CQ844" s="13" t="s">
        <v>110</v>
      </c>
      <c r="CR844" s="13" t="s">
        <v>73</v>
      </c>
      <c r="CS844" s="13" t="s">
        <v>73</v>
      </c>
      <c r="CT844" s="13" t="s">
        <v>73</v>
      </c>
      <c r="CU844" s="13" t="s">
        <v>110</v>
      </c>
      <c r="CV844" s="13" t="s">
        <v>73</v>
      </c>
      <c r="CW844" s="13" t="s">
        <v>88</v>
      </c>
      <c r="CX844" s="13" t="s">
        <v>110</v>
      </c>
      <c r="CY844" s="13" t="s">
        <v>73</v>
      </c>
      <c r="CZ844" s="13" t="s">
        <v>73</v>
      </c>
      <c r="DA844" s="13" t="s">
        <v>110</v>
      </c>
      <c r="DB844" s="13" t="s">
        <v>73</v>
      </c>
      <c r="DC844" s="13" t="s">
        <v>73</v>
      </c>
      <c r="DD844" s="13" t="s">
        <v>73</v>
      </c>
      <c r="DE844" s="13" t="s">
        <v>73</v>
      </c>
      <c r="DF844" s="13" t="s">
        <v>88</v>
      </c>
      <c r="DG844" s="13" t="s">
        <v>73</v>
      </c>
      <c r="DH844" s="13" t="s">
        <v>110</v>
      </c>
      <c r="DI844" s="13" t="s">
        <v>110</v>
      </c>
      <c r="DJ844" s="13" t="s">
        <v>110</v>
      </c>
      <c r="DK844" s="13" t="s">
        <v>85</v>
      </c>
      <c r="DL844" s="13" t="s">
        <v>85</v>
      </c>
      <c r="DM844" s="13" t="s">
        <v>85</v>
      </c>
      <c r="DN844" s="18">
        <v>45316.674046088</v>
      </c>
      <c r="DO844" s="18">
        <v>45316.6712563079</v>
      </c>
      <c r="DP844" s="13" t="s">
        <v>277</v>
      </c>
    </row>
    <row r="845" spans="1:120">
      <c r="A845" s="12">
        <v>45302</v>
      </c>
      <c r="B845" s="12">
        <v>45302</v>
      </c>
      <c r="C845" s="13" t="s">
        <v>76</v>
      </c>
      <c r="D845" s="13" t="s">
        <v>71</v>
      </c>
      <c r="E845" s="13" t="s">
        <v>16</v>
      </c>
      <c r="F845" s="13" t="s">
        <v>107</v>
      </c>
      <c r="G845" s="14">
        <v>2</v>
      </c>
      <c r="H845" s="14">
        <v>0</v>
      </c>
      <c r="I845" s="13" t="s">
        <v>88</v>
      </c>
      <c r="J845" s="13" t="s">
        <v>74</v>
      </c>
      <c r="K845" s="13" t="s">
        <v>75</v>
      </c>
      <c r="L845" s="12">
        <v>45302</v>
      </c>
      <c r="M845" s="13" t="s">
        <v>13</v>
      </c>
      <c r="N845" s="13" t="s">
        <v>71</v>
      </c>
      <c r="O845" s="14">
        <v>0</v>
      </c>
      <c r="P845" s="13" t="s">
        <v>197</v>
      </c>
      <c r="Q845" s="13" t="s">
        <v>198</v>
      </c>
      <c r="R845" s="14">
        <v>5</v>
      </c>
      <c r="S845" s="13" t="s">
        <v>199</v>
      </c>
      <c r="T845" s="14">
        <v>5</v>
      </c>
      <c r="U845" s="13" t="s">
        <v>107</v>
      </c>
      <c r="V845" s="13" t="s">
        <v>82</v>
      </c>
      <c r="W845" s="13" t="s">
        <v>73</v>
      </c>
      <c r="X845" s="13" t="s">
        <v>80</v>
      </c>
      <c r="Y845" s="13" t="s">
        <v>17</v>
      </c>
      <c r="Z845" s="13" t="s">
        <v>350</v>
      </c>
      <c r="AA845" s="13" t="s">
        <v>351</v>
      </c>
      <c r="AB845" s="14">
        <v>7005</v>
      </c>
      <c r="AC845" s="13" t="s">
        <v>87</v>
      </c>
      <c r="AD845" s="20">
        <v>45303.6371759259</v>
      </c>
      <c r="AE845" s="13" t="s">
        <v>200</v>
      </c>
      <c r="AF845" s="13" t="s">
        <v>201</v>
      </c>
      <c r="AG845" s="13" t="s">
        <v>78</v>
      </c>
      <c r="AH845" s="13" t="s">
        <v>83</v>
      </c>
      <c r="AI845" s="13" t="s">
        <v>84</v>
      </c>
      <c r="AJ845" s="13" t="s">
        <v>71</v>
      </c>
      <c r="AK845" s="13" t="s">
        <v>85</v>
      </c>
      <c r="AL845" s="13" t="s">
        <v>71</v>
      </c>
      <c r="AM845" s="13" t="s">
        <v>86</v>
      </c>
      <c r="AN845" s="13" t="s">
        <v>73</v>
      </c>
      <c r="AO845" s="13" t="s">
        <v>87</v>
      </c>
      <c r="AP845" s="13" t="s">
        <v>87</v>
      </c>
      <c r="AQ845" s="13" t="s">
        <v>202</v>
      </c>
      <c r="AR845" s="13" t="s">
        <v>73</v>
      </c>
      <c r="AS845" s="13" t="s">
        <v>73</v>
      </c>
      <c r="AT845" s="14">
        <v>0</v>
      </c>
      <c r="AU845" s="13" t="s">
        <v>71</v>
      </c>
      <c r="AV845" s="13" t="s">
        <v>71</v>
      </c>
      <c r="AW845" s="13" t="s">
        <v>71</v>
      </c>
      <c r="AX845" s="13" t="s">
        <v>278</v>
      </c>
      <c r="AY845" s="13" t="s">
        <v>279</v>
      </c>
      <c r="AZ845" s="13" t="s">
        <v>205</v>
      </c>
      <c r="BA845" s="13" t="s">
        <v>87</v>
      </c>
      <c r="BB845" s="13" t="s">
        <v>85</v>
      </c>
      <c r="BC845" s="13" t="s">
        <v>280</v>
      </c>
      <c r="BD845" s="13" t="s">
        <v>85</v>
      </c>
      <c r="BE845" s="13" t="s">
        <v>207</v>
      </c>
      <c r="BF845" s="13" t="s">
        <v>207</v>
      </c>
      <c r="BG845" s="13" t="s">
        <v>110</v>
      </c>
      <c r="BH845" s="13" t="s">
        <v>73</v>
      </c>
      <c r="BI845" s="13" t="s">
        <v>73</v>
      </c>
      <c r="BJ845" s="13" t="s">
        <v>73</v>
      </c>
      <c r="BK845" s="13" t="s">
        <v>73</v>
      </c>
      <c r="BL845" s="13" t="s">
        <v>209</v>
      </c>
      <c r="BM845" s="13" t="s">
        <v>209</v>
      </c>
      <c r="BN845" s="13" t="s">
        <v>209</v>
      </c>
      <c r="BO845" s="13" t="s">
        <v>71</v>
      </c>
      <c r="BP845" s="13" t="s">
        <v>71</v>
      </c>
      <c r="BQ845" s="13" t="s">
        <v>71</v>
      </c>
      <c r="BR845" s="13" t="s">
        <v>87</v>
      </c>
      <c r="BS845" s="13" t="s">
        <v>85</v>
      </c>
      <c r="BT845" s="13" t="s">
        <v>87</v>
      </c>
      <c r="BU845" s="13" t="s">
        <v>85</v>
      </c>
      <c r="BV845" s="13" t="s">
        <v>87</v>
      </c>
      <c r="BW845" s="13" t="s">
        <v>85</v>
      </c>
      <c r="BX845" s="14">
        <v>1</v>
      </c>
      <c r="BY845" s="14">
        <v>500005</v>
      </c>
      <c r="BZ845" s="14">
        <v>0</v>
      </c>
      <c r="CA845" s="14">
        <v>5</v>
      </c>
      <c r="CB845" s="14">
        <v>10</v>
      </c>
      <c r="CC845" s="13" t="s">
        <v>261</v>
      </c>
      <c r="CD845" s="20">
        <v>45316.6689699074</v>
      </c>
      <c r="CE845" s="12" t="s">
        <v>89</v>
      </c>
      <c r="CF845" s="18">
        <v>45316.6687054398</v>
      </c>
      <c r="CG845" s="17">
        <v>0.668703703703704</v>
      </c>
      <c r="CH845" s="12" t="s">
        <v>89</v>
      </c>
      <c r="CI845" s="13" t="s">
        <v>14</v>
      </c>
      <c r="CJ845" s="13" t="s">
        <v>73</v>
      </c>
      <c r="CK845" s="13" t="s">
        <v>73</v>
      </c>
      <c r="CL845" s="13" t="s">
        <v>110</v>
      </c>
      <c r="CM845" s="13" t="s">
        <v>71</v>
      </c>
      <c r="CN845" s="13" t="s">
        <v>71</v>
      </c>
      <c r="CO845" s="13" t="s">
        <v>110</v>
      </c>
      <c r="CP845" s="13" t="s">
        <v>266</v>
      </c>
      <c r="CQ845" s="13" t="s">
        <v>110</v>
      </c>
      <c r="CR845" s="13" t="s">
        <v>73</v>
      </c>
      <c r="CS845" s="13" t="s">
        <v>88</v>
      </c>
      <c r="CT845" s="13" t="s">
        <v>73</v>
      </c>
      <c r="CU845" s="13" t="s">
        <v>110</v>
      </c>
      <c r="CV845" s="13" t="s">
        <v>73</v>
      </c>
      <c r="CW845" s="13" t="s">
        <v>110</v>
      </c>
      <c r="CX845" s="13" t="s">
        <v>73</v>
      </c>
      <c r="CY845" s="13" t="s">
        <v>73</v>
      </c>
      <c r="CZ845" s="13" t="s">
        <v>73</v>
      </c>
      <c r="DA845" s="13" t="s">
        <v>110</v>
      </c>
      <c r="DB845" s="13" t="s">
        <v>73</v>
      </c>
      <c r="DC845" s="13" t="s">
        <v>73</v>
      </c>
      <c r="DD845" s="13" t="s">
        <v>73</v>
      </c>
      <c r="DE845" s="13" t="s">
        <v>73</v>
      </c>
      <c r="DF845" s="13" t="s">
        <v>110</v>
      </c>
      <c r="DG845" s="13" t="s">
        <v>73</v>
      </c>
      <c r="DH845" s="13" t="s">
        <v>110</v>
      </c>
      <c r="DI845" s="13" t="s">
        <v>110</v>
      </c>
      <c r="DJ845" s="13" t="s">
        <v>110</v>
      </c>
      <c r="DK845" s="13" t="s">
        <v>85</v>
      </c>
      <c r="DL845" s="13" t="s">
        <v>85</v>
      </c>
      <c r="DM845" s="13" t="s">
        <v>85</v>
      </c>
      <c r="DN845" s="18">
        <v>45316.6739762963</v>
      </c>
      <c r="DO845" s="18">
        <v>45316.6687054398</v>
      </c>
      <c r="DP845" s="13" t="s">
        <v>281</v>
      </c>
    </row>
    <row r="846" spans="1:120">
      <c r="A846" s="12">
        <v>45302</v>
      </c>
      <c r="B846" s="12">
        <v>45302</v>
      </c>
      <c r="C846" s="13" t="s">
        <v>76</v>
      </c>
      <c r="D846" s="13" t="s">
        <v>71</v>
      </c>
      <c r="E846" s="13" t="s">
        <v>16</v>
      </c>
      <c r="F846" s="13" t="s">
        <v>72</v>
      </c>
      <c r="G846" s="14">
        <v>3</v>
      </c>
      <c r="H846" s="14">
        <v>0</v>
      </c>
      <c r="I846" s="13" t="s">
        <v>73</v>
      </c>
      <c r="J846" s="13" t="s">
        <v>74</v>
      </c>
      <c r="K846" s="13" t="s">
        <v>75</v>
      </c>
      <c r="L846" s="12">
        <v>45302</v>
      </c>
      <c r="M846" s="13" t="s">
        <v>13</v>
      </c>
      <c r="N846" s="13" t="s">
        <v>71</v>
      </c>
      <c r="O846" s="14">
        <v>0</v>
      </c>
      <c r="P846" s="13" t="s">
        <v>197</v>
      </c>
      <c r="Q846" s="13" t="s">
        <v>272</v>
      </c>
      <c r="R846" s="14">
        <v>3</v>
      </c>
      <c r="S846" s="13" t="s">
        <v>273</v>
      </c>
      <c r="T846" s="14">
        <v>3</v>
      </c>
      <c r="U846" s="13" t="s">
        <v>72</v>
      </c>
      <c r="V846" s="13" t="s">
        <v>82</v>
      </c>
      <c r="W846" s="13" t="s">
        <v>73</v>
      </c>
      <c r="X846" s="13" t="s">
        <v>80</v>
      </c>
      <c r="Y846" s="13" t="s">
        <v>17</v>
      </c>
      <c r="Z846" s="13" t="s">
        <v>350</v>
      </c>
      <c r="AA846" s="13" t="s">
        <v>351</v>
      </c>
      <c r="AB846" s="14">
        <v>7013</v>
      </c>
      <c r="AC846" s="13" t="s">
        <v>87</v>
      </c>
      <c r="AD846" s="20">
        <v>45303.6579398148</v>
      </c>
      <c r="AE846" s="13" t="s">
        <v>213</v>
      </c>
      <c r="AF846" s="13" t="s">
        <v>201</v>
      </c>
      <c r="AG846" s="13" t="s">
        <v>78</v>
      </c>
      <c r="AH846" s="13" t="s">
        <v>83</v>
      </c>
      <c r="AI846" s="13" t="s">
        <v>84</v>
      </c>
      <c r="AJ846" s="13" t="s">
        <v>71</v>
      </c>
      <c r="AK846" s="13" t="s">
        <v>85</v>
      </c>
      <c r="AL846" s="13" t="s">
        <v>71</v>
      </c>
      <c r="AM846" s="13" t="s">
        <v>86</v>
      </c>
      <c r="AN846" s="13" t="s">
        <v>73</v>
      </c>
      <c r="AO846" s="13" t="s">
        <v>87</v>
      </c>
      <c r="AP846" s="13" t="s">
        <v>87</v>
      </c>
      <c r="AQ846" s="13" t="s">
        <v>90</v>
      </c>
      <c r="AR846" s="13" t="s">
        <v>73</v>
      </c>
      <c r="AS846" s="13" t="s">
        <v>73</v>
      </c>
      <c r="AT846" s="14">
        <v>0</v>
      </c>
      <c r="AU846" s="13" t="s">
        <v>71</v>
      </c>
      <c r="AV846" s="13" t="s">
        <v>71</v>
      </c>
      <c r="AW846" s="13" t="s">
        <v>71</v>
      </c>
      <c r="AX846" s="13" t="s">
        <v>214</v>
      </c>
      <c r="AY846" s="13" t="s">
        <v>215</v>
      </c>
      <c r="AZ846" s="13" t="s">
        <v>205</v>
      </c>
      <c r="BA846" s="13" t="s">
        <v>87</v>
      </c>
      <c r="BB846" s="13" t="s">
        <v>85</v>
      </c>
      <c r="BC846" s="13" t="s">
        <v>216</v>
      </c>
      <c r="BD846" s="13" t="s">
        <v>85</v>
      </c>
      <c r="BE846" s="13" t="s">
        <v>207</v>
      </c>
      <c r="BF846" s="13" t="s">
        <v>207</v>
      </c>
      <c r="BG846" s="13" t="s">
        <v>110</v>
      </c>
      <c r="BH846" s="13" t="s">
        <v>110</v>
      </c>
      <c r="BI846" s="13" t="s">
        <v>73</v>
      </c>
      <c r="BJ846" s="13" t="s">
        <v>73</v>
      </c>
      <c r="BK846" s="13" t="s">
        <v>73</v>
      </c>
      <c r="BL846" s="13" t="s">
        <v>208</v>
      </c>
      <c r="BM846" s="13" t="s">
        <v>208</v>
      </c>
      <c r="BN846" s="13" t="s">
        <v>208</v>
      </c>
      <c r="BO846" s="13" t="s">
        <v>71</v>
      </c>
      <c r="BP846" s="13" t="s">
        <v>71</v>
      </c>
      <c r="BQ846" s="13" t="s">
        <v>71</v>
      </c>
      <c r="BR846" s="13" t="s">
        <v>218</v>
      </c>
      <c r="BS846" s="13" t="s">
        <v>85</v>
      </c>
      <c r="BT846" s="13" t="s">
        <v>218</v>
      </c>
      <c r="BU846" s="13" t="s">
        <v>85</v>
      </c>
      <c r="BV846" s="13" t="s">
        <v>218</v>
      </c>
      <c r="BW846" s="13" t="s">
        <v>85</v>
      </c>
      <c r="BX846" s="14">
        <v>1</v>
      </c>
      <c r="BY846" s="14">
        <v>500103</v>
      </c>
      <c r="BZ846" s="14">
        <v>0</v>
      </c>
      <c r="CA846" s="14">
        <v>5</v>
      </c>
      <c r="CB846" s="14">
        <v>11</v>
      </c>
      <c r="CC846" s="13" t="s">
        <v>261</v>
      </c>
      <c r="CD846" s="20">
        <v>45316.6714930556</v>
      </c>
      <c r="CE846" s="12" t="s">
        <v>89</v>
      </c>
      <c r="CF846" s="18">
        <v>45316.6712562963</v>
      </c>
      <c r="CG846" s="17">
        <v>0.67125</v>
      </c>
      <c r="CH846" s="12" t="s">
        <v>89</v>
      </c>
      <c r="CI846" s="13" t="s">
        <v>14</v>
      </c>
      <c r="CJ846" s="13" t="s">
        <v>73</v>
      </c>
      <c r="CK846" s="13" t="s">
        <v>73</v>
      </c>
      <c r="CL846" s="13" t="s">
        <v>110</v>
      </c>
      <c r="CM846" s="13" t="s">
        <v>71</v>
      </c>
      <c r="CN846" s="13" t="s">
        <v>71</v>
      </c>
      <c r="CO846" s="13" t="s">
        <v>110</v>
      </c>
      <c r="CP846" s="13" t="s">
        <v>266</v>
      </c>
      <c r="CQ846" s="13" t="s">
        <v>220</v>
      </c>
      <c r="CR846" s="13" t="s">
        <v>110</v>
      </c>
      <c r="CS846" s="13" t="s">
        <v>88</v>
      </c>
      <c r="CT846" s="13" t="s">
        <v>73</v>
      </c>
      <c r="CU846" s="13" t="s">
        <v>110</v>
      </c>
      <c r="CV846" s="13" t="s">
        <v>73</v>
      </c>
      <c r="CW846" s="13" t="s">
        <v>88</v>
      </c>
      <c r="CX846" s="13" t="s">
        <v>110</v>
      </c>
      <c r="CY846" s="13" t="s">
        <v>73</v>
      </c>
      <c r="CZ846" s="13" t="s">
        <v>73</v>
      </c>
      <c r="DA846" s="13" t="s">
        <v>110</v>
      </c>
      <c r="DB846" s="13" t="s">
        <v>73</v>
      </c>
      <c r="DC846" s="13" t="s">
        <v>73</v>
      </c>
      <c r="DD846" s="13" t="s">
        <v>73</v>
      </c>
      <c r="DE846" s="13" t="s">
        <v>73</v>
      </c>
      <c r="DF846" s="13" t="s">
        <v>88</v>
      </c>
      <c r="DG846" s="13" t="s">
        <v>73</v>
      </c>
      <c r="DH846" s="13" t="s">
        <v>110</v>
      </c>
      <c r="DI846" s="13" t="s">
        <v>110</v>
      </c>
      <c r="DJ846" s="13" t="s">
        <v>110</v>
      </c>
      <c r="DK846" s="13" t="s">
        <v>85</v>
      </c>
      <c r="DL846" s="13" t="s">
        <v>85</v>
      </c>
      <c r="DM846" s="13" t="s">
        <v>85</v>
      </c>
      <c r="DN846" s="18">
        <v>45316.6739936574</v>
      </c>
      <c r="DO846" s="18">
        <v>45316.6712562963</v>
      </c>
      <c r="DP846" s="13" t="s">
        <v>221</v>
      </c>
    </row>
    <row r="847" spans="1:120">
      <c r="A847" s="12">
        <v>45302</v>
      </c>
      <c r="B847" s="12">
        <v>45302</v>
      </c>
      <c r="C847" s="13" t="s">
        <v>76</v>
      </c>
      <c r="D847" s="13" t="s">
        <v>71</v>
      </c>
      <c r="E847" s="13" t="s">
        <v>16</v>
      </c>
      <c r="F847" s="13" t="s">
        <v>91</v>
      </c>
      <c r="G847" s="14">
        <v>3</v>
      </c>
      <c r="H847" s="14">
        <v>0</v>
      </c>
      <c r="I847" s="13" t="s">
        <v>88</v>
      </c>
      <c r="J847" s="13" t="s">
        <v>74</v>
      </c>
      <c r="K847" s="13" t="s">
        <v>75</v>
      </c>
      <c r="L847" s="12">
        <v>45302</v>
      </c>
      <c r="M847" s="13" t="s">
        <v>13</v>
      </c>
      <c r="N847" s="13" t="s">
        <v>71</v>
      </c>
      <c r="O847" s="14">
        <v>0</v>
      </c>
      <c r="P847" s="13" t="s">
        <v>197</v>
      </c>
      <c r="Q847" s="13" t="s">
        <v>272</v>
      </c>
      <c r="R847" s="14">
        <v>3</v>
      </c>
      <c r="S847" s="13" t="s">
        <v>273</v>
      </c>
      <c r="T847" s="14">
        <v>3</v>
      </c>
      <c r="U847" s="13" t="s">
        <v>91</v>
      </c>
      <c r="V847" s="13" t="s">
        <v>82</v>
      </c>
      <c r="W847" s="13" t="s">
        <v>73</v>
      </c>
      <c r="X847" s="13" t="s">
        <v>80</v>
      </c>
      <c r="Y847" s="13" t="s">
        <v>17</v>
      </c>
      <c r="Z847" s="13" t="s">
        <v>350</v>
      </c>
      <c r="AA847" s="13" t="s">
        <v>351</v>
      </c>
      <c r="AB847" s="14">
        <v>7013</v>
      </c>
      <c r="AC847" s="13" t="s">
        <v>87</v>
      </c>
      <c r="AD847" s="20">
        <v>45303.6579398148</v>
      </c>
      <c r="AE847" s="13" t="s">
        <v>222</v>
      </c>
      <c r="AF847" s="13" t="s">
        <v>201</v>
      </c>
      <c r="AG847" s="13" t="s">
        <v>78</v>
      </c>
      <c r="AH847" s="13" t="s">
        <v>83</v>
      </c>
      <c r="AI847" s="13" t="s">
        <v>93</v>
      </c>
      <c r="AJ847" s="13" t="s">
        <v>71</v>
      </c>
      <c r="AK847" s="13" t="s">
        <v>85</v>
      </c>
      <c r="AL847" s="13" t="s">
        <v>71</v>
      </c>
      <c r="AM847" s="13" t="s">
        <v>86</v>
      </c>
      <c r="AN847" s="13" t="s">
        <v>73</v>
      </c>
      <c r="AO847" s="13" t="s">
        <v>87</v>
      </c>
      <c r="AP847" s="13" t="s">
        <v>87</v>
      </c>
      <c r="AQ847" s="13" t="s">
        <v>90</v>
      </c>
      <c r="AR847" s="13" t="s">
        <v>73</v>
      </c>
      <c r="AS847" s="13" t="s">
        <v>73</v>
      </c>
      <c r="AT847" s="14">
        <v>0</v>
      </c>
      <c r="AU847" s="13" t="s">
        <v>71</v>
      </c>
      <c r="AV847" s="13" t="s">
        <v>71</v>
      </c>
      <c r="AW847" s="13" t="s">
        <v>71</v>
      </c>
      <c r="AX847" s="13" t="s">
        <v>282</v>
      </c>
      <c r="AY847" s="13" t="s">
        <v>283</v>
      </c>
      <c r="AZ847" s="13" t="s">
        <v>205</v>
      </c>
      <c r="BA847" s="13" t="s">
        <v>87</v>
      </c>
      <c r="BB847" s="13" t="s">
        <v>85</v>
      </c>
      <c r="BC847" s="13" t="s">
        <v>284</v>
      </c>
      <c r="BD847" s="13" t="s">
        <v>85</v>
      </c>
      <c r="BE847" s="13" t="s">
        <v>207</v>
      </c>
      <c r="BF847" s="13" t="s">
        <v>207</v>
      </c>
      <c r="BG847" s="13" t="s">
        <v>110</v>
      </c>
      <c r="BH847" s="13" t="s">
        <v>73</v>
      </c>
      <c r="BI847" s="13" t="s">
        <v>73</v>
      </c>
      <c r="BJ847" s="13" t="s">
        <v>73</v>
      </c>
      <c r="BK847" s="13" t="s">
        <v>73</v>
      </c>
      <c r="BL847" s="13" t="s">
        <v>208</v>
      </c>
      <c r="BM847" s="13" t="s">
        <v>208</v>
      </c>
      <c r="BN847" s="13" t="s">
        <v>208</v>
      </c>
      <c r="BO847" s="13" t="s">
        <v>71</v>
      </c>
      <c r="BP847" s="13" t="s">
        <v>71</v>
      </c>
      <c r="BQ847" s="13" t="s">
        <v>71</v>
      </c>
      <c r="BR847" s="13" t="s">
        <v>218</v>
      </c>
      <c r="BS847" s="13" t="s">
        <v>85</v>
      </c>
      <c r="BT847" s="13" t="s">
        <v>218</v>
      </c>
      <c r="BU847" s="13" t="s">
        <v>85</v>
      </c>
      <c r="BV847" s="13" t="s">
        <v>218</v>
      </c>
      <c r="BW847" s="13" t="s">
        <v>85</v>
      </c>
      <c r="BX847" s="14">
        <v>1</v>
      </c>
      <c r="BY847" s="14">
        <v>500103</v>
      </c>
      <c r="BZ847" s="14">
        <v>0</v>
      </c>
      <c r="CA847" s="14">
        <v>3</v>
      </c>
      <c r="CB847" s="14">
        <v>11</v>
      </c>
      <c r="CC847" s="13" t="s">
        <v>261</v>
      </c>
      <c r="CD847" s="20">
        <v>45316.6714930556</v>
      </c>
      <c r="CE847" s="12" t="s">
        <v>89</v>
      </c>
      <c r="CF847" s="18">
        <v>45316.6712562963</v>
      </c>
      <c r="CG847" s="17">
        <v>0.67125</v>
      </c>
      <c r="CH847" s="12" t="s">
        <v>89</v>
      </c>
      <c r="CI847" s="13" t="s">
        <v>14</v>
      </c>
      <c r="CJ847" s="13" t="s">
        <v>73</v>
      </c>
      <c r="CK847" s="13" t="s">
        <v>73</v>
      </c>
      <c r="CL847" s="13" t="s">
        <v>110</v>
      </c>
      <c r="CM847" s="13" t="s">
        <v>71</v>
      </c>
      <c r="CN847" s="13" t="s">
        <v>71</v>
      </c>
      <c r="CO847" s="13" t="s">
        <v>110</v>
      </c>
      <c r="CP847" s="13" t="s">
        <v>266</v>
      </c>
      <c r="CQ847" s="13" t="s">
        <v>220</v>
      </c>
      <c r="CR847" s="13" t="s">
        <v>73</v>
      </c>
      <c r="CS847" s="13" t="s">
        <v>88</v>
      </c>
      <c r="CT847" s="13" t="s">
        <v>73</v>
      </c>
      <c r="CU847" s="13" t="s">
        <v>110</v>
      </c>
      <c r="CV847" s="13" t="s">
        <v>73</v>
      </c>
      <c r="CW847" s="13" t="s">
        <v>88</v>
      </c>
      <c r="CX847" s="13" t="s">
        <v>110</v>
      </c>
      <c r="CY847" s="13" t="s">
        <v>73</v>
      </c>
      <c r="CZ847" s="13" t="s">
        <v>73</v>
      </c>
      <c r="DA847" s="13" t="s">
        <v>110</v>
      </c>
      <c r="DB847" s="13" t="s">
        <v>73</v>
      </c>
      <c r="DC847" s="13" t="s">
        <v>73</v>
      </c>
      <c r="DD847" s="13" t="s">
        <v>73</v>
      </c>
      <c r="DE847" s="13" t="s">
        <v>73</v>
      </c>
      <c r="DF847" s="13" t="s">
        <v>88</v>
      </c>
      <c r="DG847" s="13" t="s">
        <v>73</v>
      </c>
      <c r="DH847" s="13" t="s">
        <v>110</v>
      </c>
      <c r="DI847" s="13" t="s">
        <v>110</v>
      </c>
      <c r="DJ847" s="13" t="s">
        <v>110</v>
      </c>
      <c r="DK847" s="13" t="s">
        <v>85</v>
      </c>
      <c r="DL847" s="13" t="s">
        <v>85</v>
      </c>
      <c r="DM847" s="13" t="s">
        <v>85</v>
      </c>
      <c r="DN847" s="18">
        <v>45316.6739762963</v>
      </c>
      <c r="DO847" s="18">
        <v>45316.6712562963</v>
      </c>
      <c r="DP847" s="13" t="s">
        <v>285</v>
      </c>
    </row>
    <row r="848" spans="1:120">
      <c r="A848" s="12">
        <v>45302</v>
      </c>
      <c r="B848" s="12">
        <v>45302</v>
      </c>
      <c r="C848" s="13" t="s">
        <v>76</v>
      </c>
      <c r="D848" s="13" t="s">
        <v>71</v>
      </c>
      <c r="E848" s="13" t="s">
        <v>16</v>
      </c>
      <c r="F848" s="13" t="s">
        <v>94</v>
      </c>
      <c r="G848" s="14">
        <v>3</v>
      </c>
      <c r="H848" s="14">
        <v>0</v>
      </c>
      <c r="I848" s="13" t="s">
        <v>73</v>
      </c>
      <c r="J848" s="13" t="s">
        <v>74</v>
      </c>
      <c r="K848" s="13" t="s">
        <v>75</v>
      </c>
      <c r="L848" s="12">
        <v>45302</v>
      </c>
      <c r="M848" s="13" t="s">
        <v>13</v>
      </c>
      <c r="N848" s="13" t="s">
        <v>71</v>
      </c>
      <c r="O848" s="14">
        <v>0</v>
      </c>
      <c r="P848" s="13" t="s">
        <v>197</v>
      </c>
      <c r="Q848" s="13" t="s">
        <v>272</v>
      </c>
      <c r="R848" s="14">
        <v>3</v>
      </c>
      <c r="S848" s="13" t="s">
        <v>273</v>
      </c>
      <c r="T848" s="14">
        <v>3</v>
      </c>
      <c r="U848" s="13" t="s">
        <v>94</v>
      </c>
      <c r="V848" s="13" t="s">
        <v>82</v>
      </c>
      <c r="W848" s="13" t="s">
        <v>73</v>
      </c>
      <c r="X848" s="13" t="s">
        <v>80</v>
      </c>
      <c r="Y848" s="13" t="s">
        <v>17</v>
      </c>
      <c r="Z848" s="13" t="s">
        <v>350</v>
      </c>
      <c r="AA848" s="13" t="s">
        <v>351</v>
      </c>
      <c r="AB848" s="14">
        <v>7013</v>
      </c>
      <c r="AC848" s="13" t="s">
        <v>87</v>
      </c>
      <c r="AD848" s="20">
        <v>45303.6579398148</v>
      </c>
      <c r="AE848" s="13" t="s">
        <v>227</v>
      </c>
      <c r="AF848" s="13" t="s">
        <v>201</v>
      </c>
      <c r="AG848" s="13" t="s">
        <v>78</v>
      </c>
      <c r="AH848" s="13" t="s">
        <v>83</v>
      </c>
      <c r="AI848" s="13" t="s">
        <v>96</v>
      </c>
      <c r="AJ848" s="13" t="s">
        <v>71</v>
      </c>
      <c r="AK848" s="13" t="s">
        <v>85</v>
      </c>
      <c r="AL848" s="13" t="s">
        <v>71</v>
      </c>
      <c r="AM848" s="13" t="s">
        <v>86</v>
      </c>
      <c r="AN848" s="13" t="s">
        <v>73</v>
      </c>
      <c r="AO848" s="13" t="s">
        <v>87</v>
      </c>
      <c r="AP848" s="13" t="s">
        <v>87</v>
      </c>
      <c r="AQ848" s="13" t="s">
        <v>90</v>
      </c>
      <c r="AR848" s="13" t="s">
        <v>73</v>
      </c>
      <c r="AS848" s="13" t="s">
        <v>73</v>
      </c>
      <c r="AT848" s="14">
        <v>0</v>
      </c>
      <c r="AU848" s="13" t="s">
        <v>71</v>
      </c>
      <c r="AV848" s="13" t="s">
        <v>71</v>
      </c>
      <c r="AW848" s="13" t="s">
        <v>71</v>
      </c>
      <c r="AX848" s="13" t="s">
        <v>286</v>
      </c>
      <c r="AY848" s="13" t="s">
        <v>287</v>
      </c>
      <c r="AZ848" s="13" t="s">
        <v>205</v>
      </c>
      <c r="BA848" s="13" t="s">
        <v>87</v>
      </c>
      <c r="BB848" s="13" t="s">
        <v>85</v>
      </c>
      <c r="BC848" s="13" t="s">
        <v>288</v>
      </c>
      <c r="BD848" s="13" t="s">
        <v>85</v>
      </c>
      <c r="BE848" s="13" t="s">
        <v>207</v>
      </c>
      <c r="BF848" s="13" t="s">
        <v>207</v>
      </c>
      <c r="BG848" s="13" t="s">
        <v>110</v>
      </c>
      <c r="BH848" s="13" t="s">
        <v>73</v>
      </c>
      <c r="BI848" s="13" t="s">
        <v>73</v>
      </c>
      <c r="BJ848" s="13" t="s">
        <v>73</v>
      </c>
      <c r="BK848" s="13" t="s">
        <v>73</v>
      </c>
      <c r="BL848" s="13" t="s">
        <v>208</v>
      </c>
      <c r="BM848" s="13" t="s">
        <v>208</v>
      </c>
      <c r="BN848" s="13" t="s">
        <v>208</v>
      </c>
      <c r="BO848" s="13" t="s">
        <v>71</v>
      </c>
      <c r="BP848" s="13" t="s">
        <v>71</v>
      </c>
      <c r="BQ848" s="13" t="s">
        <v>71</v>
      </c>
      <c r="BR848" s="13" t="s">
        <v>218</v>
      </c>
      <c r="BS848" s="13" t="s">
        <v>85</v>
      </c>
      <c r="BT848" s="13" t="s">
        <v>218</v>
      </c>
      <c r="BU848" s="13" t="s">
        <v>85</v>
      </c>
      <c r="BV848" s="13" t="s">
        <v>218</v>
      </c>
      <c r="BW848" s="13" t="s">
        <v>85</v>
      </c>
      <c r="BX848" s="14">
        <v>1</v>
      </c>
      <c r="BY848" s="14">
        <v>500103</v>
      </c>
      <c r="BZ848" s="14">
        <v>0</v>
      </c>
      <c r="CA848" s="14">
        <v>4</v>
      </c>
      <c r="CB848" s="14">
        <v>1</v>
      </c>
      <c r="CC848" s="13" t="s">
        <v>261</v>
      </c>
      <c r="CD848" s="20">
        <v>45316.6714930556</v>
      </c>
      <c r="CE848" s="12" t="s">
        <v>89</v>
      </c>
      <c r="CF848" s="18">
        <v>45316.6712563079</v>
      </c>
      <c r="CG848" s="17">
        <v>0.67125</v>
      </c>
      <c r="CH848" s="12" t="s">
        <v>89</v>
      </c>
      <c r="CI848" s="13" t="s">
        <v>14</v>
      </c>
      <c r="CJ848" s="13" t="s">
        <v>73</v>
      </c>
      <c r="CK848" s="13" t="s">
        <v>73</v>
      </c>
      <c r="CL848" s="13" t="s">
        <v>110</v>
      </c>
      <c r="CM848" s="13" t="s">
        <v>71</v>
      </c>
      <c r="CN848" s="13" t="s">
        <v>71</v>
      </c>
      <c r="CO848" s="13" t="s">
        <v>110</v>
      </c>
      <c r="CP848" s="13" t="s">
        <v>266</v>
      </c>
      <c r="CQ848" s="13" t="s">
        <v>220</v>
      </c>
      <c r="CR848" s="13" t="s">
        <v>73</v>
      </c>
      <c r="CS848" s="13" t="s">
        <v>88</v>
      </c>
      <c r="CT848" s="13" t="s">
        <v>73</v>
      </c>
      <c r="CU848" s="13" t="s">
        <v>110</v>
      </c>
      <c r="CV848" s="13" t="s">
        <v>73</v>
      </c>
      <c r="CW848" s="13" t="s">
        <v>88</v>
      </c>
      <c r="CX848" s="13" t="s">
        <v>110</v>
      </c>
      <c r="CY848" s="13" t="s">
        <v>73</v>
      </c>
      <c r="CZ848" s="13" t="s">
        <v>73</v>
      </c>
      <c r="DA848" s="13" t="s">
        <v>110</v>
      </c>
      <c r="DB848" s="13" t="s">
        <v>73</v>
      </c>
      <c r="DC848" s="13" t="s">
        <v>73</v>
      </c>
      <c r="DD848" s="13" t="s">
        <v>73</v>
      </c>
      <c r="DE848" s="13" t="s">
        <v>73</v>
      </c>
      <c r="DF848" s="13" t="s">
        <v>88</v>
      </c>
      <c r="DG848" s="13" t="s">
        <v>73</v>
      </c>
      <c r="DH848" s="13" t="s">
        <v>110</v>
      </c>
      <c r="DI848" s="13" t="s">
        <v>110</v>
      </c>
      <c r="DJ848" s="13" t="s">
        <v>110</v>
      </c>
      <c r="DK848" s="13" t="s">
        <v>85</v>
      </c>
      <c r="DL848" s="13" t="s">
        <v>85</v>
      </c>
      <c r="DM848" s="13" t="s">
        <v>85</v>
      </c>
      <c r="DN848" s="18">
        <v>45316.6739762963</v>
      </c>
      <c r="DO848" s="18">
        <v>45316.6712563079</v>
      </c>
      <c r="DP848" s="13" t="s">
        <v>289</v>
      </c>
    </row>
    <row r="849" spans="1:120">
      <c r="A849" s="12">
        <v>45302</v>
      </c>
      <c r="B849" s="12">
        <v>45302</v>
      </c>
      <c r="C849" s="13" t="s">
        <v>76</v>
      </c>
      <c r="D849" s="13" t="s">
        <v>71</v>
      </c>
      <c r="E849" s="13" t="s">
        <v>16</v>
      </c>
      <c r="F849" s="13" t="s">
        <v>97</v>
      </c>
      <c r="G849" s="14">
        <v>3</v>
      </c>
      <c r="H849" s="14">
        <v>0</v>
      </c>
      <c r="I849" s="13" t="s">
        <v>73</v>
      </c>
      <c r="J849" s="13" t="s">
        <v>74</v>
      </c>
      <c r="K849" s="13" t="s">
        <v>75</v>
      </c>
      <c r="L849" s="12">
        <v>45302</v>
      </c>
      <c r="M849" s="13" t="s">
        <v>13</v>
      </c>
      <c r="N849" s="13" t="s">
        <v>71</v>
      </c>
      <c r="O849" s="14">
        <v>0</v>
      </c>
      <c r="P849" s="13" t="s">
        <v>197</v>
      </c>
      <c r="Q849" s="13" t="s">
        <v>272</v>
      </c>
      <c r="R849" s="14">
        <v>3</v>
      </c>
      <c r="S849" s="13" t="s">
        <v>273</v>
      </c>
      <c r="T849" s="14">
        <v>3</v>
      </c>
      <c r="U849" s="13" t="s">
        <v>97</v>
      </c>
      <c r="V849" s="13" t="s">
        <v>82</v>
      </c>
      <c r="W849" s="13" t="s">
        <v>73</v>
      </c>
      <c r="X849" s="13" t="s">
        <v>80</v>
      </c>
      <c r="Y849" s="13" t="s">
        <v>17</v>
      </c>
      <c r="Z849" s="13" t="s">
        <v>350</v>
      </c>
      <c r="AA849" s="13" t="s">
        <v>351</v>
      </c>
      <c r="AB849" s="14">
        <v>7013</v>
      </c>
      <c r="AC849" s="13" t="s">
        <v>87</v>
      </c>
      <c r="AD849" s="20">
        <v>45303.6579398148</v>
      </c>
      <c r="AE849" s="13" t="s">
        <v>232</v>
      </c>
      <c r="AF849" s="13" t="s">
        <v>201</v>
      </c>
      <c r="AG849" s="13" t="s">
        <v>78</v>
      </c>
      <c r="AH849" s="13" t="s">
        <v>83</v>
      </c>
      <c r="AI849" s="13" t="s">
        <v>84</v>
      </c>
      <c r="AJ849" s="13" t="s">
        <v>71</v>
      </c>
      <c r="AK849" s="13" t="s">
        <v>85</v>
      </c>
      <c r="AL849" s="13" t="s">
        <v>71</v>
      </c>
      <c r="AM849" s="13" t="s">
        <v>86</v>
      </c>
      <c r="AN849" s="13" t="s">
        <v>73</v>
      </c>
      <c r="AO849" s="13" t="s">
        <v>87</v>
      </c>
      <c r="AP849" s="13" t="s">
        <v>87</v>
      </c>
      <c r="AQ849" s="13" t="s">
        <v>90</v>
      </c>
      <c r="AR849" s="13" t="s">
        <v>73</v>
      </c>
      <c r="AS849" s="13" t="s">
        <v>73</v>
      </c>
      <c r="AT849" s="14">
        <v>0</v>
      </c>
      <c r="AU849" s="13" t="s">
        <v>71</v>
      </c>
      <c r="AV849" s="13" t="s">
        <v>71</v>
      </c>
      <c r="AW849" s="13" t="s">
        <v>71</v>
      </c>
      <c r="AX849" s="13" t="s">
        <v>233</v>
      </c>
      <c r="AY849" s="13" t="s">
        <v>234</v>
      </c>
      <c r="AZ849" s="13" t="s">
        <v>205</v>
      </c>
      <c r="BA849" s="13" t="s">
        <v>87</v>
      </c>
      <c r="BB849" s="13" t="s">
        <v>85</v>
      </c>
      <c r="BC849" s="13" t="s">
        <v>235</v>
      </c>
      <c r="BD849" s="13" t="s">
        <v>85</v>
      </c>
      <c r="BE849" s="13" t="s">
        <v>207</v>
      </c>
      <c r="BF849" s="13" t="s">
        <v>207</v>
      </c>
      <c r="BG849" s="13" t="s">
        <v>110</v>
      </c>
      <c r="BH849" s="13" t="s">
        <v>73</v>
      </c>
      <c r="BI849" s="13" t="s">
        <v>73</v>
      </c>
      <c r="BJ849" s="13" t="s">
        <v>73</v>
      </c>
      <c r="BK849" s="13" t="s">
        <v>73</v>
      </c>
      <c r="BL849" s="13" t="s">
        <v>208</v>
      </c>
      <c r="BM849" s="13" t="s">
        <v>208</v>
      </c>
      <c r="BN849" s="13" t="s">
        <v>208</v>
      </c>
      <c r="BO849" s="13" t="s">
        <v>71</v>
      </c>
      <c r="BP849" s="13" t="s">
        <v>71</v>
      </c>
      <c r="BQ849" s="13" t="s">
        <v>71</v>
      </c>
      <c r="BR849" s="13" t="s">
        <v>218</v>
      </c>
      <c r="BS849" s="13" t="s">
        <v>85</v>
      </c>
      <c r="BT849" s="13" t="s">
        <v>218</v>
      </c>
      <c r="BU849" s="13" t="s">
        <v>85</v>
      </c>
      <c r="BV849" s="13" t="s">
        <v>218</v>
      </c>
      <c r="BW849" s="13" t="s">
        <v>85</v>
      </c>
      <c r="BX849" s="14">
        <v>1</v>
      </c>
      <c r="BY849" s="14">
        <v>500103</v>
      </c>
      <c r="BZ849" s="14">
        <v>0</v>
      </c>
      <c r="CA849" s="14">
        <v>5</v>
      </c>
      <c r="CB849" s="14">
        <v>11</v>
      </c>
      <c r="CC849" s="13" t="s">
        <v>261</v>
      </c>
      <c r="CD849" s="20">
        <v>45316.6714930556</v>
      </c>
      <c r="CE849" s="12" t="s">
        <v>89</v>
      </c>
      <c r="CF849" s="18">
        <v>45316.6712563194</v>
      </c>
      <c r="CG849" s="17">
        <v>0.67125</v>
      </c>
      <c r="CH849" s="12" t="s">
        <v>89</v>
      </c>
      <c r="CI849" s="13" t="s">
        <v>14</v>
      </c>
      <c r="CJ849" s="13" t="s">
        <v>73</v>
      </c>
      <c r="CK849" s="13" t="s">
        <v>73</v>
      </c>
      <c r="CL849" s="13" t="s">
        <v>110</v>
      </c>
      <c r="CM849" s="13" t="s">
        <v>71</v>
      </c>
      <c r="CN849" s="13" t="s">
        <v>71</v>
      </c>
      <c r="CO849" s="13" t="s">
        <v>110</v>
      </c>
      <c r="CP849" s="13" t="s">
        <v>266</v>
      </c>
      <c r="CQ849" s="13" t="s">
        <v>220</v>
      </c>
      <c r="CR849" s="13" t="s">
        <v>110</v>
      </c>
      <c r="CS849" s="13" t="s">
        <v>88</v>
      </c>
      <c r="CT849" s="13" t="s">
        <v>73</v>
      </c>
      <c r="CU849" s="13" t="s">
        <v>110</v>
      </c>
      <c r="CV849" s="13" t="s">
        <v>73</v>
      </c>
      <c r="CW849" s="13" t="s">
        <v>88</v>
      </c>
      <c r="CX849" s="13" t="s">
        <v>110</v>
      </c>
      <c r="CY849" s="13" t="s">
        <v>73</v>
      </c>
      <c r="CZ849" s="13" t="s">
        <v>73</v>
      </c>
      <c r="DA849" s="13" t="s">
        <v>110</v>
      </c>
      <c r="DB849" s="13" t="s">
        <v>73</v>
      </c>
      <c r="DC849" s="13" t="s">
        <v>73</v>
      </c>
      <c r="DD849" s="13" t="s">
        <v>73</v>
      </c>
      <c r="DE849" s="13" t="s">
        <v>73</v>
      </c>
      <c r="DF849" s="13" t="s">
        <v>88</v>
      </c>
      <c r="DG849" s="13" t="s">
        <v>73</v>
      </c>
      <c r="DH849" s="13" t="s">
        <v>110</v>
      </c>
      <c r="DI849" s="13" t="s">
        <v>110</v>
      </c>
      <c r="DJ849" s="13" t="s">
        <v>110</v>
      </c>
      <c r="DK849" s="13" t="s">
        <v>85</v>
      </c>
      <c r="DL849" s="13" t="s">
        <v>85</v>
      </c>
      <c r="DM849" s="13" t="s">
        <v>85</v>
      </c>
      <c r="DN849" s="18">
        <v>45316.6739936574</v>
      </c>
      <c r="DO849" s="18">
        <v>45316.6712563194</v>
      </c>
      <c r="DP849" s="13" t="s">
        <v>236</v>
      </c>
    </row>
    <row r="850" spans="1:120">
      <c r="A850" s="12">
        <v>45302</v>
      </c>
      <c r="B850" s="12">
        <v>45302</v>
      </c>
      <c r="C850" s="13" t="s">
        <v>76</v>
      </c>
      <c r="D850" s="13" t="s">
        <v>71</v>
      </c>
      <c r="E850" s="13" t="s">
        <v>16</v>
      </c>
      <c r="F850" s="13" t="s">
        <v>99</v>
      </c>
      <c r="G850" s="14">
        <v>3</v>
      </c>
      <c r="H850" s="14">
        <v>0</v>
      </c>
      <c r="I850" s="13" t="s">
        <v>73</v>
      </c>
      <c r="J850" s="13" t="s">
        <v>74</v>
      </c>
      <c r="K850" s="13" t="s">
        <v>75</v>
      </c>
      <c r="L850" s="12">
        <v>45302</v>
      </c>
      <c r="M850" s="13" t="s">
        <v>13</v>
      </c>
      <c r="N850" s="13" t="s">
        <v>71</v>
      </c>
      <c r="O850" s="14">
        <v>0</v>
      </c>
      <c r="P850" s="13" t="s">
        <v>197</v>
      </c>
      <c r="Q850" s="13" t="s">
        <v>272</v>
      </c>
      <c r="R850" s="14">
        <v>3</v>
      </c>
      <c r="S850" s="13" t="s">
        <v>273</v>
      </c>
      <c r="T850" s="14">
        <v>3</v>
      </c>
      <c r="U850" s="13" t="s">
        <v>99</v>
      </c>
      <c r="V850" s="13" t="s">
        <v>82</v>
      </c>
      <c r="W850" s="13" t="s">
        <v>73</v>
      </c>
      <c r="X850" s="13" t="s">
        <v>80</v>
      </c>
      <c r="Y850" s="13" t="s">
        <v>17</v>
      </c>
      <c r="Z850" s="13" t="s">
        <v>350</v>
      </c>
      <c r="AA850" s="13" t="s">
        <v>354</v>
      </c>
      <c r="AB850" s="14">
        <v>7013</v>
      </c>
      <c r="AC850" s="13" t="s">
        <v>237</v>
      </c>
      <c r="AD850" s="20">
        <v>45303.6559837963</v>
      </c>
      <c r="AE850" s="13" t="s">
        <v>238</v>
      </c>
      <c r="AF850" s="13" t="s">
        <v>201</v>
      </c>
      <c r="AG850" s="13" t="s">
        <v>78</v>
      </c>
      <c r="AH850" s="13" t="s">
        <v>83</v>
      </c>
      <c r="AI850" s="13" t="s">
        <v>84</v>
      </c>
      <c r="AJ850" s="13" t="s">
        <v>71</v>
      </c>
      <c r="AK850" s="13" t="s">
        <v>85</v>
      </c>
      <c r="AL850" s="13" t="s">
        <v>71</v>
      </c>
      <c r="AM850" s="13" t="s">
        <v>86</v>
      </c>
      <c r="AN850" s="13" t="s">
        <v>73</v>
      </c>
      <c r="AO850" s="13" t="s">
        <v>87</v>
      </c>
      <c r="AP850" s="13" t="s">
        <v>87</v>
      </c>
      <c r="AQ850" s="13" t="s">
        <v>90</v>
      </c>
      <c r="AR850" s="13" t="s">
        <v>73</v>
      </c>
      <c r="AS850" s="13" t="s">
        <v>73</v>
      </c>
      <c r="AT850" s="14">
        <v>0</v>
      </c>
      <c r="AU850" s="13" t="s">
        <v>71</v>
      </c>
      <c r="AV850" s="13" t="s">
        <v>71</v>
      </c>
      <c r="AW850" s="13" t="s">
        <v>71</v>
      </c>
      <c r="AX850" s="13" t="s">
        <v>239</v>
      </c>
      <c r="AY850" s="13" t="s">
        <v>240</v>
      </c>
      <c r="AZ850" s="13" t="s">
        <v>205</v>
      </c>
      <c r="BA850" s="13" t="s">
        <v>87</v>
      </c>
      <c r="BB850" s="13" t="s">
        <v>85</v>
      </c>
      <c r="BC850" s="13" t="s">
        <v>241</v>
      </c>
      <c r="BD850" s="13" t="s">
        <v>85</v>
      </c>
      <c r="BE850" s="13" t="s">
        <v>207</v>
      </c>
      <c r="BF850" s="13" t="s">
        <v>207</v>
      </c>
      <c r="BG850" s="13" t="s">
        <v>110</v>
      </c>
      <c r="BH850" s="13" t="s">
        <v>110</v>
      </c>
      <c r="BI850" s="13" t="s">
        <v>73</v>
      </c>
      <c r="BJ850" s="13" t="s">
        <v>73</v>
      </c>
      <c r="BK850" s="13" t="s">
        <v>73</v>
      </c>
      <c r="BL850" s="13" t="s">
        <v>208</v>
      </c>
      <c r="BM850" s="13" t="s">
        <v>208</v>
      </c>
      <c r="BN850" s="13" t="s">
        <v>208</v>
      </c>
      <c r="BO850" s="13" t="s">
        <v>71</v>
      </c>
      <c r="BP850" s="13" t="s">
        <v>71</v>
      </c>
      <c r="BQ850" s="13" t="s">
        <v>71</v>
      </c>
      <c r="BR850" s="13" t="s">
        <v>218</v>
      </c>
      <c r="BS850" s="13" t="s">
        <v>85</v>
      </c>
      <c r="BT850" s="13" t="s">
        <v>218</v>
      </c>
      <c r="BU850" s="13" t="s">
        <v>85</v>
      </c>
      <c r="BV850" s="13" t="s">
        <v>218</v>
      </c>
      <c r="BW850" s="13" t="s">
        <v>85</v>
      </c>
      <c r="BX850" s="14">
        <v>1</v>
      </c>
      <c r="BY850" s="14">
        <v>500103</v>
      </c>
      <c r="BZ850" s="14">
        <v>0</v>
      </c>
      <c r="CA850" s="14">
        <v>1</v>
      </c>
      <c r="CB850" s="14">
        <v>9</v>
      </c>
      <c r="CC850" s="13" t="s">
        <v>261</v>
      </c>
      <c r="CD850" s="20">
        <v>45316.6714351852</v>
      </c>
      <c r="CE850" s="12" t="s">
        <v>89</v>
      </c>
      <c r="CF850" s="18">
        <v>45316.671196088</v>
      </c>
      <c r="CG850" s="17">
        <v>0.67119212962963</v>
      </c>
      <c r="CH850" s="12" t="s">
        <v>89</v>
      </c>
      <c r="CI850" s="13" t="s">
        <v>14</v>
      </c>
      <c r="CJ850" s="13" t="s">
        <v>73</v>
      </c>
      <c r="CK850" s="13" t="s">
        <v>73</v>
      </c>
      <c r="CL850" s="13" t="s">
        <v>110</v>
      </c>
      <c r="CM850" s="13" t="s">
        <v>71</v>
      </c>
      <c r="CN850" s="13" t="s">
        <v>71</v>
      </c>
      <c r="CO850" s="13" t="s">
        <v>110</v>
      </c>
      <c r="CP850" s="13" t="s">
        <v>266</v>
      </c>
      <c r="CQ850" s="13" t="s">
        <v>220</v>
      </c>
      <c r="CR850" s="13" t="s">
        <v>73</v>
      </c>
      <c r="CS850" s="13" t="s">
        <v>88</v>
      </c>
      <c r="CT850" s="13" t="s">
        <v>73</v>
      </c>
      <c r="CU850" s="13" t="s">
        <v>110</v>
      </c>
      <c r="CV850" s="13" t="s">
        <v>73</v>
      </c>
      <c r="CW850" s="13" t="s">
        <v>73</v>
      </c>
      <c r="CX850" s="13" t="s">
        <v>110</v>
      </c>
      <c r="CY850" s="13" t="s">
        <v>73</v>
      </c>
      <c r="CZ850" s="13" t="s">
        <v>73</v>
      </c>
      <c r="DA850" s="13" t="s">
        <v>88</v>
      </c>
      <c r="DB850" s="13" t="s">
        <v>73</v>
      </c>
      <c r="DC850" s="13" t="s">
        <v>73</v>
      </c>
      <c r="DD850" s="13" t="s">
        <v>73</v>
      </c>
      <c r="DE850" s="13" t="s">
        <v>73</v>
      </c>
      <c r="DF850" s="13" t="s">
        <v>110</v>
      </c>
      <c r="DG850" s="13" t="s">
        <v>73</v>
      </c>
      <c r="DH850" s="13" t="s">
        <v>110</v>
      </c>
      <c r="DI850" s="13" t="s">
        <v>110</v>
      </c>
      <c r="DJ850" s="13" t="s">
        <v>110</v>
      </c>
      <c r="DK850" s="13" t="s">
        <v>242</v>
      </c>
      <c r="DL850" s="13" t="s">
        <v>85</v>
      </c>
      <c r="DM850" s="13" t="s">
        <v>85</v>
      </c>
      <c r="DN850" s="18">
        <v>45316.6740218982</v>
      </c>
      <c r="DO850" s="18">
        <v>45316.671196088</v>
      </c>
      <c r="DP850" s="13" t="s">
        <v>243</v>
      </c>
    </row>
    <row r="851" spans="1:120">
      <c r="A851" s="12">
        <v>45302</v>
      </c>
      <c r="B851" s="12">
        <v>45302</v>
      </c>
      <c r="C851" s="13" t="s">
        <v>76</v>
      </c>
      <c r="D851" s="13" t="s">
        <v>71</v>
      </c>
      <c r="E851" s="13" t="s">
        <v>16</v>
      </c>
      <c r="F851" s="13" t="s">
        <v>101</v>
      </c>
      <c r="G851" s="14">
        <v>3</v>
      </c>
      <c r="H851" s="14">
        <v>0</v>
      </c>
      <c r="I851" s="13" t="s">
        <v>73</v>
      </c>
      <c r="J851" s="13" t="s">
        <v>74</v>
      </c>
      <c r="K851" s="36" t="s">
        <v>75</v>
      </c>
      <c r="L851" s="37">
        <v>45302</v>
      </c>
      <c r="M851" s="36" t="s">
        <v>13</v>
      </c>
      <c r="N851" s="36" t="s">
        <v>71</v>
      </c>
      <c r="O851" s="28">
        <v>0</v>
      </c>
      <c r="P851" s="36" t="s">
        <v>197</v>
      </c>
      <c r="Q851" s="36" t="s">
        <v>272</v>
      </c>
      <c r="R851" s="14">
        <v>3</v>
      </c>
      <c r="S851" s="13" t="s">
        <v>273</v>
      </c>
      <c r="T851" s="14">
        <v>3</v>
      </c>
      <c r="U851" s="13" t="s">
        <v>101</v>
      </c>
      <c r="V851" s="13" t="s">
        <v>82</v>
      </c>
      <c r="W851" s="13" t="s">
        <v>73</v>
      </c>
      <c r="X851" s="13" t="s">
        <v>80</v>
      </c>
      <c r="Y851" s="13" t="s">
        <v>17</v>
      </c>
      <c r="Z851" s="13" t="s">
        <v>350</v>
      </c>
      <c r="AA851" s="13" t="s">
        <v>354</v>
      </c>
      <c r="AB851" s="14">
        <v>7013</v>
      </c>
      <c r="AC851" s="13" t="s">
        <v>244</v>
      </c>
      <c r="AD851" s="20">
        <v>45303.6559837963</v>
      </c>
      <c r="AE851" s="13" t="s">
        <v>245</v>
      </c>
      <c r="AF851" s="13" t="s">
        <v>201</v>
      </c>
      <c r="AG851" s="13" t="s">
        <v>78</v>
      </c>
      <c r="AH851" s="13" t="s">
        <v>83</v>
      </c>
      <c r="AI851" s="13" t="s">
        <v>84</v>
      </c>
      <c r="AJ851" s="13" t="s">
        <v>71</v>
      </c>
      <c r="AK851" s="13" t="s">
        <v>85</v>
      </c>
      <c r="AL851" s="13" t="s">
        <v>71</v>
      </c>
      <c r="AM851" s="13" t="s">
        <v>86</v>
      </c>
      <c r="AN851" s="13" t="s">
        <v>73</v>
      </c>
      <c r="AO851" s="13" t="s">
        <v>87</v>
      </c>
      <c r="AP851" s="13" t="s">
        <v>87</v>
      </c>
      <c r="AQ851" s="13" t="s">
        <v>90</v>
      </c>
      <c r="AR851" s="13" t="s">
        <v>73</v>
      </c>
      <c r="AS851" s="13" t="s">
        <v>73</v>
      </c>
      <c r="AT851" s="14">
        <v>0</v>
      </c>
      <c r="AU851" s="13" t="s">
        <v>71</v>
      </c>
      <c r="AV851" s="13" t="s">
        <v>71</v>
      </c>
      <c r="AW851" s="13" t="s">
        <v>71</v>
      </c>
      <c r="AX851" s="13" t="s">
        <v>246</v>
      </c>
      <c r="AY851" s="13" t="s">
        <v>247</v>
      </c>
      <c r="AZ851" s="13" t="s">
        <v>205</v>
      </c>
      <c r="BA851" s="13" t="s">
        <v>87</v>
      </c>
      <c r="BB851" s="13" t="s">
        <v>85</v>
      </c>
      <c r="BC851" s="13" t="s">
        <v>248</v>
      </c>
      <c r="BD851" s="13" t="s">
        <v>85</v>
      </c>
      <c r="BE851" s="13" t="s">
        <v>207</v>
      </c>
      <c r="BF851" s="13" t="s">
        <v>207</v>
      </c>
      <c r="BG851" s="13" t="s">
        <v>110</v>
      </c>
      <c r="BH851" s="13" t="s">
        <v>110</v>
      </c>
      <c r="BI851" s="13" t="s">
        <v>73</v>
      </c>
      <c r="BJ851" s="13" t="s">
        <v>73</v>
      </c>
      <c r="BK851" s="13" t="s">
        <v>73</v>
      </c>
      <c r="BL851" s="13" t="s">
        <v>208</v>
      </c>
      <c r="BM851" s="13" t="s">
        <v>208</v>
      </c>
      <c r="BN851" s="13" t="s">
        <v>208</v>
      </c>
      <c r="BO851" s="13" t="s">
        <v>71</v>
      </c>
      <c r="BP851" s="13" t="s">
        <v>71</v>
      </c>
      <c r="BQ851" s="13" t="s">
        <v>71</v>
      </c>
      <c r="BR851" s="13" t="s">
        <v>218</v>
      </c>
      <c r="BS851" s="13" t="s">
        <v>85</v>
      </c>
      <c r="BT851" s="13" t="s">
        <v>218</v>
      </c>
      <c r="BU851" s="13" t="s">
        <v>85</v>
      </c>
      <c r="BV851" s="13" t="s">
        <v>218</v>
      </c>
      <c r="BW851" s="13" t="s">
        <v>85</v>
      </c>
      <c r="BX851" s="14">
        <v>1</v>
      </c>
      <c r="BY851" s="14">
        <v>500103</v>
      </c>
      <c r="BZ851" s="14">
        <v>0</v>
      </c>
      <c r="CA851" s="14">
        <v>1</v>
      </c>
      <c r="CB851" s="14">
        <v>9</v>
      </c>
      <c r="CC851" s="13" t="s">
        <v>261</v>
      </c>
      <c r="CD851" s="20">
        <v>45316.6714351852</v>
      </c>
      <c r="CE851" s="12" t="s">
        <v>89</v>
      </c>
      <c r="CF851" s="18">
        <v>45316.6711960995</v>
      </c>
      <c r="CG851" s="17">
        <v>0.67119212962963</v>
      </c>
      <c r="CH851" s="12" t="s">
        <v>89</v>
      </c>
      <c r="CI851" s="13" t="s">
        <v>14</v>
      </c>
      <c r="CJ851" s="13" t="s">
        <v>73</v>
      </c>
      <c r="CK851" s="13" t="s">
        <v>73</v>
      </c>
      <c r="CL851" s="13" t="s">
        <v>110</v>
      </c>
      <c r="CM851" s="36" t="s">
        <v>71</v>
      </c>
      <c r="CN851" s="36" t="s">
        <v>71</v>
      </c>
      <c r="CO851" s="36" t="s">
        <v>110</v>
      </c>
      <c r="CP851" s="36" t="s">
        <v>266</v>
      </c>
      <c r="CQ851" s="13" t="s">
        <v>220</v>
      </c>
      <c r="CR851" s="13" t="s">
        <v>73</v>
      </c>
      <c r="CS851" s="13" t="s">
        <v>88</v>
      </c>
      <c r="CT851" s="13" t="s">
        <v>73</v>
      </c>
      <c r="CU851" s="13" t="s">
        <v>110</v>
      </c>
      <c r="CV851" s="13" t="s">
        <v>73</v>
      </c>
      <c r="CW851" s="13" t="s">
        <v>73</v>
      </c>
      <c r="CX851" s="13" t="s">
        <v>110</v>
      </c>
      <c r="CY851" s="13" t="s">
        <v>73</v>
      </c>
      <c r="CZ851" s="13" t="s">
        <v>73</v>
      </c>
      <c r="DA851" s="13" t="s">
        <v>88</v>
      </c>
      <c r="DB851" s="13" t="s">
        <v>73</v>
      </c>
      <c r="DC851" s="13" t="s">
        <v>73</v>
      </c>
      <c r="DD851" s="13" t="s">
        <v>73</v>
      </c>
      <c r="DE851" s="13" t="s">
        <v>73</v>
      </c>
      <c r="DF851" s="13" t="s">
        <v>110</v>
      </c>
      <c r="DG851" s="13" t="s">
        <v>73</v>
      </c>
      <c r="DH851" s="13" t="s">
        <v>110</v>
      </c>
      <c r="DI851" s="13" t="s">
        <v>110</v>
      </c>
      <c r="DJ851" s="13" t="s">
        <v>110</v>
      </c>
      <c r="DK851" s="13" t="s">
        <v>242</v>
      </c>
      <c r="DL851" s="13" t="s">
        <v>85</v>
      </c>
      <c r="DM851" s="13" t="s">
        <v>85</v>
      </c>
      <c r="DN851" s="18">
        <v>45316.6740218982</v>
      </c>
      <c r="DO851" s="18">
        <v>45316.6711960995</v>
      </c>
      <c r="DP851" s="13" t="s">
        <v>249</v>
      </c>
    </row>
    <row r="852" s="32" customFormat="1" spans="1:121">
      <c r="A852" s="12">
        <v>45302</v>
      </c>
      <c r="B852" s="12">
        <v>45302</v>
      </c>
      <c r="C852" s="13" t="s">
        <v>76</v>
      </c>
      <c r="D852" s="13" t="s">
        <v>71</v>
      </c>
      <c r="E852" s="13" t="s">
        <v>16</v>
      </c>
      <c r="F852" s="13" t="s">
        <v>103</v>
      </c>
      <c r="G852" s="14">
        <v>3</v>
      </c>
      <c r="H852" s="14">
        <v>0</v>
      </c>
      <c r="I852" s="13" t="s">
        <v>73</v>
      </c>
      <c r="J852" s="13" t="s">
        <v>74</v>
      </c>
      <c r="K852" s="19" t="s">
        <v>109</v>
      </c>
      <c r="L852" s="12">
        <v>45302</v>
      </c>
      <c r="M852" s="13" t="s">
        <v>13</v>
      </c>
      <c r="N852" s="13" t="s">
        <v>71</v>
      </c>
      <c r="O852" s="14">
        <v>0</v>
      </c>
      <c r="P852" s="13" t="s">
        <v>197</v>
      </c>
      <c r="Q852" s="19" t="s">
        <v>709</v>
      </c>
      <c r="R852" s="14">
        <v>1</v>
      </c>
      <c r="S852" s="13" t="s">
        <v>744</v>
      </c>
      <c r="T852" s="14">
        <v>1</v>
      </c>
      <c r="U852" s="13" t="s">
        <v>103</v>
      </c>
      <c r="V852" s="13" t="s">
        <v>82</v>
      </c>
      <c r="W852" s="13" t="s">
        <v>73</v>
      </c>
      <c r="X852" s="13" t="s">
        <v>80</v>
      </c>
      <c r="Y852" s="13" t="s">
        <v>17</v>
      </c>
      <c r="Z852" s="13" t="s">
        <v>350</v>
      </c>
      <c r="AA852" s="13" t="s">
        <v>352</v>
      </c>
      <c r="AB852" s="14">
        <v>7005</v>
      </c>
      <c r="AC852" s="13" t="s">
        <v>237</v>
      </c>
      <c r="AD852" s="20">
        <v>45303.7509375</v>
      </c>
      <c r="AE852" s="13" t="s">
        <v>250</v>
      </c>
      <c r="AF852" s="13" t="s">
        <v>201</v>
      </c>
      <c r="AG852" s="13" t="s">
        <v>78</v>
      </c>
      <c r="AH852" s="13" t="s">
        <v>83</v>
      </c>
      <c r="AI852" s="13" t="s">
        <v>84</v>
      </c>
      <c r="AJ852" s="13" t="s">
        <v>71</v>
      </c>
      <c r="AK852" s="13" t="s">
        <v>85</v>
      </c>
      <c r="AL852" s="13" t="s">
        <v>71</v>
      </c>
      <c r="AM852" s="13" t="s">
        <v>86</v>
      </c>
      <c r="AN852" s="13" t="s">
        <v>73</v>
      </c>
      <c r="AO852" s="13" t="s">
        <v>87</v>
      </c>
      <c r="AP852" s="13" t="s">
        <v>87</v>
      </c>
      <c r="AQ852" s="13" t="s">
        <v>90</v>
      </c>
      <c r="AR852" s="13" t="s">
        <v>73</v>
      </c>
      <c r="AS852" s="13" t="s">
        <v>73</v>
      </c>
      <c r="AT852" s="14">
        <v>0</v>
      </c>
      <c r="AU852" s="13" t="s">
        <v>71</v>
      </c>
      <c r="AV852" s="13" t="s">
        <v>71</v>
      </c>
      <c r="AW852" s="13" t="s">
        <v>71</v>
      </c>
      <c r="AX852" s="13" t="s">
        <v>251</v>
      </c>
      <c r="AY852" s="13" t="s">
        <v>252</v>
      </c>
      <c r="AZ852" s="13" t="s">
        <v>205</v>
      </c>
      <c r="BA852" s="13" t="s">
        <v>87</v>
      </c>
      <c r="BB852" s="13" t="s">
        <v>85</v>
      </c>
      <c r="BC852" s="13" t="s">
        <v>253</v>
      </c>
      <c r="BD852" s="13" t="s">
        <v>85</v>
      </c>
      <c r="BE852" s="13" t="s">
        <v>207</v>
      </c>
      <c r="BF852" s="13" t="s">
        <v>207</v>
      </c>
      <c r="BG852" s="13" t="s">
        <v>208</v>
      </c>
      <c r="BH852" s="13" t="s">
        <v>73</v>
      </c>
      <c r="BI852" s="13" t="s">
        <v>73</v>
      </c>
      <c r="BJ852" s="13" t="s">
        <v>73</v>
      </c>
      <c r="BK852" s="13" t="s">
        <v>73</v>
      </c>
      <c r="BL852" s="13" t="s">
        <v>208</v>
      </c>
      <c r="BM852" s="13" t="s">
        <v>208</v>
      </c>
      <c r="BN852" s="13" t="s">
        <v>208</v>
      </c>
      <c r="BO852" s="13" t="s">
        <v>71</v>
      </c>
      <c r="BP852" s="13" t="s">
        <v>71</v>
      </c>
      <c r="BQ852" s="13" t="s">
        <v>71</v>
      </c>
      <c r="BR852" s="13" t="s">
        <v>218</v>
      </c>
      <c r="BS852" s="13" t="s">
        <v>85</v>
      </c>
      <c r="BT852" s="13" t="s">
        <v>218</v>
      </c>
      <c r="BU852" s="13" t="s">
        <v>85</v>
      </c>
      <c r="BV852" s="13" t="s">
        <v>218</v>
      </c>
      <c r="BW852" s="13" t="s">
        <v>85</v>
      </c>
      <c r="BX852" s="14">
        <v>1</v>
      </c>
      <c r="BY852" s="14">
        <v>500005</v>
      </c>
      <c r="BZ852" s="14">
        <v>0</v>
      </c>
      <c r="CA852" s="14">
        <v>2</v>
      </c>
      <c r="CB852" s="14">
        <v>3</v>
      </c>
      <c r="CC852" s="13" t="s">
        <v>261</v>
      </c>
      <c r="CD852" s="20">
        <v>45316.6877777778</v>
      </c>
      <c r="CE852" s="12" t="s">
        <v>89</v>
      </c>
      <c r="CF852" s="18">
        <v>45316.6875472801</v>
      </c>
      <c r="CG852" s="17">
        <v>0.687546296296296</v>
      </c>
      <c r="CH852" s="12" t="s">
        <v>89</v>
      </c>
      <c r="CI852" s="13" t="s">
        <v>14</v>
      </c>
      <c r="CJ852" s="13" t="s">
        <v>73</v>
      </c>
      <c r="CK852" s="13" t="s">
        <v>73</v>
      </c>
      <c r="CL852" s="13" t="s">
        <v>110</v>
      </c>
      <c r="CM852" s="19" t="s">
        <v>110</v>
      </c>
      <c r="CN852" s="13" t="s">
        <v>71</v>
      </c>
      <c r="CO852" s="13" t="s">
        <v>110</v>
      </c>
      <c r="CP852" s="19" t="s">
        <v>201</v>
      </c>
      <c r="CQ852" s="13" t="s">
        <v>220</v>
      </c>
      <c r="CR852" s="13" t="s">
        <v>73</v>
      </c>
      <c r="CS852" s="13" t="s">
        <v>88</v>
      </c>
      <c r="CT852" s="13" t="s">
        <v>73</v>
      </c>
      <c r="CU852" s="13" t="s">
        <v>110</v>
      </c>
      <c r="CV852" s="13" t="s">
        <v>73</v>
      </c>
      <c r="CW852" s="13" t="s">
        <v>73</v>
      </c>
      <c r="CX852" s="13" t="s">
        <v>110</v>
      </c>
      <c r="CY852" s="13" t="s">
        <v>73</v>
      </c>
      <c r="CZ852" s="13" t="s">
        <v>73</v>
      </c>
      <c r="DA852" s="13" t="s">
        <v>110</v>
      </c>
      <c r="DB852" s="13" t="s">
        <v>73</v>
      </c>
      <c r="DC852" s="13" t="s">
        <v>73</v>
      </c>
      <c r="DD852" s="13" t="s">
        <v>73</v>
      </c>
      <c r="DE852" s="13" t="s">
        <v>73</v>
      </c>
      <c r="DF852" s="13" t="s">
        <v>110</v>
      </c>
      <c r="DG852" s="13" t="s">
        <v>73</v>
      </c>
      <c r="DH852" s="13" t="s">
        <v>110</v>
      </c>
      <c r="DI852" s="13" t="s">
        <v>110</v>
      </c>
      <c r="DJ852" s="13" t="s">
        <v>110</v>
      </c>
      <c r="DK852" s="19" t="s">
        <v>242</v>
      </c>
      <c r="DL852" s="13" t="s">
        <v>85</v>
      </c>
      <c r="DM852" s="13" t="s">
        <v>85</v>
      </c>
      <c r="DN852" s="18">
        <v>45316.6875472801</v>
      </c>
      <c r="DO852" s="18">
        <v>45316.6875472801</v>
      </c>
      <c r="DP852" s="13" t="s">
        <v>254</v>
      </c>
      <c r="DQ852" s="32" t="s">
        <v>413</v>
      </c>
    </row>
    <row r="853" s="32" customFormat="1" spans="1:121">
      <c r="A853" s="12">
        <v>45302</v>
      </c>
      <c r="B853" s="12">
        <v>45302</v>
      </c>
      <c r="C853" s="13" t="s">
        <v>76</v>
      </c>
      <c r="D853" s="13" t="s">
        <v>71</v>
      </c>
      <c r="E853" s="13" t="s">
        <v>16</v>
      </c>
      <c r="F853" s="13" t="s">
        <v>105</v>
      </c>
      <c r="G853" s="14">
        <v>3</v>
      </c>
      <c r="H853" s="14">
        <v>0</v>
      </c>
      <c r="I853" s="13" t="s">
        <v>73</v>
      </c>
      <c r="J853" s="13" t="s">
        <v>74</v>
      </c>
      <c r="K853" s="19" t="s">
        <v>109</v>
      </c>
      <c r="L853" s="12">
        <v>45302</v>
      </c>
      <c r="M853" s="13" t="s">
        <v>13</v>
      </c>
      <c r="N853" s="13" t="s">
        <v>71</v>
      </c>
      <c r="O853" s="14">
        <v>0</v>
      </c>
      <c r="P853" s="13" t="s">
        <v>197</v>
      </c>
      <c r="Q853" s="19" t="s">
        <v>709</v>
      </c>
      <c r="R853" s="14">
        <v>1</v>
      </c>
      <c r="S853" s="13" t="s">
        <v>744</v>
      </c>
      <c r="T853" s="14">
        <v>1</v>
      </c>
      <c r="U853" s="13" t="s">
        <v>105</v>
      </c>
      <c r="V853" s="13" t="s">
        <v>82</v>
      </c>
      <c r="W853" s="13" t="s">
        <v>73</v>
      </c>
      <c r="X853" s="13" t="s">
        <v>80</v>
      </c>
      <c r="Y853" s="13" t="s">
        <v>17</v>
      </c>
      <c r="Z853" s="13" t="s">
        <v>350</v>
      </c>
      <c r="AA853" s="13" t="s">
        <v>351</v>
      </c>
      <c r="AB853" s="14">
        <v>7005</v>
      </c>
      <c r="AC853" s="13" t="s">
        <v>87</v>
      </c>
      <c r="AD853" s="20">
        <v>45303.7528703704</v>
      </c>
      <c r="AE853" s="13" t="s">
        <v>255</v>
      </c>
      <c r="AF853" s="13" t="s">
        <v>201</v>
      </c>
      <c r="AG853" s="13" t="s">
        <v>78</v>
      </c>
      <c r="AH853" s="13" t="s">
        <v>83</v>
      </c>
      <c r="AI853" s="13" t="s">
        <v>84</v>
      </c>
      <c r="AJ853" s="13" t="s">
        <v>71</v>
      </c>
      <c r="AK853" s="13" t="s">
        <v>85</v>
      </c>
      <c r="AL853" s="13" t="s">
        <v>71</v>
      </c>
      <c r="AM853" s="13" t="s">
        <v>86</v>
      </c>
      <c r="AN853" s="13" t="s">
        <v>73</v>
      </c>
      <c r="AO853" s="13" t="s">
        <v>87</v>
      </c>
      <c r="AP853" s="13" t="s">
        <v>87</v>
      </c>
      <c r="AQ853" s="13" t="s">
        <v>90</v>
      </c>
      <c r="AR853" s="13" t="s">
        <v>73</v>
      </c>
      <c r="AS853" s="13" t="s">
        <v>73</v>
      </c>
      <c r="AT853" s="14">
        <v>0</v>
      </c>
      <c r="AU853" s="13" t="s">
        <v>71</v>
      </c>
      <c r="AV853" s="13" t="s">
        <v>71</v>
      </c>
      <c r="AW853" s="13" t="s">
        <v>71</v>
      </c>
      <c r="AX853" s="13" t="s">
        <v>256</v>
      </c>
      <c r="AY853" s="13" t="s">
        <v>257</v>
      </c>
      <c r="AZ853" s="13" t="s">
        <v>205</v>
      </c>
      <c r="BA853" s="13" t="s">
        <v>87</v>
      </c>
      <c r="BB853" s="13" t="s">
        <v>85</v>
      </c>
      <c r="BC853" s="13" t="s">
        <v>258</v>
      </c>
      <c r="BD853" s="13" t="s">
        <v>85</v>
      </c>
      <c r="BE853" s="13" t="s">
        <v>207</v>
      </c>
      <c r="BF853" s="13" t="s">
        <v>207</v>
      </c>
      <c r="BG853" s="13" t="s">
        <v>208</v>
      </c>
      <c r="BH853" s="13" t="s">
        <v>73</v>
      </c>
      <c r="BI853" s="13" t="s">
        <v>73</v>
      </c>
      <c r="BJ853" s="13" t="s">
        <v>73</v>
      </c>
      <c r="BK853" s="13" t="s">
        <v>73</v>
      </c>
      <c r="BL853" s="13" t="s">
        <v>208</v>
      </c>
      <c r="BM853" s="13" t="s">
        <v>208</v>
      </c>
      <c r="BN853" s="13" t="s">
        <v>208</v>
      </c>
      <c r="BO853" s="13" t="s">
        <v>71</v>
      </c>
      <c r="BP853" s="13" t="s">
        <v>71</v>
      </c>
      <c r="BQ853" s="13" t="s">
        <v>71</v>
      </c>
      <c r="BR853" s="13" t="s">
        <v>218</v>
      </c>
      <c r="BS853" s="13" t="s">
        <v>85</v>
      </c>
      <c r="BT853" s="13" t="s">
        <v>218</v>
      </c>
      <c r="BU853" s="13" t="s">
        <v>85</v>
      </c>
      <c r="BV853" s="13" t="s">
        <v>218</v>
      </c>
      <c r="BW853" s="13" t="s">
        <v>85</v>
      </c>
      <c r="BX853" s="14">
        <v>1</v>
      </c>
      <c r="BY853" s="14">
        <v>500005</v>
      </c>
      <c r="BZ853" s="14">
        <v>0</v>
      </c>
      <c r="CA853" s="14">
        <v>4</v>
      </c>
      <c r="CB853" s="14">
        <v>2</v>
      </c>
      <c r="CC853" s="13" t="s">
        <v>261</v>
      </c>
      <c r="CD853" s="20">
        <v>45316.6878472222</v>
      </c>
      <c r="CE853" s="12" t="s">
        <v>89</v>
      </c>
      <c r="CF853" s="18">
        <v>45316.6876074653</v>
      </c>
      <c r="CG853" s="17">
        <v>0.687604166666667</v>
      </c>
      <c r="CH853" s="12" t="s">
        <v>89</v>
      </c>
      <c r="CI853" s="13" t="s">
        <v>14</v>
      </c>
      <c r="CJ853" s="13" t="s">
        <v>73</v>
      </c>
      <c r="CK853" s="13" t="s">
        <v>73</v>
      </c>
      <c r="CL853" s="13" t="s">
        <v>110</v>
      </c>
      <c r="CM853" s="19" t="s">
        <v>110</v>
      </c>
      <c r="CN853" s="13" t="s">
        <v>71</v>
      </c>
      <c r="CO853" s="13" t="s">
        <v>110</v>
      </c>
      <c r="CP853" s="19" t="s">
        <v>201</v>
      </c>
      <c r="CQ853" s="13" t="s">
        <v>110</v>
      </c>
      <c r="CR853" s="13" t="s">
        <v>73</v>
      </c>
      <c r="CS853" s="13" t="s">
        <v>73</v>
      </c>
      <c r="CT853" s="13" t="s">
        <v>73</v>
      </c>
      <c r="CU853" s="13" t="s">
        <v>110</v>
      </c>
      <c r="CV853" s="13" t="s">
        <v>73</v>
      </c>
      <c r="CW853" s="13" t="s">
        <v>73</v>
      </c>
      <c r="CX853" s="13" t="s">
        <v>110</v>
      </c>
      <c r="CY853" s="13" t="s">
        <v>73</v>
      </c>
      <c r="CZ853" s="13" t="s">
        <v>73</v>
      </c>
      <c r="DA853" s="13" t="s">
        <v>110</v>
      </c>
      <c r="DB853" s="13" t="s">
        <v>73</v>
      </c>
      <c r="DC853" s="13" t="s">
        <v>73</v>
      </c>
      <c r="DD853" s="13" t="s">
        <v>73</v>
      </c>
      <c r="DE853" s="13" t="s">
        <v>73</v>
      </c>
      <c r="DF853" s="13" t="s">
        <v>110</v>
      </c>
      <c r="DG853" s="13" t="s">
        <v>73</v>
      </c>
      <c r="DH853" s="13" t="s">
        <v>110</v>
      </c>
      <c r="DI853" s="13" t="s">
        <v>110</v>
      </c>
      <c r="DJ853" s="13" t="s">
        <v>110</v>
      </c>
      <c r="DK853" s="13" t="s">
        <v>667</v>
      </c>
      <c r="DL853" s="13" t="s">
        <v>85</v>
      </c>
      <c r="DM853" s="13" t="s">
        <v>85</v>
      </c>
      <c r="DN853" s="18">
        <v>45316.6876074653</v>
      </c>
      <c r="DO853" s="18">
        <v>45316.6876074653</v>
      </c>
      <c r="DP853" s="13" t="s">
        <v>259</v>
      </c>
      <c r="DQ853" s="32" t="s">
        <v>417</v>
      </c>
    </row>
    <row r="854" spans="1:120">
      <c r="A854" s="12">
        <v>45302</v>
      </c>
      <c r="B854" s="12">
        <v>45302</v>
      </c>
      <c r="C854" s="13" t="s">
        <v>76</v>
      </c>
      <c r="D854" s="13" t="s">
        <v>71</v>
      </c>
      <c r="E854" s="13" t="s">
        <v>16</v>
      </c>
      <c r="F854" s="13" t="s">
        <v>107</v>
      </c>
      <c r="G854" s="14">
        <v>3</v>
      </c>
      <c r="H854" s="14">
        <v>0</v>
      </c>
      <c r="I854" s="13" t="s">
        <v>88</v>
      </c>
      <c r="J854" s="13" t="s">
        <v>74</v>
      </c>
      <c r="K854" s="36" t="s">
        <v>75</v>
      </c>
      <c r="L854" s="12">
        <v>45302</v>
      </c>
      <c r="M854" s="13" t="s">
        <v>13</v>
      </c>
      <c r="N854" s="13" t="s">
        <v>71</v>
      </c>
      <c r="O854" s="14">
        <v>0</v>
      </c>
      <c r="P854" s="13" t="s">
        <v>197</v>
      </c>
      <c r="Q854" s="36" t="s">
        <v>272</v>
      </c>
      <c r="R854" s="14">
        <v>3</v>
      </c>
      <c r="S854" s="13" t="s">
        <v>273</v>
      </c>
      <c r="T854" s="14">
        <v>3</v>
      </c>
      <c r="U854" s="13" t="s">
        <v>107</v>
      </c>
      <c r="V854" s="13" t="s">
        <v>82</v>
      </c>
      <c r="W854" s="13" t="s">
        <v>73</v>
      </c>
      <c r="X854" s="13" t="s">
        <v>80</v>
      </c>
      <c r="Y854" s="13" t="s">
        <v>17</v>
      </c>
      <c r="Z854" s="13" t="s">
        <v>350</v>
      </c>
      <c r="AA854" s="13" t="s">
        <v>353</v>
      </c>
      <c r="AB854" s="14">
        <v>7013</v>
      </c>
      <c r="AC854" s="13" t="s">
        <v>87</v>
      </c>
      <c r="AD854" s="20">
        <v>45303.6579398148</v>
      </c>
      <c r="AE854" s="13" t="s">
        <v>200</v>
      </c>
      <c r="AF854" s="13" t="s">
        <v>201</v>
      </c>
      <c r="AG854" s="13" t="s">
        <v>78</v>
      </c>
      <c r="AH854" s="13" t="s">
        <v>83</v>
      </c>
      <c r="AI854" s="13" t="s">
        <v>84</v>
      </c>
      <c r="AJ854" s="13" t="s">
        <v>71</v>
      </c>
      <c r="AK854" s="13" t="s">
        <v>85</v>
      </c>
      <c r="AL854" s="13" t="s">
        <v>71</v>
      </c>
      <c r="AM854" s="13" t="s">
        <v>86</v>
      </c>
      <c r="AN854" s="13" t="s">
        <v>73</v>
      </c>
      <c r="AO854" s="13" t="s">
        <v>87</v>
      </c>
      <c r="AP854" s="13" t="s">
        <v>87</v>
      </c>
      <c r="AQ854" s="13" t="s">
        <v>202</v>
      </c>
      <c r="AR854" s="13" t="s">
        <v>73</v>
      </c>
      <c r="AS854" s="13" t="s">
        <v>73</v>
      </c>
      <c r="AT854" s="14">
        <v>0</v>
      </c>
      <c r="AU854" s="13" t="s">
        <v>71</v>
      </c>
      <c r="AV854" s="13" t="s">
        <v>71</v>
      </c>
      <c r="AW854" s="13" t="s">
        <v>71</v>
      </c>
      <c r="AX854" s="13" t="s">
        <v>290</v>
      </c>
      <c r="AY854" s="13" t="s">
        <v>291</v>
      </c>
      <c r="AZ854" s="13" t="s">
        <v>205</v>
      </c>
      <c r="BA854" s="13" t="s">
        <v>87</v>
      </c>
      <c r="BB854" s="13" t="s">
        <v>85</v>
      </c>
      <c r="BC854" s="13" t="s">
        <v>292</v>
      </c>
      <c r="BD854" s="13" t="s">
        <v>85</v>
      </c>
      <c r="BE854" s="13" t="s">
        <v>207</v>
      </c>
      <c r="BF854" s="13" t="s">
        <v>207</v>
      </c>
      <c r="BG854" s="13" t="s">
        <v>110</v>
      </c>
      <c r="BH854" s="13" t="s">
        <v>73</v>
      </c>
      <c r="BI854" s="13" t="s">
        <v>73</v>
      </c>
      <c r="BJ854" s="13" t="s">
        <v>73</v>
      </c>
      <c r="BK854" s="13" t="s">
        <v>73</v>
      </c>
      <c r="BL854" s="13" t="s">
        <v>209</v>
      </c>
      <c r="BM854" s="13" t="s">
        <v>209</v>
      </c>
      <c r="BN854" s="13" t="s">
        <v>209</v>
      </c>
      <c r="BO854" s="13" t="s">
        <v>71</v>
      </c>
      <c r="BP854" s="13" t="s">
        <v>71</v>
      </c>
      <c r="BQ854" s="13" t="s">
        <v>71</v>
      </c>
      <c r="BR854" s="13" t="s">
        <v>218</v>
      </c>
      <c r="BS854" s="13" t="s">
        <v>85</v>
      </c>
      <c r="BT854" s="13" t="s">
        <v>218</v>
      </c>
      <c r="BU854" s="13" t="s">
        <v>85</v>
      </c>
      <c r="BV854" s="13" t="s">
        <v>218</v>
      </c>
      <c r="BW854" s="13" t="s">
        <v>85</v>
      </c>
      <c r="BX854" s="14">
        <v>1</v>
      </c>
      <c r="BY854" s="14">
        <v>500103</v>
      </c>
      <c r="BZ854" s="14">
        <v>0</v>
      </c>
      <c r="CA854" s="14">
        <v>5</v>
      </c>
      <c r="CB854" s="14">
        <v>11</v>
      </c>
      <c r="CC854" s="13" t="s">
        <v>261</v>
      </c>
      <c r="CD854" s="20">
        <v>45316.6714930556</v>
      </c>
      <c r="CE854" s="12" t="s">
        <v>89</v>
      </c>
      <c r="CF854" s="18">
        <v>45316.6712563194</v>
      </c>
      <c r="CG854" s="17">
        <v>0.67125</v>
      </c>
      <c r="CH854" s="12" t="s">
        <v>89</v>
      </c>
      <c r="CI854" s="13" t="s">
        <v>14</v>
      </c>
      <c r="CJ854" s="13" t="s">
        <v>73</v>
      </c>
      <c r="CK854" s="13" t="s">
        <v>73</v>
      </c>
      <c r="CL854" s="13" t="s">
        <v>110</v>
      </c>
      <c r="CM854" s="36" t="s">
        <v>71</v>
      </c>
      <c r="CN854" s="13" t="s">
        <v>71</v>
      </c>
      <c r="CO854" s="13" t="s">
        <v>110</v>
      </c>
      <c r="CP854" s="36" t="s">
        <v>266</v>
      </c>
      <c r="CQ854" s="13" t="s">
        <v>110</v>
      </c>
      <c r="CR854" s="13" t="s">
        <v>73</v>
      </c>
      <c r="CS854" s="13" t="s">
        <v>88</v>
      </c>
      <c r="CT854" s="13" t="s">
        <v>73</v>
      </c>
      <c r="CU854" s="13" t="s">
        <v>110</v>
      </c>
      <c r="CV854" s="13" t="s">
        <v>73</v>
      </c>
      <c r="CW854" s="13" t="s">
        <v>110</v>
      </c>
      <c r="CX854" s="13" t="s">
        <v>73</v>
      </c>
      <c r="CY854" s="13" t="s">
        <v>73</v>
      </c>
      <c r="CZ854" s="13" t="s">
        <v>73</v>
      </c>
      <c r="DA854" s="13" t="s">
        <v>110</v>
      </c>
      <c r="DB854" s="13" t="s">
        <v>73</v>
      </c>
      <c r="DC854" s="13" t="s">
        <v>73</v>
      </c>
      <c r="DD854" s="13" t="s">
        <v>73</v>
      </c>
      <c r="DE854" s="13" t="s">
        <v>73</v>
      </c>
      <c r="DF854" s="13" t="s">
        <v>110</v>
      </c>
      <c r="DG854" s="13" t="s">
        <v>73</v>
      </c>
      <c r="DH854" s="13" t="s">
        <v>110</v>
      </c>
      <c r="DI854" s="13" t="s">
        <v>110</v>
      </c>
      <c r="DJ854" s="13" t="s">
        <v>110</v>
      </c>
      <c r="DK854" s="19" t="s">
        <v>85</v>
      </c>
      <c r="DL854" s="13" t="s">
        <v>85</v>
      </c>
      <c r="DM854" s="13" t="s">
        <v>85</v>
      </c>
      <c r="DN854" s="18">
        <v>45316.6739762963</v>
      </c>
      <c r="DO854" s="18">
        <v>45316.6712563194</v>
      </c>
      <c r="DP854" s="13" t="s">
        <v>293</v>
      </c>
    </row>
    <row r="855" s="32" customFormat="1" spans="1:120">
      <c r="A855" s="12">
        <v>45302</v>
      </c>
      <c r="B855" s="12">
        <v>45302</v>
      </c>
      <c r="C855" s="13" t="s">
        <v>76</v>
      </c>
      <c r="D855" s="13" t="s">
        <v>71</v>
      </c>
      <c r="E855" s="13" t="s">
        <v>16</v>
      </c>
      <c r="F855" s="13" t="s">
        <v>72</v>
      </c>
      <c r="G855" s="14">
        <v>4</v>
      </c>
      <c r="H855" s="14">
        <v>0</v>
      </c>
      <c r="I855" s="13" t="s">
        <v>73</v>
      </c>
      <c r="J855" s="13" t="s">
        <v>74</v>
      </c>
      <c r="K855" s="19" t="s">
        <v>109</v>
      </c>
      <c r="L855" s="12">
        <v>45302</v>
      </c>
      <c r="M855" s="13" t="s">
        <v>13</v>
      </c>
      <c r="N855" s="13" t="s">
        <v>71</v>
      </c>
      <c r="O855" s="14">
        <v>0</v>
      </c>
      <c r="P855" s="13" t="s">
        <v>197</v>
      </c>
      <c r="Q855" s="19" t="s">
        <v>709</v>
      </c>
      <c r="R855" s="14">
        <v>1</v>
      </c>
      <c r="S855" s="13" t="s">
        <v>744</v>
      </c>
      <c r="T855" s="14">
        <v>1</v>
      </c>
      <c r="U855" s="13" t="s">
        <v>72</v>
      </c>
      <c r="V855" s="13" t="s">
        <v>82</v>
      </c>
      <c r="W855" s="13" t="s">
        <v>73</v>
      </c>
      <c r="X855" s="13" t="s">
        <v>80</v>
      </c>
      <c r="Y855" s="13" t="s">
        <v>17</v>
      </c>
      <c r="Z855" s="13" t="s">
        <v>350</v>
      </c>
      <c r="AA855" s="13" t="s">
        <v>351</v>
      </c>
      <c r="AB855" s="14">
        <v>7005</v>
      </c>
      <c r="AC855" s="13" t="s">
        <v>87</v>
      </c>
      <c r="AD855" s="20">
        <v>45303.7528703704</v>
      </c>
      <c r="AE855" s="13" t="s">
        <v>213</v>
      </c>
      <c r="AF855" s="13" t="s">
        <v>201</v>
      </c>
      <c r="AG855" s="13" t="s">
        <v>78</v>
      </c>
      <c r="AH855" s="13" t="s">
        <v>83</v>
      </c>
      <c r="AI855" s="13" t="s">
        <v>84</v>
      </c>
      <c r="AJ855" s="13" t="s">
        <v>71</v>
      </c>
      <c r="AK855" s="13" t="s">
        <v>85</v>
      </c>
      <c r="AL855" s="13" t="s">
        <v>71</v>
      </c>
      <c r="AM855" s="13" t="s">
        <v>86</v>
      </c>
      <c r="AN855" s="13" t="s">
        <v>73</v>
      </c>
      <c r="AO855" s="13" t="s">
        <v>87</v>
      </c>
      <c r="AP855" s="13" t="s">
        <v>87</v>
      </c>
      <c r="AQ855" s="13" t="s">
        <v>90</v>
      </c>
      <c r="AR855" s="13" t="s">
        <v>73</v>
      </c>
      <c r="AS855" s="13" t="s">
        <v>73</v>
      </c>
      <c r="AT855" s="14">
        <v>0</v>
      </c>
      <c r="AU855" s="13" t="s">
        <v>71</v>
      </c>
      <c r="AV855" s="13" t="s">
        <v>71</v>
      </c>
      <c r="AW855" s="13" t="s">
        <v>71</v>
      </c>
      <c r="AX855" s="13" t="s">
        <v>214</v>
      </c>
      <c r="AY855" s="13" t="s">
        <v>215</v>
      </c>
      <c r="AZ855" s="13" t="s">
        <v>205</v>
      </c>
      <c r="BA855" s="13" t="s">
        <v>87</v>
      </c>
      <c r="BB855" s="13" t="s">
        <v>85</v>
      </c>
      <c r="BC855" s="13" t="s">
        <v>216</v>
      </c>
      <c r="BD855" s="13" t="s">
        <v>85</v>
      </c>
      <c r="BE855" s="13" t="s">
        <v>207</v>
      </c>
      <c r="BF855" s="13" t="s">
        <v>207</v>
      </c>
      <c r="BG855" s="13" t="s">
        <v>208</v>
      </c>
      <c r="BH855" s="13" t="s">
        <v>110</v>
      </c>
      <c r="BI855" s="13" t="s">
        <v>73</v>
      </c>
      <c r="BJ855" s="13" t="s">
        <v>73</v>
      </c>
      <c r="BK855" s="13" t="s">
        <v>73</v>
      </c>
      <c r="BL855" s="13" t="s">
        <v>208</v>
      </c>
      <c r="BM855" s="13" t="s">
        <v>208</v>
      </c>
      <c r="BN855" s="13" t="s">
        <v>208</v>
      </c>
      <c r="BO855" s="13" t="s">
        <v>71</v>
      </c>
      <c r="BP855" s="13" t="s">
        <v>71</v>
      </c>
      <c r="BQ855" s="13" t="s">
        <v>71</v>
      </c>
      <c r="BR855" s="13" t="s">
        <v>218</v>
      </c>
      <c r="BS855" s="13" t="s">
        <v>85</v>
      </c>
      <c r="BT855" s="13" t="s">
        <v>218</v>
      </c>
      <c r="BU855" s="13" t="s">
        <v>85</v>
      </c>
      <c r="BV855" s="13" t="s">
        <v>218</v>
      </c>
      <c r="BW855" s="13" t="s">
        <v>85</v>
      </c>
      <c r="BX855" s="14">
        <v>1</v>
      </c>
      <c r="BY855" s="14">
        <v>500005</v>
      </c>
      <c r="BZ855" s="14">
        <v>0</v>
      </c>
      <c r="CA855" s="14">
        <v>5</v>
      </c>
      <c r="CB855" s="14">
        <v>12</v>
      </c>
      <c r="CC855" s="13" t="s">
        <v>261</v>
      </c>
      <c r="CD855" s="20">
        <v>45316.6878472222</v>
      </c>
      <c r="CE855" s="12" t="s">
        <v>89</v>
      </c>
      <c r="CF855" s="18">
        <v>45316.6876074653</v>
      </c>
      <c r="CG855" s="17">
        <v>0.687604166666667</v>
      </c>
      <c r="CH855" s="12" t="s">
        <v>89</v>
      </c>
      <c r="CI855" s="13" t="s">
        <v>14</v>
      </c>
      <c r="CJ855" s="13" t="s">
        <v>73</v>
      </c>
      <c r="CK855" s="13" t="s">
        <v>73</v>
      </c>
      <c r="CL855" s="13" t="s">
        <v>110</v>
      </c>
      <c r="CM855" s="19" t="s">
        <v>110</v>
      </c>
      <c r="CN855" s="13" t="s">
        <v>71</v>
      </c>
      <c r="CO855" s="13" t="s">
        <v>110</v>
      </c>
      <c r="CP855" s="19" t="s">
        <v>201</v>
      </c>
      <c r="CQ855" s="13" t="s">
        <v>220</v>
      </c>
      <c r="CR855" s="13" t="s">
        <v>110</v>
      </c>
      <c r="CS855" s="13" t="s">
        <v>88</v>
      </c>
      <c r="CT855" s="13" t="s">
        <v>73</v>
      </c>
      <c r="CU855" s="13" t="s">
        <v>110</v>
      </c>
      <c r="CV855" s="13" t="s">
        <v>73</v>
      </c>
      <c r="CW855" s="13" t="s">
        <v>88</v>
      </c>
      <c r="CX855" s="13" t="s">
        <v>110</v>
      </c>
      <c r="CY855" s="13" t="s">
        <v>73</v>
      </c>
      <c r="CZ855" s="13" t="s">
        <v>73</v>
      </c>
      <c r="DA855" s="13" t="s">
        <v>110</v>
      </c>
      <c r="DB855" s="13" t="s">
        <v>73</v>
      </c>
      <c r="DC855" s="13" t="s">
        <v>73</v>
      </c>
      <c r="DD855" s="13" t="s">
        <v>73</v>
      </c>
      <c r="DE855" s="13" t="s">
        <v>73</v>
      </c>
      <c r="DF855" s="13" t="s">
        <v>110</v>
      </c>
      <c r="DG855" s="13" t="s">
        <v>73</v>
      </c>
      <c r="DH855" s="13" t="s">
        <v>110</v>
      </c>
      <c r="DI855" s="13" t="s">
        <v>110</v>
      </c>
      <c r="DJ855" s="13" t="s">
        <v>110</v>
      </c>
      <c r="DK855" s="19" t="s">
        <v>667</v>
      </c>
      <c r="DL855" s="13" t="s">
        <v>85</v>
      </c>
      <c r="DM855" s="13" t="s">
        <v>85</v>
      </c>
      <c r="DN855" s="18">
        <v>45316.6876683565</v>
      </c>
      <c r="DO855" s="18">
        <v>45316.6876074653</v>
      </c>
      <c r="DP855" s="13" t="s">
        <v>221</v>
      </c>
    </row>
    <row r="856" s="32" customFormat="1" spans="1:120">
      <c r="A856" s="12">
        <v>45302</v>
      </c>
      <c r="B856" s="12">
        <v>45302</v>
      </c>
      <c r="C856" s="13" t="s">
        <v>76</v>
      </c>
      <c r="D856" s="13" t="s">
        <v>71</v>
      </c>
      <c r="E856" s="13" t="s">
        <v>16</v>
      </c>
      <c r="F856" s="13" t="s">
        <v>91</v>
      </c>
      <c r="G856" s="14">
        <v>4</v>
      </c>
      <c r="H856" s="14">
        <v>0</v>
      </c>
      <c r="I856" s="13" t="s">
        <v>88</v>
      </c>
      <c r="J856" s="13" t="s">
        <v>74</v>
      </c>
      <c r="K856" s="19" t="s">
        <v>109</v>
      </c>
      <c r="L856" s="12">
        <v>45302</v>
      </c>
      <c r="M856" s="13" t="s">
        <v>13</v>
      </c>
      <c r="N856" s="13" t="s">
        <v>71</v>
      </c>
      <c r="O856" s="14">
        <v>0</v>
      </c>
      <c r="P856" s="13" t="s">
        <v>197</v>
      </c>
      <c r="Q856" s="19" t="s">
        <v>709</v>
      </c>
      <c r="R856" s="14">
        <v>1</v>
      </c>
      <c r="S856" s="13" t="s">
        <v>744</v>
      </c>
      <c r="T856" s="14">
        <v>1</v>
      </c>
      <c r="U856" s="13" t="s">
        <v>91</v>
      </c>
      <c r="V856" s="13" t="s">
        <v>82</v>
      </c>
      <c r="W856" s="13" t="s">
        <v>73</v>
      </c>
      <c r="X856" s="13" t="s">
        <v>80</v>
      </c>
      <c r="Y856" s="13" t="s">
        <v>17</v>
      </c>
      <c r="Z856" s="13" t="s">
        <v>350</v>
      </c>
      <c r="AA856" s="13" t="s">
        <v>351</v>
      </c>
      <c r="AB856" s="14">
        <v>7005</v>
      </c>
      <c r="AC856" s="13" t="s">
        <v>87</v>
      </c>
      <c r="AD856" s="20">
        <v>45303.7528703704</v>
      </c>
      <c r="AE856" s="13" t="s">
        <v>222</v>
      </c>
      <c r="AF856" s="13" t="s">
        <v>201</v>
      </c>
      <c r="AG856" s="13" t="s">
        <v>78</v>
      </c>
      <c r="AH856" s="13" t="s">
        <v>83</v>
      </c>
      <c r="AI856" s="13" t="s">
        <v>93</v>
      </c>
      <c r="AJ856" s="13" t="s">
        <v>71</v>
      </c>
      <c r="AK856" s="13" t="s">
        <v>85</v>
      </c>
      <c r="AL856" s="13" t="s">
        <v>71</v>
      </c>
      <c r="AM856" s="13" t="s">
        <v>86</v>
      </c>
      <c r="AN856" s="13" t="s">
        <v>73</v>
      </c>
      <c r="AO856" s="13" t="s">
        <v>87</v>
      </c>
      <c r="AP856" s="13" t="s">
        <v>87</v>
      </c>
      <c r="AQ856" s="13" t="s">
        <v>90</v>
      </c>
      <c r="AR856" s="13" t="s">
        <v>73</v>
      </c>
      <c r="AS856" s="13" t="s">
        <v>73</v>
      </c>
      <c r="AT856" s="14">
        <v>0</v>
      </c>
      <c r="AU856" s="13" t="s">
        <v>71</v>
      </c>
      <c r="AV856" s="13" t="s">
        <v>71</v>
      </c>
      <c r="AW856" s="13" t="s">
        <v>71</v>
      </c>
      <c r="AX856" s="13" t="s">
        <v>223</v>
      </c>
      <c r="AY856" s="13" t="s">
        <v>224</v>
      </c>
      <c r="AZ856" s="13" t="s">
        <v>205</v>
      </c>
      <c r="BA856" s="13" t="s">
        <v>87</v>
      </c>
      <c r="BB856" s="13" t="s">
        <v>85</v>
      </c>
      <c r="BC856" s="13" t="s">
        <v>225</v>
      </c>
      <c r="BD856" s="13" t="s">
        <v>85</v>
      </c>
      <c r="BE856" s="13" t="s">
        <v>207</v>
      </c>
      <c r="BF856" s="13" t="s">
        <v>207</v>
      </c>
      <c r="BG856" s="13" t="s">
        <v>208</v>
      </c>
      <c r="BH856" s="13" t="s">
        <v>73</v>
      </c>
      <c r="BI856" s="13" t="s">
        <v>73</v>
      </c>
      <c r="BJ856" s="13" t="s">
        <v>73</v>
      </c>
      <c r="BK856" s="13" t="s">
        <v>73</v>
      </c>
      <c r="BL856" s="13" t="s">
        <v>208</v>
      </c>
      <c r="BM856" s="13" t="s">
        <v>208</v>
      </c>
      <c r="BN856" s="13" t="s">
        <v>208</v>
      </c>
      <c r="BO856" s="13" t="s">
        <v>71</v>
      </c>
      <c r="BP856" s="13" t="s">
        <v>71</v>
      </c>
      <c r="BQ856" s="13" t="s">
        <v>71</v>
      </c>
      <c r="BR856" s="13" t="s">
        <v>218</v>
      </c>
      <c r="BS856" s="13" t="s">
        <v>85</v>
      </c>
      <c r="BT856" s="13" t="s">
        <v>218</v>
      </c>
      <c r="BU856" s="13" t="s">
        <v>85</v>
      </c>
      <c r="BV856" s="13" t="s">
        <v>218</v>
      </c>
      <c r="BW856" s="13" t="s">
        <v>85</v>
      </c>
      <c r="BX856" s="14">
        <v>1</v>
      </c>
      <c r="BY856" s="14">
        <v>500005</v>
      </c>
      <c r="BZ856" s="14">
        <v>0</v>
      </c>
      <c r="CA856" s="14">
        <v>3</v>
      </c>
      <c r="CB856" s="14">
        <v>12</v>
      </c>
      <c r="CC856" s="13" t="s">
        <v>261</v>
      </c>
      <c r="CD856" s="20">
        <v>45316.6878472222</v>
      </c>
      <c r="CE856" s="12" t="s">
        <v>89</v>
      </c>
      <c r="CF856" s="18">
        <v>45316.6876074537</v>
      </c>
      <c r="CG856" s="17">
        <v>0.687604166666667</v>
      </c>
      <c r="CH856" s="12" t="s">
        <v>89</v>
      </c>
      <c r="CI856" s="13" t="s">
        <v>14</v>
      </c>
      <c r="CJ856" s="13" t="s">
        <v>73</v>
      </c>
      <c r="CK856" s="13" t="s">
        <v>73</v>
      </c>
      <c r="CL856" s="13" t="s">
        <v>110</v>
      </c>
      <c r="CM856" s="19" t="s">
        <v>110</v>
      </c>
      <c r="CN856" s="13" t="s">
        <v>71</v>
      </c>
      <c r="CO856" s="13" t="s">
        <v>110</v>
      </c>
      <c r="CP856" s="19" t="s">
        <v>201</v>
      </c>
      <c r="CQ856" s="13" t="s">
        <v>110</v>
      </c>
      <c r="CR856" s="13" t="s">
        <v>73</v>
      </c>
      <c r="CS856" s="13" t="s">
        <v>88</v>
      </c>
      <c r="CT856" s="13" t="s">
        <v>73</v>
      </c>
      <c r="CU856" s="13" t="s">
        <v>110</v>
      </c>
      <c r="CV856" s="13" t="s">
        <v>73</v>
      </c>
      <c r="CW856" s="13" t="s">
        <v>88</v>
      </c>
      <c r="CX856" s="13" t="s">
        <v>110</v>
      </c>
      <c r="CY856" s="13" t="s">
        <v>73</v>
      </c>
      <c r="CZ856" s="13" t="s">
        <v>73</v>
      </c>
      <c r="DA856" s="13" t="s">
        <v>110</v>
      </c>
      <c r="DB856" s="13" t="s">
        <v>73</v>
      </c>
      <c r="DC856" s="13" t="s">
        <v>73</v>
      </c>
      <c r="DD856" s="13" t="s">
        <v>73</v>
      </c>
      <c r="DE856" s="13" t="s">
        <v>73</v>
      </c>
      <c r="DF856" s="13" t="s">
        <v>110</v>
      </c>
      <c r="DG856" s="13" t="s">
        <v>73</v>
      </c>
      <c r="DH856" s="13" t="s">
        <v>110</v>
      </c>
      <c r="DI856" s="13" t="s">
        <v>110</v>
      </c>
      <c r="DJ856" s="13" t="s">
        <v>110</v>
      </c>
      <c r="DK856" s="19" t="s">
        <v>667</v>
      </c>
      <c r="DL856" s="13" t="s">
        <v>85</v>
      </c>
      <c r="DM856" s="13" t="s">
        <v>85</v>
      </c>
      <c r="DN856" s="18">
        <v>45316.6876683449</v>
      </c>
      <c r="DO856" s="18">
        <v>45316.6876074537</v>
      </c>
      <c r="DP856" s="13" t="s">
        <v>226</v>
      </c>
    </row>
    <row r="857" s="32" customFormat="1" spans="1:121">
      <c r="A857" s="12">
        <v>45302</v>
      </c>
      <c r="B857" s="12">
        <v>45302</v>
      </c>
      <c r="C857" s="13" t="s">
        <v>76</v>
      </c>
      <c r="D857" s="13" t="s">
        <v>71</v>
      </c>
      <c r="E857" s="13" t="s">
        <v>16</v>
      </c>
      <c r="F857" s="13" t="s">
        <v>94</v>
      </c>
      <c r="G857" s="14">
        <v>4</v>
      </c>
      <c r="H857" s="14">
        <v>0</v>
      </c>
      <c r="I857" s="13" t="s">
        <v>73</v>
      </c>
      <c r="J857" s="13" t="s">
        <v>74</v>
      </c>
      <c r="K857" s="19" t="s">
        <v>109</v>
      </c>
      <c r="L857" s="12">
        <v>45302</v>
      </c>
      <c r="M857" s="13" t="s">
        <v>13</v>
      </c>
      <c r="N857" s="13" t="s">
        <v>71</v>
      </c>
      <c r="O857" s="14">
        <v>0</v>
      </c>
      <c r="P857" s="13" t="s">
        <v>197</v>
      </c>
      <c r="Q857" s="19" t="s">
        <v>709</v>
      </c>
      <c r="R857" s="14">
        <v>1</v>
      </c>
      <c r="S857" s="13" t="s">
        <v>744</v>
      </c>
      <c r="T857" s="14">
        <v>1</v>
      </c>
      <c r="U857" s="13" t="s">
        <v>94</v>
      </c>
      <c r="V857" s="13" t="s">
        <v>82</v>
      </c>
      <c r="W857" s="13" t="s">
        <v>73</v>
      </c>
      <c r="X857" s="13" t="s">
        <v>80</v>
      </c>
      <c r="Y857" s="13" t="s">
        <v>17</v>
      </c>
      <c r="Z857" s="13" t="s">
        <v>350</v>
      </c>
      <c r="AA857" s="13" t="s">
        <v>351</v>
      </c>
      <c r="AB857" s="14">
        <v>7005</v>
      </c>
      <c r="AC857" s="13" t="s">
        <v>87</v>
      </c>
      <c r="AD857" s="20">
        <v>45303.7528703704</v>
      </c>
      <c r="AE857" s="13" t="s">
        <v>227</v>
      </c>
      <c r="AF857" s="13" t="s">
        <v>201</v>
      </c>
      <c r="AG857" s="13" t="s">
        <v>78</v>
      </c>
      <c r="AH857" s="13" t="s">
        <v>83</v>
      </c>
      <c r="AI857" s="13" t="s">
        <v>96</v>
      </c>
      <c r="AJ857" s="13" t="s">
        <v>71</v>
      </c>
      <c r="AK857" s="13" t="s">
        <v>85</v>
      </c>
      <c r="AL857" s="13" t="s">
        <v>71</v>
      </c>
      <c r="AM857" s="13" t="s">
        <v>86</v>
      </c>
      <c r="AN857" s="13" t="s">
        <v>73</v>
      </c>
      <c r="AO857" s="13" t="s">
        <v>87</v>
      </c>
      <c r="AP857" s="13" t="s">
        <v>87</v>
      </c>
      <c r="AQ857" s="13" t="s">
        <v>90</v>
      </c>
      <c r="AR857" s="13" t="s">
        <v>73</v>
      </c>
      <c r="AS857" s="13" t="s">
        <v>73</v>
      </c>
      <c r="AT857" s="14">
        <v>0</v>
      </c>
      <c r="AU857" s="13" t="s">
        <v>71</v>
      </c>
      <c r="AV857" s="13" t="s">
        <v>71</v>
      </c>
      <c r="AW857" s="13" t="s">
        <v>71</v>
      </c>
      <c r="AX857" s="13" t="s">
        <v>228</v>
      </c>
      <c r="AY857" s="13" t="s">
        <v>229</v>
      </c>
      <c r="AZ857" s="13" t="s">
        <v>205</v>
      </c>
      <c r="BA857" s="13" t="s">
        <v>87</v>
      </c>
      <c r="BB857" s="13" t="s">
        <v>85</v>
      </c>
      <c r="BC857" s="13" t="s">
        <v>230</v>
      </c>
      <c r="BD857" s="13" t="s">
        <v>85</v>
      </c>
      <c r="BE857" s="13" t="s">
        <v>207</v>
      </c>
      <c r="BF857" s="13" t="s">
        <v>207</v>
      </c>
      <c r="BG857" s="13" t="s">
        <v>208</v>
      </c>
      <c r="BH857" s="13" t="s">
        <v>73</v>
      </c>
      <c r="BI857" s="13" t="s">
        <v>73</v>
      </c>
      <c r="BJ857" s="13" t="s">
        <v>73</v>
      </c>
      <c r="BK857" s="13" t="s">
        <v>73</v>
      </c>
      <c r="BL857" s="13" t="s">
        <v>208</v>
      </c>
      <c r="BM857" s="13" t="s">
        <v>208</v>
      </c>
      <c r="BN857" s="13" t="s">
        <v>208</v>
      </c>
      <c r="BO857" s="13" t="s">
        <v>71</v>
      </c>
      <c r="BP857" s="13" t="s">
        <v>71</v>
      </c>
      <c r="BQ857" s="13" t="s">
        <v>71</v>
      </c>
      <c r="BR857" s="13" t="s">
        <v>218</v>
      </c>
      <c r="BS857" s="13" t="s">
        <v>85</v>
      </c>
      <c r="BT857" s="13" t="s">
        <v>218</v>
      </c>
      <c r="BU857" s="13" t="s">
        <v>85</v>
      </c>
      <c r="BV857" s="13" t="s">
        <v>218</v>
      </c>
      <c r="BW857" s="13" t="s">
        <v>85</v>
      </c>
      <c r="BX857" s="14">
        <v>1</v>
      </c>
      <c r="BY857" s="14">
        <v>500005</v>
      </c>
      <c r="BZ857" s="14">
        <v>0</v>
      </c>
      <c r="CA857" s="14">
        <v>4</v>
      </c>
      <c r="CB857" s="14">
        <v>2</v>
      </c>
      <c r="CC857" s="13" t="s">
        <v>261</v>
      </c>
      <c r="CD857" s="20">
        <v>45316.6878472222</v>
      </c>
      <c r="CE857" s="12" t="s">
        <v>89</v>
      </c>
      <c r="CF857" s="18">
        <v>45316.6876076852</v>
      </c>
      <c r="CG857" s="17">
        <v>0.687604166666667</v>
      </c>
      <c r="CH857" s="12" t="s">
        <v>89</v>
      </c>
      <c r="CI857" s="13" t="s">
        <v>14</v>
      </c>
      <c r="CJ857" s="13" t="s">
        <v>73</v>
      </c>
      <c r="CK857" s="13" t="s">
        <v>73</v>
      </c>
      <c r="CL857" s="13" t="s">
        <v>110</v>
      </c>
      <c r="CM857" s="19" t="s">
        <v>110</v>
      </c>
      <c r="CN857" s="13" t="s">
        <v>71</v>
      </c>
      <c r="CO857" s="13" t="s">
        <v>110</v>
      </c>
      <c r="CP857" s="19" t="s">
        <v>201</v>
      </c>
      <c r="CQ857" s="13" t="s">
        <v>220</v>
      </c>
      <c r="CR857" s="13" t="s">
        <v>73</v>
      </c>
      <c r="CS857" s="13" t="s">
        <v>88</v>
      </c>
      <c r="CT857" s="13" t="s">
        <v>73</v>
      </c>
      <c r="CU857" s="13" t="s">
        <v>110</v>
      </c>
      <c r="CV857" s="13" t="s">
        <v>73</v>
      </c>
      <c r="CW857" s="13" t="s">
        <v>88</v>
      </c>
      <c r="CX857" s="13" t="s">
        <v>110</v>
      </c>
      <c r="CY857" s="13" t="s">
        <v>73</v>
      </c>
      <c r="CZ857" s="13" t="s">
        <v>73</v>
      </c>
      <c r="DA857" s="13" t="s">
        <v>110</v>
      </c>
      <c r="DB857" s="13" t="s">
        <v>73</v>
      </c>
      <c r="DC857" s="13" t="s">
        <v>73</v>
      </c>
      <c r="DD857" s="13" t="s">
        <v>73</v>
      </c>
      <c r="DE857" s="13" t="s">
        <v>73</v>
      </c>
      <c r="DF857" s="13" t="s">
        <v>110</v>
      </c>
      <c r="DG857" s="13" t="s">
        <v>73</v>
      </c>
      <c r="DH857" s="13" t="s">
        <v>110</v>
      </c>
      <c r="DI857" s="13" t="s">
        <v>110</v>
      </c>
      <c r="DJ857" s="13" t="s">
        <v>110</v>
      </c>
      <c r="DK857" s="19" t="s">
        <v>667</v>
      </c>
      <c r="DL857" s="13" t="s">
        <v>85</v>
      </c>
      <c r="DM857" s="13" t="s">
        <v>85</v>
      </c>
      <c r="DN857" s="18">
        <v>45316.6876683681</v>
      </c>
      <c r="DO857" s="18">
        <v>45316.6876076852</v>
      </c>
      <c r="DP857" s="13" t="s">
        <v>231</v>
      </c>
      <c r="DQ857" s="32" t="s">
        <v>417</v>
      </c>
    </row>
    <row r="858" s="32" customFormat="1" spans="1:121">
      <c r="A858" s="12">
        <v>45302</v>
      </c>
      <c r="B858" s="12">
        <v>45302</v>
      </c>
      <c r="C858" s="13" t="s">
        <v>76</v>
      </c>
      <c r="D858" s="13" t="s">
        <v>71</v>
      </c>
      <c r="E858" s="13" t="s">
        <v>16</v>
      </c>
      <c r="F858" s="13" t="s">
        <v>97</v>
      </c>
      <c r="G858" s="14">
        <v>4</v>
      </c>
      <c r="H858" s="14">
        <v>0</v>
      </c>
      <c r="I858" s="13" t="s">
        <v>73</v>
      </c>
      <c r="J858" s="13" t="s">
        <v>74</v>
      </c>
      <c r="K858" s="19" t="s">
        <v>109</v>
      </c>
      <c r="L858" s="12">
        <v>45302</v>
      </c>
      <c r="M858" s="13" t="s">
        <v>13</v>
      </c>
      <c r="N858" s="13" t="s">
        <v>71</v>
      </c>
      <c r="O858" s="14">
        <v>0</v>
      </c>
      <c r="P858" s="13" t="s">
        <v>197</v>
      </c>
      <c r="Q858" s="19" t="s">
        <v>709</v>
      </c>
      <c r="R858" s="14">
        <v>1</v>
      </c>
      <c r="S858" s="13" t="s">
        <v>744</v>
      </c>
      <c r="T858" s="14">
        <v>1</v>
      </c>
      <c r="U858" s="13" t="s">
        <v>97</v>
      </c>
      <c r="V858" s="13" t="s">
        <v>82</v>
      </c>
      <c r="W858" s="13" t="s">
        <v>73</v>
      </c>
      <c r="X858" s="13" t="s">
        <v>80</v>
      </c>
      <c r="Y858" s="13" t="s">
        <v>17</v>
      </c>
      <c r="Z858" s="13" t="s">
        <v>350</v>
      </c>
      <c r="AA858" s="13" t="s">
        <v>351</v>
      </c>
      <c r="AB858" s="14">
        <v>7005</v>
      </c>
      <c r="AC858" s="13" t="s">
        <v>87</v>
      </c>
      <c r="AD858" s="20">
        <v>45303.7528703704</v>
      </c>
      <c r="AE858" s="13" t="s">
        <v>232</v>
      </c>
      <c r="AF858" s="13" t="s">
        <v>201</v>
      </c>
      <c r="AG858" s="13" t="s">
        <v>78</v>
      </c>
      <c r="AH858" s="13" t="s">
        <v>83</v>
      </c>
      <c r="AI858" s="13" t="s">
        <v>84</v>
      </c>
      <c r="AJ858" s="13" t="s">
        <v>71</v>
      </c>
      <c r="AK858" s="13" t="s">
        <v>85</v>
      </c>
      <c r="AL858" s="13" t="s">
        <v>71</v>
      </c>
      <c r="AM858" s="13" t="s">
        <v>86</v>
      </c>
      <c r="AN858" s="13" t="s">
        <v>73</v>
      </c>
      <c r="AO858" s="13" t="s">
        <v>87</v>
      </c>
      <c r="AP858" s="13" t="s">
        <v>87</v>
      </c>
      <c r="AQ858" s="13" t="s">
        <v>90</v>
      </c>
      <c r="AR858" s="13" t="s">
        <v>73</v>
      </c>
      <c r="AS858" s="13" t="s">
        <v>73</v>
      </c>
      <c r="AT858" s="14">
        <v>0</v>
      </c>
      <c r="AU858" s="13" t="s">
        <v>71</v>
      </c>
      <c r="AV858" s="13" t="s">
        <v>71</v>
      </c>
      <c r="AW858" s="13" t="s">
        <v>71</v>
      </c>
      <c r="AX858" s="13" t="s">
        <v>233</v>
      </c>
      <c r="AY858" s="13" t="s">
        <v>234</v>
      </c>
      <c r="AZ858" s="13" t="s">
        <v>205</v>
      </c>
      <c r="BA858" s="13" t="s">
        <v>87</v>
      </c>
      <c r="BB858" s="13" t="s">
        <v>85</v>
      </c>
      <c r="BC858" s="13" t="s">
        <v>235</v>
      </c>
      <c r="BD858" s="13" t="s">
        <v>85</v>
      </c>
      <c r="BE858" s="13" t="s">
        <v>207</v>
      </c>
      <c r="BF858" s="13" t="s">
        <v>207</v>
      </c>
      <c r="BG858" s="13" t="s">
        <v>208</v>
      </c>
      <c r="BH858" s="13" t="s">
        <v>73</v>
      </c>
      <c r="BI858" s="13" t="s">
        <v>73</v>
      </c>
      <c r="BJ858" s="13" t="s">
        <v>73</v>
      </c>
      <c r="BK858" s="13" t="s">
        <v>73</v>
      </c>
      <c r="BL858" s="13" t="s">
        <v>208</v>
      </c>
      <c r="BM858" s="13" t="s">
        <v>208</v>
      </c>
      <c r="BN858" s="13" t="s">
        <v>208</v>
      </c>
      <c r="BO858" s="13" t="s">
        <v>71</v>
      </c>
      <c r="BP858" s="13" t="s">
        <v>71</v>
      </c>
      <c r="BQ858" s="13" t="s">
        <v>71</v>
      </c>
      <c r="BR858" s="13" t="s">
        <v>218</v>
      </c>
      <c r="BS858" s="13" t="s">
        <v>85</v>
      </c>
      <c r="BT858" s="13" t="s">
        <v>218</v>
      </c>
      <c r="BU858" s="13" t="s">
        <v>85</v>
      </c>
      <c r="BV858" s="13" t="s">
        <v>218</v>
      </c>
      <c r="BW858" s="13" t="s">
        <v>85</v>
      </c>
      <c r="BX858" s="14">
        <v>1</v>
      </c>
      <c r="BY858" s="14">
        <v>500005</v>
      </c>
      <c r="BZ858" s="14">
        <v>0</v>
      </c>
      <c r="CA858" s="14">
        <v>5</v>
      </c>
      <c r="CB858" s="14">
        <v>12</v>
      </c>
      <c r="CC858" s="13" t="s">
        <v>261</v>
      </c>
      <c r="CD858" s="20">
        <v>45316.6878472222</v>
      </c>
      <c r="CE858" s="12" t="s">
        <v>89</v>
      </c>
      <c r="CF858" s="18">
        <v>45316.6876076968</v>
      </c>
      <c r="CG858" s="17">
        <v>0.687604166666667</v>
      </c>
      <c r="CH858" s="12" t="s">
        <v>89</v>
      </c>
      <c r="CI858" s="13" t="s">
        <v>14</v>
      </c>
      <c r="CJ858" s="13" t="s">
        <v>73</v>
      </c>
      <c r="CK858" s="13" t="s">
        <v>73</v>
      </c>
      <c r="CL858" s="13" t="s">
        <v>110</v>
      </c>
      <c r="CM858" s="19" t="s">
        <v>110</v>
      </c>
      <c r="CN858" s="13" t="s">
        <v>71</v>
      </c>
      <c r="CO858" s="13" t="s">
        <v>110</v>
      </c>
      <c r="CP858" s="19" t="s">
        <v>201</v>
      </c>
      <c r="CQ858" s="13" t="s">
        <v>220</v>
      </c>
      <c r="CR858" s="13" t="s">
        <v>110</v>
      </c>
      <c r="CS858" s="13" t="s">
        <v>88</v>
      </c>
      <c r="CT858" s="13" t="s">
        <v>73</v>
      </c>
      <c r="CU858" s="13" t="s">
        <v>110</v>
      </c>
      <c r="CV858" s="13" t="s">
        <v>73</v>
      </c>
      <c r="CW858" s="13" t="s">
        <v>88</v>
      </c>
      <c r="CX858" s="13" t="s">
        <v>110</v>
      </c>
      <c r="CY858" s="13" t="s">
        <v>73</v>
      </c>
      <c r="CZ858" s="13" t="s">
        <v>73</v>
      </c>
      <c r="DA858" s="13" t="s">
        <v>110</v>
      </c>
      <c r="DB858" s="13" t="s">
        <v>73</v>
      </c>
      <c r="DC858" s="13" t="s">
        <v>73</v>
      </c>
      <c r="DD858" s="13" t="s">
        <v>73</v>
      </c>
      <c r="DE858" s="13" t="s">
        <v>73</v>
      </c>
      <c r="DF858" s="13" t="s">
        <v>110</v>
      </c>
      <c r="DG858" s="13" t="s">
        <v>73</v>
      </c>
      <c r="DH858" s="13" t="s">
        <v>110</v>
      </c>
      <c r="DI858" s="13" t="s">
        <v>110</v>
      </c>
      <c r="DJ858" s="13" t="s">
        <v>110</v>
      </c>
      <c r="DK858" s="13" t="s">
        <v>667</v>
      </c>
      <c r="DL858" s="13" t="s">
        <v>85</v>
      </c>
      <c r="DM858" s="13" t="s">
        <v>85</v>
      </c>
      <c r="DN858" s="18">
        <v>45316.6876683565</v>
      </c>
      <c r="DO858" s="18">
        <v>45316.6876076968</v>
      </c>
      <c r="DP858" s="13" t="s">
        <v>236</v>
      </c>
      <c r="DQ858" s="32" t="s">
        <v>417</v>
      </c>
    </row>
    <row r="859" s="32" customFormat="1" spans="1:121">
      <c r="A859" s="12">
        <v>45302</v>
      </c>
      <c r="B859" s="12">
        <v>45302</v>
      </c>
      <c r="C859" s="13" t="s">
        <v>76</v>
      </c>
      <c r="D859" s="13" t="s">
        <v>71</v>
      </c>
      <c r="E859" s="13" t="s">
        <v>16</v>
      </c>
      <c r="F859" s="13" t="s">
        <v>99</v>
      </c>
      <c r="G859" s="14">
        <v>4</v>
      </c>
      <c r="H859" s="14">
        <v>0</v>
      </c>
      <c r="I859" s="13" t="s">
        <v>73</v>
      </c>
      <c r="J859" s="13" t="s">
        <v>74</v>
      </c>
      <c r="K859" s="19" t="s">
        <v>109</v>
      </c>
      <c r="L859" s="12">
        <v>45302</v>
      </c>
      <c r="M859" s="13" t="s">
        <v>13</v>
      </c>
      <c r="N859" s="13" t="s">
        <v>71</v>
      </c>
      <c r="O859" s="14">
        <v>0</v>
      </c>
      <c r="P859" s="13" t="s">
        <v>197</v>
      </c>
      <c r="Q859" s="19" t="s">
        <v>709</v>
      </c>
      <c r="R859" s="14">
        <v>1</v>
      </c>
      <c r="S859" s="13" t="s">
        <v>744</v>
      </c>
      <c r="T859" s="14">
        <v>1</v>
      </c>
      <c r="U859" s="13" t="s">
        <v>99</v>
      </c>
      <c r="V859" s="13" t="s">
        <v>82</v>
      </c>
      <c r="W859" s="13" t="s">
        <v>73</v>
      </c>
      <c r="X859" s="13" t="s">
        <v>80</v>
      </c>
      <c r="Y859" s="13" t="s">
        <v>17</v>
      </c>
      <c r="Z859" s="13" t="s">
        <v>350</v>
      </c>
      <c r="AA859" s="13" t="s">
        <v>352</v>
      </c>
      <c r="AB859" s="14">
        <v>7005</v>
      </c>
      <c r="AC859" s="13" t="s">
        <v>237</v>
      </c>
      <c r="AD859" s="20">
        <v>45303.7509375</v>
      </c>
      <c r="AE859" s="13" t="s">
        <v>238</v>
      </c>
      <c r="AF859" s="13" t="s">
        <v>201</v>
      </c>
      <c r="AG859" s="13" t="s">
        <v>78</v>
      </c>
      <c r="AH859" s="13" t="s">
        <v>83</v>
      </c>
      <c r="AI859" s="13" t="s">
        <v>84</v>
      </c>
      <c r="AJ859" s="13" t="s">
        <v>71</v>
      </c>
      <c r="AK859" s="13" t="s">
        <v>85</v>
      </c>
      <c r="AL859" s="13" t="s">
        <v>71</v>
      </c>
      <c r="AM859" s="13" t="s">
        <v>86</v>
      </c>
      <c r="AN859" s="13" t="s">
        <v>73</v>
      </c>
      <c r="AO859" s="13" t="s">
        <v>87</v>
      </c>
      <c r="AP859" s="13" t="s">
        <v>87</v>
      </c>
      <c r="AQ859" s="13" t="s">
        <v>90</v>
      </c>
      <c r="AR859" s="13" t="s">
        <v>73</v>
      </c>
      <c r="AS859" s="13" t="s">
        <v>73</v>
      </c>
      <c r="AT859" s="14">
        <v>0</v>
      </c>
      <c r="AU859" s="13" t="s">
        <v>71</v>
      </c>
      <c r="AV859" s="13" t="s">
        <v>71</v>
      </c>
      <c r="AW859" s="13" t="s">
        <v>71</v>
      </c>
      <c r="AX859" s="13" t="s">
        <v>239</v>
      </c>
      <c r="AY859" s="13" t="s">
        <v>240</v>
      </c>
      <c r="AZ859" s="13" t="s">
        <v>205</v>
      </c>
      <c r="BA859" s="13" t="s">
        <v>87</v>
      </c>
      <c r="BB859" s="13" t="s">
        <v>85</v>
      </c>
      <c r="BC859" s="13" t="s">
        <v>241</v>
      </c>
      <c r="BD859" s="13" t="s">
        <v>85</v>
      </c>
      <c r="BE859" s="13" t="s">
        <v>207</v>
      </c>
      <c r="BF859" s="13" t="s">
        <v>207</v>
      </c>
      <c r="BG859" s="13" t="s">
        <v>208</v>
      </c>
      <c r="BH859" s="13" t="s">
        <v>110</v>
      </c>
      <c r="BI859" s="13" t="s">
        <v>73</v>
      </c>
      <c r="BJ859" s="13" t="s">
        <v>73</v>
      </c>
      <c r="BK859" s="13" t="s">
        <v>73</v>
      </c>
      <c r="BL859" s="13" t="s">
        <v>208</v>
      </c>
      <c r="BM859" s="13" t="s">
        <v>208</v>
      </c>
      <c r="BN859" s="13" t="s">
        <v>208</v>
      </c>
      <c r="BO859" s="13" t="s">
        <v>71</v>
      </c>
      <c r="BP859" s="13" t="s">
        <v>71</v>
      </c>
      <c r="BQ859" s="13" t="s">
        <v>71</v>
      </c>
      <c r="BR859" s="13" t="s">
        <v>218</v>
      </c>
      <c r="BS859" s="13" t="s">
        <v>85</v>
      </c>
      <c r="BT859" s="13" t="s">
        <v>218</v>
      </c>
      <c r="BU859" s="13" t="s">
        <v>85</v>
      </c>
      <c r="BV859" s="13" t="s">
        <v>218</v>
      </c>
      <c r="BW859" s="13" t="s">
        <v>85</v>
      </c>
      <c r="BX859" s="14">
        <v>1</v>
      </c>
      <c r="BY859" s="14">
        <v>500005</v>
      </c>
      <c r="BZ859" s="14">
        <v>0</v>
      </c>
      <c r="CA859" s="14">
        <v>2</v>
      </c>
      <c r="CB859" s="14">
        <v>3</v>
      </c>
      <c r="CC859" s="13" t="s">
        <v>261</v>
      </c>
      <c r="CD859" s="20">
        <v>45316.6877777778</v>
      </c>
      <c r="CE859" s="12" t="s">
        <v>89</v>
      </c>
      <c r="CF859" s="18">
        <v>45316.6875471065</v>
      </c>
      <c r="CG859" s="17">
        <v>0.687546296296296</v>
      </c>
      <c r="CH859" s="12" t="s">
        <v>89</v>
      </c>
      <c r="CI859" s="13" t="s">
        <v>14</v>
      </c>
      <c r="CJ859" s="13" t="s">
        <v>73</v>
      </c>
      <c r="CK859" s="13" t="s">
        <v>73</v>
      </c>
      <c r="CL859" s="13" t="s">
        <v>110</v>
      </c>
      <c r="CM859" s="19" t="s">
        <v>110</v>
      </c>
      <c r="CN859" s="13" t="s">
        <v>71</v>
      </c>
      <c r="CO859" s="13" t="s">
        <v>110</v>
      </c>
      <c r="CP859" s="19" t="s">
        <v>201</v>
      </c>
      <c r="CQ859" s="13" t="s">
        <v>220</v>
      </c>
      <c r="CR859" s="13" t="s">
        <v>73</v>
      </c>
      <c r="CS859" s="13" t="s">
        <v>88</v>
      </c>
      <c r="CT859" s="13" t="s">
        <v>73</v>
      </c>
      <c r="CU859" s="13" t="s">
        <v>110</v>
      </c>
      <c r="CV859" s="13" t="s">
        <v>73</v>
      </c>
      <c r="CW859" s="13" t="s">
        <v>73</v>
      </c>
      <c r="CX859" s="13" t="s">
        <v>110</v>
      </c>
      <c r="CY859" s="13" t="s">
        <v>73</v>
      </c>
      <c r="CZ859" s="13" t="s">
        <v>73</v>
      </c>
      <c r="DA859" s="13" t="s">
        <v>88</v>
      </c>
      <c r="DB859" s="13" t="s">
        <v>73</v>
      </c>
      <c r="DC859" s="13" t="s">
        <v>73</v>
      </c>
      <c r="DD859" s="13" t="s">
        <v>73</v>
      </c>
      <c r="DE859" s="13" t="s">
        <v>73</v>
      </c>
      <c r="DF859" s="13" t="s">
        <v>110</v>
      </c>
      <c r="DG859" s="13" t="s">
        <v>73</v>
      </c>
      <c r="DH859" s="13" t="s">
        <v>110</v>
      </c>
      <c r="DI859" s="13" t="s">
        <v>110</v>
      </c>
      <c r="DJ859" s="13" t="s">
        <v>110</v>
      </c>
      <c r="DK859" s="13" t="s">
        <v>242</v>
      </c>
      <c r="DL859" s="13" t="s">
        <v>85</v>
      </c>
      <c r="DM859" s="13" t="s">
        <v>85</v>
      </c>
      <c r="DN859" s="18">
        <v>45316.6875471065</v>
      </c>
      <c r="DO859" s="18">
        <v>45316.6875471065</v>
      </c>
      <c r="DP859" s="13" t="s">
        <v>243</v>
      </c>
      <c r="DQ859" s="32" t="s">
        <v>417</v>
      </c>
    </row>
    <row r="860" s="32" customFormat="1" spans="1:121">
      <c r="A860" s="12">
        <v>45302</v>
      </c>
      <c r="B860" s="12">
        <v>45302</v>
      </c>
      <c r="C860" s="13" t="s">
        <v>76</v>
      </c>
      <c r="D860" s="13" t="s">
        <v>71</v>
      </c>
      <c r="E860" s="13" t="s">
        <v>16</v>
      </c>
      <c r="F860" s="13" t="s">
        <v>101</v>
      </c>
      <c r="G860" s="14">
        <v>4</v>
      </c>
      <c r="H860" s="14">
        <v>0</v>
      </c>
      <c r="I860" s="13" t="s">
        <v>73</v>
      </c>
      <c r="J860" s="13" t="s">
        <v>74</v>
      </c>
      <c r="K860" s="19" t="s">
        <v>109</v>
      </c>
      <c r="L860" s="12">
        <v>45302</v>
      </c>
      <c r="M860" s="13" t="s">
        <v>13</v>
      </c>
      <c r="N860" s="13" t="s">
        <v>71</v>
      </c>
      <c r="O860" s="14">
        <v>0</v>
      </c>
      <c r="P860" s="13" t="s">
        <v>197</v>
      </c>
      <c r="Q860" s="19" t="s">
        <v>709</v>
      </c>
      <c r="R860" s="14">
        <v>1</v>
      </c>
      <c r="S860" s="13" t="s">
        <v>744</v>
      </c>
      <c r="T860" s="14">
        <v>1</v>
      </c>
      <c r="U860" s="13" t="s">
        <v>101</v>
      </c>
      <c r="V860" s="13" t="s">
        <v>82</v>
      </c>
      <c r="W860" s="13" t="s">
        <v>73</v>
      </c>
      <c r="X860" s="13" t="s">
        <v>80</v>
      </c>
      <c r="Y860" s="13" t="s">
        <v>17</v>
      </c>
      <c r="Z860" s="13" t="s">
        <v>350</v>
      </c>
      <c r="AA860" s="13" t="s">
        <v>352</v>
      </c>
      <c r="AB860" s="14">
        <v>7005</v>
      </c>
      <c r="AC860" s="13" t="s">
        <v>244</v>
      </c>
      <c r="AD860" s="20">
        <v>45303.7509375</v>
      </c>
      <c r="AE860" s="13" t="s">
        <v>245</v>
      </c>
      <c r="AF860" s="13" t="s">
        <v>201</v>
      </c>
      <c r="AG860" s="13" t="s">
        <v>78</v>
      </c>
      <c r="AH860" s="13" t="s">
        <v>83</v>
      </c>
      <c r="AI860" s="13" t="s">
        <v>84</v>
      </c>
      <c r="AJ860" s="13" t="s">
        <v>71</v>
      </c>
      <c r="AK860" s="13" t="s">
        <v>85</v>
      </c>
      <c r="AL860" s="13" t="s">
        <v>71</v>
      </c>
      <c r="AM860" s="13" t="s">
        <v>86</v>
      </c>
      <c r="AN860" s="13" t="s">
        <v>73</v>
      </c>
      <c r="AO860" s="13" t="s">
        <v>87</v>
      </c>
      <c r="AP860" s="13" t="s">
        <v>87</v>
      </c>
      <c r="AQ860" s="13" t="s">
        <v>90</v>
      </c>
      <c r="AR860" s="13" t="s">
        <v>73</v>
      </c>
      <c r="AS860" s="13" t="s">
        <v>73</v>
      </c>
      <c r="AT860" s="14">
        <v>0</v>
      </c>
      <c r="AU860" s="13" t="s">
        <v>71</v>
      </c>
      <c r="AV860" s="13" t="s">
        <v>71</v>
      </c>
      <c r="AW860" s="13" t="s">
        <v>71</v>
      </c>
      <c r="AX860" s="13" t="s">
        <v>246</v>
      </c>
      <c r="AY860" s="13" t="s">
        <v>247</v>
      </c>
      <c r="AZ860" s="13" t="s">
        <v>205</v>
      </c>
      <c r="BA860" s="13" t="s">
        <v>87</v>
      </c>
      <c r="BB860" s="13" t="s">
        <v>85</v>
      </c>
      <c r="BC860" s="13" t="s">
        <v>248</v>
      </c>
      <c r="BD860" s="13" t="s">
        <v>85</v>
      </c>
      <c r="BE860" s="13" t="s">
        <v>207</v>
      </c>
      <c r="BF860" s="13" t="s">
        <v>207</v>
      </c>
      <c r="BG860" s="13" t="s">
        <v>208</v>
      </c>
      <c r="BH860" s="13" t="s">
        <v>110</v>
      </c>
      <c r="BI860" s="13" t="s">
        <v>73</v>
      </c>
      <c r="BJ860" s="13" t="s">
        <v>73</v>
      </c>
      <c r="BK860" s="13" t="s">
        <v>73</v>
      </c>
      <c r="BL860" s="13" t="s">
        <v>208</v>
      </c>
      <c r="BM860" s="13" t="s">
        <v>208</v>
      </c>
      <c r="BN860" s="13" t="s">
        <v>208</v>
      </c>
      <c r="BO860" s="13" t="s">
        <v>71</v>
      </c>
      <c r="BP860" s="13" t="s">
        <v>71</v>
      </c>
      <c r="BQ860" s="13" t="s">
        <v>71</v>
      </c>
      <c r="BR860" s="13" t="s">
        <v>218</v>
      </c>
      <c r="BS860" s="13" t="s">
        <v>85</v>
      </c>
      <c r="BT860" s="13" t="s">
        <v>218</v>
      </c>
      <c r="BU860" s="13" t="s">
        <v>85</v>
      </c>
      <c r="BV860" s="13" t="s">
        <v>218</v>
      </c>
      <c r="BW860" s="13" t="s">
        <v>85</v>
      </c>
      <c r="BX860" s="14">
        <v>1</v>
      </c>
      <c r="BY860" s="14">
        <v>500005</v>
      </c>
      <c r="BZ860" s="14">
        <v>0</v>
      </c>
      <c r="CA860" s="14">
        <v>2</v>
      </c>
      <c r="CB860" s="14">
        <v>3</v>
      </c>
      <c r="CC860" s="13" t="s">
        <v>261</v>
      </c>
      <c r="CD860" s="20">
        <v>45316.6877777778</v>
      </c>
      <c r="CE860" s="12" t="s">
        <v>89</v>
      </c>
      <c r="CF860" s="18">
        <v>45316.6875472685</v>
      </c>
      <c r="CG860" s="17">
        <v>0.687546296296296</v>
      </c>
      <c r="CH860" s="12" t="s">
        <v>89</v>
      </c>
      <c r="CI860" s="13" t="s">
        <v>14</v>
      </c>
      <c r="CJ860" s="13" t="s">
        <v>73</v>
      </c>
      <c r="CK860" s="13" t="s">
        <v>73</v>
      </c>
      <c r="CL860" s="13" t="s">
        <v>110</v>
      </c>
      <c r="CM860" s="19" t="s">
        <v>110</v>
      </c>
      <c r="CN860" s="13" t="s">
        <v>71</v>
      </c>
      <c r="CO860" s="13" t="s">
        <v>110</v>
      </c>
      <c r="CP860" s="19" t="s">
        <v>201</v>
      </c>
      <c r="CQ860" s="13" t="s">
        <v>220</v>
      </c>
      <c r="CR860" s="13" t="s">
        <v>73</v>
      </c>
      <c r="CS860" s="13" t="s">
        <v>88</v>
      </c>
      <c r="CT860" s="13" t="s">
        <v>73</v>
      </c>
      <c r="CU860" s="13" t="s">
        <v>110</v>
      </c>
      <c r="CV860" s="13" t="s">
        <v>73</v>
      </c>
      <c r="CW860" s="13" t="s">
        <v>73</v>
      </c>
      <c r="CX860" s="13" t="s">
        <v>110</v>
      </c>
      <c r="CY860" s="13" t="s">
        <v>73</v>
      </c>
      <c r="CZ860" s="13" t="s">
        <v>73</v>
      </c>
      <c r="DA860" s="13" t="s">
        <v>88</v>
      </c>
      <c r="DB860" s="13" t="s">
        <v>73</v>
      </c>
      <c r="DC860" s="13" t="s">
        <v>73</v>
      </c>
      <c r="DD860" s="13" t="s">
        <v>73</v>
      </c>
      <c r="DE860" s="13" t="s">
        <v>73</v>
      </c>
      <c r="DF860" s="13" t="s">
        <v>110</v>
      </c>
      <c r="DG860" s="13" t="s">
        <v>73</v>
      </c>
      <c r="DH860" s="13" t="s">
        <v>110</v>
      </c>
      <c r="DI860" s="13" t="s">
        <v>110</v>
      </c>
      <c r="DJ860" s="13" t="s">
        <v>110</v>
      </c>
      <c r="DK860" s="19" t="s">
        <v>242</v>
      </c>
      <c r="DL860" s="13" t="s">
        <v>85</v>
      </c>
      <c r="DM860" s="13" t="s">
        <v>85</v>
      </c>
      <c r="DN860" s="18">
        <v>45316.6875472685</v>
      </c>
      <c r="DO860" s="18">
        <v>45316.6875472685</v>
      </c>
      <c r="DP860" s="13" t="s">
        <v>249</v>
      </c>
      <c r="DQ860" s="32" t="s">
        <v>417</v>
      </c>
    </row>
    <row r="861" s="32" customFormat="1" spans="1:121">
      <c r="A861" s="12">
        <v>45302</v>
      </c>
      <c r="B861" s="12">
        <v>45302</v>
      </c>
      <c r="C861" s="13" t="s">
        <v>76</v>
      </c>
      <c r="D861" s="13" t="s">
        <v>71</v>
      </c>
      <c r="E861" s="13" t="s">
        <v>16</v>
      </c>
      <c r="F861" s="13" t="s">
        <v>107</v>
      </c>
      <c r="G861" s="14">
        <v>4</v>
      </c>
      <c r="H861" s="14">
        <v>0</v>
      </c>
      <c r="I861" s="13" t="s">
        <v>88</v>
      </c>
      <c r="J861" s="13" t="s">
        <v>74</v>
      </c>
      <c r="K861" s="19" t="s">
        <v>109</v>
      </c>
      <c r="L861" s="12">
        <v>45302</v>
      </c>
      <c r="M861" s="13" t="s">
        <v>13</v>
      </c>
      <c r="N861" s="13" t="s">
        <v>71</v>
      </c>
      <c r="O861" s="14">
        <v>0</v>
      </c>
      <c r="P861" s="13" t="s">
        <v>197</v>
      </c>
      <c r="Q861" s="19" t="s">
        <v>709</v>
      </c>
      <c r="R861" s="14">
        <v>1</v>
      </c>
      <c r="S861" s="13" t="s">
        <v>744</v>
      </c>
      <c r="T861" s="14">
        <v>1</v>
      </c>
      <c r="U861" s="13" t="s">
        <v>107</v>
      </c>
      <c r="V861" s="13" t="s">
        <v>82</v>
      </c>
      <c r="W861" s="13" t="s">
        <v>73</v>
      </c>
      <c r="X861" s="13" t="s">
        <v>80</v>
      </c>
      <c r="Y861" s="13" t="s">
        <v>17</v>
      </c>
      <c r="Z861" s="13" t="s">
        <v>350</v>
      </c>
      <c r="AA861" s="13" t="s">
        <v>353</v>
      </c>
      <c r="AB861" s="14">
        <v>7005</v>
      </c>
      <c r="AC861" s="13" t="s">
        <v>87</v>
      </c>
      <c r="AD861" s="20">
        <v>45303.7528703704</v>
      </c>
      <c r="AE861" s="13" t="s">
        <v>200</v>
      </c>
      <c r="AF861" s="13" t="s">
        <v>201</v>
      </c>
      <c r="AG861" s="13" t="s">
        <v>78</v>
      </c>
      <c r="AH861" s="13" t="s">
        <v>83</v>
      </c>
      <c r="AI861" s="13" t="s">
        <v>84</v>
      </c>
      <c r="AJ861" s="13" t="s">
        <v>71</v>
      </c>
      <c r="AK861" s="13" t="s">
        <v>85</v>
      </c>
      <c r="AL861" s="13" t="s">
        <v>71</v>
      </c>
      <c r="AM861" s="13" t="s">
        <v>86</v>
      </c>
      <c r="AN861" s="13" t="s">
        <v>73</v>
      </c>
      <c r="AO861" s="13" t="s">
        <v>87</v>
      </c>
      <c r="AP861" s="13" t="s">
        <v>87</v>
      </c>
      <c r="AQ861" s="13" t="s">
        <v>202</v>
      </c>
      <c r="AR861" s="13" t="s">
        <v>73</v>
      </c>
      <c r="AS861" s="13" t="s">
        <v>73</v>
      </c>
      <c r="AT861" s="14">
        <v>0</v>
      </c>
      <c r="AU861" s="13" t="s">
        <v>71</v>
      </c>
      <c r="AV861" s="13" t="s">
        <v>71</v>
      </c>
      <c r="AW861" s="13" t="s">
        <v>71</v>
      </c>
      <c r="AX861" s="13" t="s">
        <v>260</v>
      </c>
      <c r="AY861" s="13" t="s">
        <v>204</v>
      </c>
      <c r="AZ861" s="13" t="s">
        <v>205</v>
      </c>
      <c r="BA861" s="13" t="s">
        <v>87</v>
      </c>
      <c r="BB861" s="13" t="s">
        <v>85</v>
      </c>
      <c r="BC861" s="13" t="s">
        <v>206</v>
      </c>
      <c r="BD861" s="13" t="s">
        <v>85</v>
      </c>
      <c r="BE861" s="13" t="s">
        <v>207</v>
      </c>
      <c r="BF861" s="13" t="s">
        <v>207</v>
      </c>
      <c r="BG861" s="13" t="s">
        <v>208</v>
      </c>
      <c r="BH861" s="13" t="s">
        <v>73</v>
      </c>
      <c r="BI861" s="13" t="s">
        <v>73</v>
      </c>
      <c r="BJ861" s="13" t="s">
        <v>73</v>
      </c>
      <c r="BK861" s="13" t="s">
        <v>73</v>
      </c>
      <c r="BL861" s="13" t="s">
        <v>209</v>
      </c>
      <c r="BM861" s="13" t="s">
        <v>209</v>
      </c>
      <c r="BN861" s="13" t="s">
        <v>209</v>
      </c>
      <c r="BO861" s="13" t="s">
        <v>71</v>
      </c>
      <c r="BP861" s="13" t="s">
        <v>71</v>
      </c>
      <c r="BQ861" s="13" t="s">
        <v>71</v>
      </c>
      <c r="BR861" s="13" t="s">
        <v>218</v>
      </c>
      <c r="BS861" s="13" t="s">
        <v>85</v>
      </c>
      <c r="BT861" s="13" t="s">
        <v>218</v>
      </c>
      <c r="BU861" s="13" t="s">
        <v>85</v>
      </c>
      <c r="BV861" s="13" t="s">
        <v>218</v>
      </c>
      <c r="BW861" s="13" t="s">
        <v>85</v>
      </c>
      <c r="BX861" s="14">
        <v>1</v>
      </c>
      <c r="BY861" s="14">
        <v>500005</v>
      </c>
      <c r="BZ861" s="14">
        <v>0</v>
      </c>
      <c r="CA861" s="14">
        <v>5</v>
      </c>
      <c r="CB861" s="14">
        <v>12</v>
      </c>
      <c r="CC861" s="13" t="s">
        <v>261</v>
      </c>
      <c r="CD861" s="20">
        <v>45316.6878472222</v>
      </c>
      <c r="CE861" s="12" t="s">
        <v>89</v>
      </c>
      <c r="CF861" s="18">
        <v>45316.6876076968</v>
      </c>
      <c r="CG861" s="17">
        <v>0.687604166666667</v>
      </c>
      <c r="CH861" s="12" t="s">
        <v>89</v>
      </c>
      <c r="CI861" s="13" t="s">
        <v>14</v>
      </c>
      <c r="CJ861" s="13" t="s">
        <v>73</v>
      </c>
      <c r="CK861" s="13" t="s">
        <v>73</v>
      </c>
      <c r="CL861" s="13" t="s">
        <v>110</v>
      </c>
      <c r="CM861" s="19" t="s">
        <v>110</v>
      </c>
      <c r="CN861" s="13" t="s">
        <v>71</v>
      </c>
      <c r="CO861" s="13" t="s">
        <v>110</v>
      </c>
      <c r="CP861" s="19" t="s">
        <v>201</v>
      </c>
      <c r="CQ861" s="13" t="s">
        <v>110</v>
      </c>
      <c r="CR861" s="13" t="s">
        <v>73</v>
      </c>
      <c r="CS861" s="13" t="s">
        <v>88</v>
      </c>
      <c r="CT861" s="13" t="s">
        <v>73</v>
      </c>
      <c r="CU861" s="13" t="s">
        <v>110</v>
      </c>
      <c r="CV861" s="13" t="s">
        <v>73</v>
      </c>
      <c r="CW861" s="13" t="s">
        <v>110</v>
      </c>
      <c r="CX861" s="13" t="s">
        <v>73</v>
      </c>
      <c r="CY861" s="13" t="s">
        <v>73</v>
      </c>
      <c r="CZ861" s="13" t="s">
        <v>73</v>
      </c>
      <c r="DA861" s="13" t="s">
        <v>110</v>
      </c>
      <c r="DB861" s="13" t="s">
        <v>73</v>
      </c>
      <c r="DC861" s="13" t="s">
        <v>73</v>
      </c>
      <c r="DD861" s="13" t="s">
        <v>73</v>
      </c>
      <c r="DE861" s="13" t="s">
        <v>73</v>
      </c>
      <c r="DF861" s="13" t="s">
        <v>110</v>
      </c>
      <c r="DG861" s="13" t="s">
        <v>73</v>
      </c>
      <c r="DH861" s="13" t="s">
        <v>110</v>
      </c>
      <c r="DI861" s="13" t="s">
        <v>110</v>
      </c>
      <c r="DJ861" s="13" t="s">
        <v>110</v>
      </c>
      <c r="DK861" s="13" t="s">
        <v>667</v>
      </c>
      <c r="DL861" s="13" t="s">
        <v>85</v>
      </c>
      <c r="DM861" s="13" t="s">
        <v>85</v>
      </c>
      <c r="DN861" s="18">
        <v>45316.6876683681</v>
      </c>
      <c r="DO861" s="18">
        <v>45316.6876076968</v>
      </c>
      <c r="DP861" s="13" t="s">
        <v>212</v>
      </c>
      <c r="DQ861" s="32" t="s">
        <v>417</v>
      </c>
    </row>
    <row r="862" spans="1:121">
      <c r="A862" s="12">
        <v>45302</v>
      </c>
      <c r="B862" s="12">
        <v>45302</v>
      </c>
      <c r="C862" s="13" t="s">
        <v>76</v>
      </c>
      <c r="D862" s="13" t="s">
        <v>71</v>
      </c>
      <c r="E862" s="13" t="s">
        <v>16</v>
      </c>
      <c r="F862" s="13" t="s">
        <v>72</v>
      </c>
      <c r="G862" s="14">
        <v>5</v>
      </c>
      <c r="H862" s="14">
        <v>0</v>
      </c>
      <c r="I862" s="13" t="s">
        <v>73</v>
      </c>
      <c r="J862" s="13" t="s">
        <v>74</v>
      </c>
      <c r="K862" s="19" t="s">
        <v>75</v>
      </c>
      <c r="L862" s="12">
        <v>45302</v>
      </c>
      <c r="M862" s="13" t="s">
        <v>13</v>
      </c>
      <c r="N862" s="13" t="s">
        <v>71</v>
      </c>
      <c r="O862" s="14">
        <v>0</v>
      </c>
      <c r="P862" s="13" t="s">
        <v>197</v>
      </c>
      <c r="Q862" s="19" t="s">
        <v>709</v>
      </c>
      <c r="R862" s="14">
        <v>1</v>
      </c>
      <c r="S862" s="13" t="s">
        <v>744</v>
      </c>
      <c r="T862" s="14">
        <v>1</v>
      </c>
      <c r="U862" s="13" t="s">
        <v>72</v>
      </c>
      <c r="V862" s="13" t="s">
        <v>82</v>
      </c>
      <c r="W862" s="13" t="s">
        <v>73</v>
      </c>
      <c r="X862" s="13" t="s">
        <v>80</v>
      </c>
      <c r="Y862" s="13" t="s">
        <v>17</v>
      </c>
      <c r="Z862" s="13" t="s">
        <v>350</v>
      </c>
      <c r="AA862" s="13" t="s">
        <v>351</v>
      </c>
      <c r="AB862" s="14">
        <v>7005</v>
      </c>
      <c r="AC862" s="13" t="s">
        <v>87</v>
      </c>
      <c r="AD862" s="20">
        <v>45303.7621759259</v>
      </c>
      <c r="AE862" s="13" t="s">
        <v>213</v>
      </c>
      <c r="AF862" s="13" t="s">
        <v>201</v>
      </c>
      <c r="AG862" s="13" t="s">
        <v>78</v>
      </c>
      <c r="AH862" s="13" t="s">
        <v>83</v>
      </c>
      <c r="AI862" s="13" t="s">
        <v>84</v>
      </c>
      <c r="AJ862" s="13" t="s">
        <v>71</v>
      </c>
      <c r="AK862" s="13" t="s">
        <v>85</v>
      </c>
      <c r="AL862" s="13" t="s">
        <v>71</v>
      </c>
      <c r="AM862" s="13" t="s">
        <v>86</v>
      </c>
      <c r="AN862" s="13" t="s">
        <v>73</v>
      </c>
      <c r="AO862" s="13" t="s">
        <v>87</v>
      </c>
      <c r="AP862" s="13" t="s">
        <v>87</v>
      </c>
      <c r="AQ862" s="13" t="s">
        <v>262</v>
      </c>
      <c r="AR862" s="13" t="s">
        <v>73</v>
      </c>
      <c r="AS862" s="13" t="s">
        <v>73</v>
      </c>
      <c r="AT862" s="14">
        <v>0</v>
      </c>
      <c r="AU862" s="13" t="s">
        <v>71</v>
      </c>
      <c r="AV862" s="13" t="s">
        <v>71</v>
      </c>
      <c r="AW862" s="13" t="s">
        <v>71</v>
      </c>
      <c r="AX862" s="13" t="s">
        <v>263</v>
      </c>
      <c r="AY862" s="13" t="s">
        <v>264</v>
      </c>
      <c r="AZ862" s="13" t="s">
        <v>205</v>
      </c>
      <c r="BA862" s="13" t="s">
        <v>87</v>
      </c>
      <c r="BB862" s="13" t="s">
        <v>85</v>
      </c>
      <c r="BC862" s="13" t="s">
        <v>265</v>
      </c>
      <c r="BD862" s="13" t="s">
        <v>85</v>
      </c>
      <c r="BE862" s="13" t="s">
        <v>207</v>
      </c>
      <c r="BF862" s="13" t="s">
        <v>207</v>
      </c>
      <c r="BG862" s="13" t="s">
        <v>110</v>
      </c>
      <c r="BH862" s="13" t="s">
        <v>110</v>
      </c>
      <c r="BI862" s="13" t="s">
        <v>73</v>
      </c>
      <c r="BJ862" s="13" t="s">
        <v>73</v>
      </c>
      <c r="BK862" s="13" t="s">
        <v>73</v>
      </c>
      <c r="BL862" s="13" t="s">
        <v>208</v>
      </c>
      <c r="BM862" s="13" t="s">
        <v>208</v>
      </c>
      <c r="BN862" s="13" t="s">
        <v>208</v>
      </c>
      <c r="BO862" s="13" t="s">
        <v>71</v>
      </c>
      <c r="BP862" s="13" t="s">
        <v>71</v>
      </c>
      <c r="BQ862" s="13" t="s">
        <v>71</v>
      </c>
      <c r="BR862" s="13" t="s">
        <v>87</v>
      </c>
      <c r="BS862" s="13" t="s">
        <v>85</v>
      </c>
      <c r="BT862" s="13" t="s">
        <v>87</v>
      </c>
      <c r="BU862" s="13" t="s">
        <v>85</v>
      </c>
      <c r="BV862" s="13" t="s">
        <v>87</v>
      </c>
      <c r="BW862" s="13" t="s">
        <v>85</v>
      </c>
      <c r="BX862" s="14">
        <v>1</v>
      </c>
      <c r="BY862" s="14">
        <v>500005</v>
      </c>
      <c r="BZ862" s="14">
        <v>0</v>
      </c>
      <c r="CA862" s="14">
        <v>5</v>
      </c>
      <c r="CB862" s="14">
        <v>13</v>
      </c>
      <c r="CC862" s="13" t="s">
        <v>261</v>
      </c>
      <c r="CD862" s="20">
        <v>45316.6879050926</v>
      </c>
      <c r="CE862" s="12" t="s">
        <v>89</v>
      </c>
      <c r="CF862" s="18">
        <v>45316.6876683796</v>
      </c>
      <c r="CG862" s="17">
        <v>0.687662037037037</v>
      </c>
      <c r="CH862" s="12" t="s">
        <v>89</v>
      </c>
      <c r="CI862" s="13" t="s">
        <v>14</v>
      </c>
      <c r="CJ862" s="13" t="s">
        <v>73</v>
      </c>
      <c r="CK862" s="13" t="s">
        <v>73</v>
      </c>
      <c r="CL862" s="13" t="s">
        <v>110</v>
      </c>
      <c r="CM862" s="13" t="s">
        <v>71</v>
      </c>
      <c r="CN862" s="13" t="s">
        <v>71</v>
      </c>
      <c r="CO862" s="13" t="s">
        <v>71</v>
      </c>
      <c r="CP862" s="13" t="s">
        <v>201</v>
      </c>
      <c r="CQ862" s="13" t="s">
        <v>220</v>
      </c>
      <c r="CR862" s="13" t="s">
        <v>110</v>
      </c>
      <c r="CS862" s="13" t="s">
        <v>88</v>
      </c>
      <c r="CT862" s="13" t="s">
        <v>73</v>
      </c>
      <c r="CU862" s="13" t="s">
        <v>73</v>
      </c>
      <c r="CV862" s="13" t="s">
        <v>73</v>
      </c>
      <c r="CW862" s="13" t="s">
        <v>88</v>
      </c>
      <c r="CX862" s="13" t="s">
        <v>110</v>
      </c>
      <c r="CY862" s="13" t="s">
        <v>73</v>
      </c>
      <c r="CZ862" s="13" t="s">
        <v>73</v>
      </c>
      <c r="DA862" s="13" t="s">
        <v>110</v>
      </c>
      <c r="DB862" s="13" t="s">
        <v>73</v>
      </c>
      <c r="DC862" s="13" t="s">
        <v>73</v>
      </c>
      <c r="DD862" s="13" t="s">
        <v>73</v>
      </c>
      <c r="DE862" s="13" t="s">
        <v>73</v>
      </c>
      <c r="DF862" s="13" t="s">
        <v>110</v>
      </c>
      <c r="DG862" s="13" t="s">
        <v>73</v>
      </c>
      <c r="DH862" s="13" t="s">
        <v>110</v>
      </c>
      <c r="DI862" s="13" t="s">
        <v>110</v>
      </c>
      <c r="DJ862" s="13" t="s">
        <v>110</v>
      </c>
      <c r="DK862" s="13" t="s">
        <v>85</v>
      </c>
      <c r="DL862" s="13" t="s">
        <v>85</v>
      </c>
      <c r="DM862" s="13" t="s">
        <v>85</v>
      </c>
      <c r="DN862" s="18">
        <v>45316.6876683796</v>
      </c>
      <c r="DO862" s="18">
        <v>45316.6876683796</v>
      </c>
      <c r="DP862" s="13" t="s">
        <v>267</v>
      </c>
      <c r="DQ862" t="s">
        <v>418</v>
      </c>
    </row>
    <row r="863" spans="1:121">
      <c r="A863" s="12">
        <v>45302</v>
      </c>
      <c r="B863" s="12">
        <v>45302</v>
      </c>
      <c r="C863" s="13" t="s">
        <v>76</v>
      </c>
      <c r="D863" s="13" t="s">
        <v>71</v>
      </c>
      <c r="E863" s="13" t="s">
        <v>16</v>
      </c>
      <c r="F863" s="13" t="s">
        <v>91</v>
      </c>
      <c r="G863" s="14">
        <v>5</v>
      </c>
      <c r="H863" s="14">
        <v>0</v>
      </c>
      <c r="I863" s="13" t="s">
        <v>88</v>
      </c>
      <c r="J863" s="13" t="s">
        <v>74</v>
      </c>
      <c r="K863" s="19" t="s">
        <v>75</v>
      </c>
      <c r="L863" s="12">
        <v>45302</v>
      </c>
      <c r="M863" s="13" t="s">
        <v>13</v>
      </c>
      <c r="N863" s="13" t="s">
        <v>71</v>
      </c>
      <c r="O863" s="14">
        <v>0</v>
      </c>
      <c r="P863" s="13" t="s">
        <v>197</v>
      </c>
      <c r="Q863" s="19" t="s">
        <v>709</v>
      </c>
      <c r="R863" s="14">
        <v>1</v>
      </c>
      <c r="S863" s="13" t="s">
        <v>744</v>
      </c>
      <c r="T863" s="14">
        <v>1</v>
      </c>
      <c r="U863" s="13" t="s">
        <v>91</v>
      </c>
      <c r="V863" s="13" t="s">
        <v>82</v>
      </c>
      <c r="W863" s="13" t="s">
        <v>73</v>
      </c>
      <c r="X863" s="13" t="s">
        <v>80</v>
      </c>
      <c r="Y863" s="13" t="s">
        <v>17</v>
      </c>
      <c r="Z863" s="13" t="s">
        <v>350</v>
      </c>
      <c r="AA863" s="13" t="s">
        <v>351</v>
      </c>
      <c r="AB863" s="14">
        <v>7005</v>
      </c>
      <c r="AC863" s="13" t="s">
        <v>87</v>
      </c>
      <c r="AD863" s="20">
        <v>45303.7621759259</v>
      </c>
      <c r="AE863" s="13" t="s">
        <v>222</v>
      </c>
      <c r="AF863" s="13" t="s">
        <v>201</v>
      </c>
      <c r="AG863" s="13" t="s">
        <v>78</v>
      </c>
      <c r="AH863" s="13" t="s">
        <v>83</v>
      </c>
      <c r="AI863" s="13" t="s">
        <v>93</v>
      </c>
      <c r="AJ863" s="13" t="s">
        <v>71</v>
      </c>
      <c r="AK863" s="13" t="s">
        <v>85</v>
      </c>
      <c r="AL863" s="13" t="s">
        <v>71</v>
      </c>
      <c r="AM863" s="13" t="s">
        <v>86</v>
      </c>
      <c r="AN863" s="13" t="s">
        <v>73</v>
      </c>
      <c r="AO863" s="13" t="s">
        <v>87</v>
      </c>
      <c r="AP863" s="13" t="s">
        <v>87</v>
      </c>
      <c r="AQ863" s="13" t="s">
        <v>262</v>
      </c>
      <c r="AR863" s="13" t="s">
        <v>73</v>
      </c>
      <c r="AS863" s="13" t="s">
        <v>73</v>
      </c>
      <c r="AT863" s="14">
        <v>0</v>
      </c>
      <c r="AU863" s="13" t="s">
        <v>71</v>
      </c>
      <c r="AV863" s="13" t="s">
        <v>71</v>
      </c>
      <c r="AW863" s="13" t="s">
        <v>71</v>
      </c>
      <c r="AX863" s="13" t="s">
        <v>268</v>
      </c>
      <c r="AY863" s="13" t="s">
        <v>269</v>
      </c>
      <c r="AZ863" s="13" t="s">
        <v>205</v>
      </c>
      <c r="BA863" s="13" t="s">
        <v>87</v>
      </c>
      <c r="BB863" s="13" t="s">
        <v>85</v>
      </c>
      <c r="BC863" s="13" t="s">
        <v>270</v>
      </c>
      <c r="BD863" s="13" t="s">
        <v>85</v>
      </c>
      <c r="BE863" s="13" t="s">
        <v>207</v>
      </c>
      <c r="BF863" s="13" t="s">
        <v>207</v>
      </c>
      <c r="BG863" s="13" t="s">
        <v>110</v>
      </c>
      <c r="BH863" s="13" t="s">
        <v>73</v>
      </c>
      <c r="BI863" s="13" t="s">
        <v>73</v>
      </c>
      <c r="BJ863" s="13" t="s">
        <v>73</v>
      </c>
      <c r="BK863" s="13" t="s">
        <v>73</v>
      </c>
      <c r="BL863" s="13" t="s">
        <v>208</v>
      </c>
      <c r="BM863" s="13" t="s">
        <v>208</v>
      </c>
      <c r="BN863" s="13" t="s">
        <v>208</v>
      </c>
      <c r="BO863" s="13" t="s">
        <v>71</v>
      </c>
      <c r="BP863" s="13" t="s">
        <v>71</v>
      </c>
      <c r="BQ863" s="13" t="s">
        <v>71</v>
      </c>
      <c r="BR863" s="13" t="s">
        <v>87</v>
      </c>
      <c r="BS863" s="13" t="s">
        <v>85</v>
      </c>
      <c r="BT863" s="13" t="s">
        <v>87</v>
      </c>
      <c r="BU863" s="13" t="s">
        <v>85</v>
      </c>
      <c r="BV863" s="13" t="s">
        <v>87</v>
      </c>
      <c r="BW863" s="13" t="s">
        <v>85</v>
      </c>
      <c r="BX863" s="14">
        <v>1</v>
      </c>
      <c r="BY863" s="14">
        <v>500005</v>
      </c>
      <c r="BZ863" s="14">
        <v>0</v>
      </c>
      <c r="CA863" s="14">
        <v>3</v>
      </c>
      <c r="CB863" s="14">
        <v>13</v>
      </c>
      <c r="CC863" s="13" t="s">
        <v>261</v>
      </c>
      <c r="CD863" s="20">
        <v>45316.6879050926</v>
      </c>
      <c r="CE863" s="12" t="s">
        <v>89</v>
      </c>
      <c r="CF863" s="18">
        <v>45316.6876683796</v>
      </c>
      <c r="CG863" s="17">
        <v>0.687662037037037</v>
      </c>
      <c r="CH863" s="12" t="s">
        <v>89</v>
      </c>
      <c r="CI863" s="13" t="s">
        <v>14</v>
      </c>
      <c r="CJ863" s="13" t="s">
        <v>73</v>
      </c>
      <c r="CK863" s="13" t="s">
        <v>73</v>
      </c>
      <c r="CL863" s="13" t="s">
        <v>110</v>
      </c>
      <c r="CM863" s="13" t="s">
        <v>71</v>
      </c>
      <c r="CN863" s="13" t="s">
        <v>71</v>
      </c>
      <c r="CO863" s="13" t="s">
        <v>71</v>
      </c>
      <c r="CP863" s="13" t="s">
        <v>201</v>
      </c>
      <c r="CQ863" s="13" t="s">
        <v>220</v>
      </c>
      <c r="CR863" s="13" t="s">
        <v>73</v>
      </c>
      <c r="CS863" s="13" t="s">
        <v>88</v>
      </c>
      <c r="CT863" s="13" t="s">
        <v>73</v>
      </c>
      <c r="CU863" s="13" t="s">
        <v>73</v>
      </c>
      <c r="CV863" s="13" t="s">
        <v>73</v>
      </c>
      <c r="CW863" s="13" t="s">
        <v>88</v>
      </c>
      <c r="CX863" s="13" t="s">
        <v>110</v>
      </c>
      <c r="CY863" s="13" t="s">
        <v>73</v>
      </c>
      <c r="CZ863" s="13" t="s">
        <v>73</v>
      </c>
      <c r="DA863" s="13" t="s">
        <v>110</v>
      </c>
      <c r="DB863" s="13" t="s">
        <v>73</v>
      </c>
      <c r="DC863" s="13" t="s">
        <v>73</v>
      </c>
      <c r="DD863" s="13" t="s">
        <v>73</v>
      </c>
      <c r="DE863" s="13" t="s">
        <v>73</v>
      </c>
      <c r="DF863" s="13" t="s">
        <v>110</v>
      </c>
      <c r="DG863" s="13" t="s">
        <v>73</v>
      </c>
      <c r="DH863" s="13" t="s">
        <v>110</v>
      </c>
      <c r="DI863" s="13" t="s">
        <v>110</v>
      </c>
      <c r="DJ863" s="13" t="s">
        <v>110</v>
      </c>
      <c r="DK863" s="13" t="s">
        <v>85</v>
      </c>
      <c r="DL863" s="13" t="s">
        <v>85</v>
      </c>
      <c r="DM863" s="13" t="s">
        <v>85</v>
      </c>
      <c r="DN863" s="18">
        <v>45316.6876683796</v>
      </c>
      <c r="DO863" s="18">
        <v>45316.6876683796</v>
      </c>
      <c r="DP863" s="13" t="s">
        <v>271</v>
      </c>
      <c r="DQ863" t="s">
        <v>418</v>
      </c>
    </row>
    <row r="864" spans="1:121">
      <c r="A864" s="12">
        <v>45302</v>
      </c>
      <c r="B864" s="12">
        <v>45302</v>
      </c>
      <c r="C864" s="13" t="s">
        <v>76</v>
      </c>
      <c r="D864" s="13" t="s">
        <v>71</v>
      </c>
      <c r="E864" s="13" t="s">
        <v>16</v>
      </c>
      <c r="F864" s="13" t="s">
        <v>94</v>
      </c>
      <c r="G864" s="14">
        <v>5</v>
      </c>
      <c r="H864" s="14">
        <v>0</v>
      </c>
      <c r="I864" s="13" t="s">
        <v>73</v>
      </c>
      <c r="J864" s="13" t="s">
        <v>74</v>
      </c>
      <c r="K864" s="19" t="s">
        <v>75</v>
      </c>
      <c r="L864" s="12">
        <v>45302</v>
      </c>
      <c r="M864" s="13" t="s">
        <v>13</v>
      </c>
      <c r="N864" s="13" t="s">
        <v>71</v>
      </c>
      <c r="O864" s="14">
        <v>0</v>
      </c>
      <c r="P864" s="13" t="s">
        <v>197</v>
      </c>
      <c r="Q864" s="19" t="s">
        <v>709</v>
      </c>
      <c r="R864" s="14">
        <v>1</v>
      </c>
      <c r="S864" s="13" t="s">
        <v>744</v>
      </c>
      <c r="T864" s="14">
        <v>1</v>
      </c>
      <c r="U864" s="13" t="s">
        <v>94</v>
      </c>
      <c r="V864" s="13" t="s">
        <v>82</v>
      </c>
      <c r="W864" s="13" t="s">
        <v>73</v>
      </c>
      <c r="X864" s="13" t="s">
        <v>80</v>
      </c>
      <c r="Y864" s="13" t="s">
        <v>17</v>
      </c>
      <c r="Z864" s="13" t="s">
        <v>350</v>
      </c>
      <c r="AA864" s="13" t="s">
        <v>353</v>
      </c>
      <c r="AB864" s="14">
        <v>7005</v>
      </c>
      <c r="AC864" s="13" t="s">
        <v>87</v>
      </c>
      <c r="AD864" s="20">
        <v>45303.7621759259</v>
      </c>
      <c r="AE864" s="13" t="s">
        <v>227</v>
      </c>
      <c r="AF864" s="13" t="s">
        <v>201</v>
      </c>
      <c r="AG864" s="13" t="s">
        <v>78</v>
      </c>
      <c r="AH864" s="13" t="s">
        <v>83</v>
      </c>
      <c r="AI864" s="13" t="s">
        <v>96</v>
      </c>
      <c r="AJ864" s="13" t="s">
        <v>71</v>
      </c>
      <c r="AK864" s="13" t="s">
        <v>85</v>
      </c>
      <c r="AL864" s="13" t="s">
        <v>71</v>
      </c>
      <c r="AM864" s="13" t="s">
        <v>86</v>
      </c>
      <c r="AN864" s="13" t="s">
        <v>73</v>
      </c>
      <c r="AO864" s="13" t="s">
        <v>87</v>
      </c>
      <c r="AP864" s="13" t="s">
        <v>87</v>
      </c>
      <c r="AQ864" s="13" t="s">
        <v>262</v>
      </c>
      <c r="AR864" s="13" t="s">
        <v>73</v>
      </c>
      <c r="AS864" s="13" t="s">
        <v>73</v>
      </c>
      <c r="AT864" s="14">
        <v>0</v>
      </c>
      <c r="AU864" s="13" t="s">
        <v>71</v>
      </c>
      <c r="AV864" s="13" t="s">
        <v>71</v>
      </c>
      <c r="AW864" s="13" t="s">
        <v>71</v>
      </c>
      <c r="AX864" s="13" t="s">
        <v>228</v>
      </c>
      <c r="AY864" s="13" t="s">
        <v>229</v>
      </c>
      <c r="AZ864" s="13" t="s">
        <v>205</v>
      </c>
      <c r="BA864" s="13" t="s">
        <v>87</v>
      </c>
      <c r="BB864" s="13" t="s">
        <v>85</v>
      </c>
      <c r="BC864" s="13" t="s">
        <v>230</v>
      </c>
      <c r="BD864" s="13" t="s">
        <v>85</v>
      </c>
      <c r="BE864" s="13" t="s">
        <v>207</v>
      </c>
      <c r="BF864" s="13" t="s">
        <v>207</v>
      </c>
      <c r="BG864" s="13" t="s">
        <v>110</v>
      </c>
      <c r="BH864" s="13" t="s">
        <v>73</v>
      </c>
      <c r="BI864" s="13" t="s">
        <v>73</v>
      </c>
      <c r="BJ864" s="13" t="s">
        <v>73</v>
      </c>
      <c r="BK864" s="13" t="s">
        <v>73</v>
      </c>
      <c r="BL864" s="13" t="s">
        <v>208</v>
      </c>
      <c r="BM864" s="13" t="s">
        <v>208</v>
      </c>
      <c r="BN864" s="13" t="s">
        <v>208</v>
      </c>
      <c r="BO864" s="13" t="s">
        <v>71</v>
      </c>
      <c r="BP864" s="13" t="s">
        <v>71</v>
      </c>
      <c r="BQ864" s="13" t="s">
        <v>71</v>
      </c>
      <c r="BR864" s="13" t="s">
        <v>87</v>
      </c>
      <c r="BS864" s="13" t="s">
        <v>85</v>
      </c>
      <c r="BT864" s="13" t="s">
        <v>87</v>
      </c>
      <c r="BU864" s="13" t="s">
        <v>85</v>
      </c>
      <c r="BV864" s="13" t="s">
        <v>87</v>
      </c>
      <c r="BW864" s="13" t="s">
        <v>85</v>
      </c>
      <c r="BX864" s="14">
        <v>1</v>
      </c>
      <c r="BY864" s="14">
        <v>500005</v>
      </c>
      <c r="BZ864" s="14">
        <v>0</v>
      </c>
      <c r="CA864" s="14">
        <v>1</v>
      </c>
      <c r="CB864" s="14">
        <v>20</v>
      </c>
      <c r="CC864" s="13" t="s">
        <v>261</v>
      </c>
      <c r="CD864" s="20">
        <v>45316.6879050926</v>
      </c>
      <c r="CE864" s="12" t="s">
        <v>89</v>
      </c>
      <c r="CF864" s="18">
        <v>45316.6876683796</v>
      </c>
      <c r="CG864" s="17">
        <v>0.687662037037037</v>
      </c>
      <c r="CH864" s="12" t="s">
        <v>89</v>
      </c>
      <c r="CI864" s="13" t="s">
        <v>14</v>
      </c>
      <c r="CJ864" s="13" t="s">
        <v>73</v>
      </c>
      <c r="CK864" s="13" t="s">
        <v>73</v>
      </c>
      <c r="CL864" s="13" t="s">
        <v>110</v>
      </c>
      <c r="CM864" s="13" t="s">
        <v>71</v>
      </c>
      <c r="CN864" s="13" t="s">
        <v>71</v>
      </c>
      <c r="CO864" s="13" t="s">
        <v>71</v>
      </c>
      <c r="CP864" s="13" t="s">
        <v>201</v>
      </c>
      <c r="CQ864" s="13" t="s">
        <v>220</v>
      </c>
      <c r="CR864" s="13" t="s">
        <v>73</v>
      </c>
      <c r="CS864" s="13" t="s">
        <v>88</v>
      </c>
      <c r="CT864" s="13" t="s">
        <v>73</v>
      </c>
      <c r="CU864" s="13" t="s">
        <v>73</v>
      </c>
      <c r="CV864" s="13" t="s">
        <v>73</v>
      </c>
      <c r="CW864" s="13" t="s">
        <v>88</v>
      </c>
      <c r="CX864" s="13" t="s">
        <v>110</v>
      </c>
      <c r="CY864" s="13" t="s">
        <v>73</v>
      </c>
      <c r="CZ864" s="13" t="s">
        <v>73</v>
      </c>
      <c r="DA864" s="13" t="s">
        <v>110</v>
      </c>
      <c r="DB864" s="13" t="s">
        <v>73</v>
      </c>
      <c r="DC864" s="13" t="s">
        <v>73</v>
      </c>
      <c r="DD864" s="13" t="s">
        <v>73</v>
      </c>
      <c r="DE864" s="13" t="s">
        <v>73</v>
      </c>
      <c r="DF864" s="13" t="s">
        <v>110</v>
      </c>
      <c r="DG864" s="13" t="s">
        <v>73</v>
      </c>
      <c r="DH864" s="13" t="s">
        <v>110</v>
      </c>
      <c r="DI864" s="13" t="s">
        <v>110</v>
      </c>
      <c r="DJ864" s="13" t="s">
        <v>110</v>
      </c>
      <c r="DK864" s="13" t="s">
        <v>85</v>
      </c>
      <c r="DL864" s="13" t="s">
        <v>85</v>
      </c>
      <c r="DM864" s="13" t="s">
        <v>85</v>
      </c>
      <c r="DN864" s="18">
        <v>45316.6876683796</v>
      </c>
      <c r="DO864" s="18">
        <v>45316.6876683796</v>
      </c>
      <c r="DP864" s="13" t="s">
        <v>231</v>
      </c>
      <c r="DQ864" t="s">
        <v>418</v>
      </c>
    </row>
    <row r="865" spans="1:121">
      <c r="A865" s="12">
        <v>45302</v>
      </c>
      <c r="B865" s="12">
        <v>45302</v>
      </c>
      <c r="C865" s="13" t="s">
        <v>76</v>
      </c>
      <c r="D865" s="13" t="s">
        <v>71</v>
      </c>
      <c r="E865" s="13" t="s">
        <v>16</v>
      </c>
      <c r="F865" s="13" t="s">
        <v>97</v>
      </c>
      <c r="G865" s="14">
        <v>5</v>
      </c>
      <c r="H865" s="14">
        <v>0</v>
      </c>
      <c r="I865" s="13" t="s">
        <v>73</v>
      </c>
      <c r="J865" s="13" t="s">
        <v>74</v>
      </c>
      <c r="K865" s="19" t="s">
        <v>75</v>
      </c>
      <c r="L865" s="12">
        <v>45302</v>
      </c>
      <c r="M865" s="13" t="s">
        <v>13</v>
      </c>
      <c r="N865" s="13" t="s">
        <v>71</v>
      </c>
      <c r="O865" s="14">
        <v>0</v>
      </c>
      <c r="P865" s="13" t="s">
        <v>197</v>
      </c>
      <c r="Q865" s="19" t="s">
        <v>709</v>
      </c>
      <c r="R865" s="14">
        <v>1</v>
      </c>
      <c r="S865" s="13" t="s">
        <v>744</v>
      </c>
      <c r="T865" s="14">
        <v>1</v>
      </c>
      <c r="U865" s="13" t="s">
        <v>97</v>
      </c>
      <c r="V865" s="13" t="s">
        <v>82</v>
      </c>
      <c r="W865" s="13" t="s">
        <v>73</v>
      </c>
      <c r="X865" s="13" t="s">
        <v>80</v>
      </c>
      <c r="Y865" s="13" t="s">
        <v>17</v>
      </c>
      <c r="Z865" s="13" t="s">
        <v>350</v>
      </c>
      <c r="AA865" s="13" t="s">
        <v>351</v>
      </c>
      <c r="AB865" s="14">
        <v>7005</v>
      </c>
      <c r="AC865" s="13" t="s">
        <v>87</v>
      </c>
      <c r="AD865" s="20">
        <v>45303.7621759259</v>
      </c>
      <c r="AE865" s="13" t="s">
        <v>232</v>
      </c>
      <c r="AF865" s="13" t="s">
        <v>201</v>
      </c>
      <c r="AG865" s="13" t="s">
        <v>78</v>
      </c>
      <c r="AH865" s="13" t="s">
        <v>83</v>
      </c>
      <c r="AI865" s="13" t="s">
        <v>84</v>
      </c>
      <c r="AJ865" s="13" t="s">
        <v>71</v>
      </c>
      <c r="AK865" s="13" t="s">
        <v>85</v>
      </c>
      <c r="AL865" s="13" t="s">
        <v>71</v>
      </c>
      <c r="AM865" s="13" t="s">
        <v>86</v>
      </c>
      <c r="AN865" s="13" t="s">
        <v>73</v>
      </c>
      <c r="AO865" s="13" t="s">
        <v>87</v>
      </c>
      <c r="AP865" s="13" t="s">
        <v>87</v>
      </c>
      <c r="AQ865" s="13" t="s">
        <v>262</v>
      </c>
      <c r="AR865" s="13" t="s">
        <v>73</v>
      </c>
      <c r="AS865" s="13" t="s">
        <v>73</v>
      </c>
      <c r="AT865" s="14">
        <v>0</v>
      </c>
      <c r="AU865" s="13" t="s">
        <v>71</v>
      </c>
      <c r="AV865" s="13" t="s">
        <v>71</v>
      </c>
      <c r="AW865" s="13" t="s">
        <v>71</v>
      </c>
      <c r="AX865" s="13" t="s">
        <v>233</v>
      </c>
      <c r="AY865" s="13" t="s">
        <v>234</v>
      </c>
      <c r="AZ865" s="13" t="s">
        <v>205</v>
      </c>
      <c r="BA865" s="13" t="s">
        <v>87</v>
      </c>
      <c r="BB865" s="13" t="s">
        <v>85</v>
      </c>
      <c r="BC865" s="13" t="s">
        <v>235</v>
      </c>
      <c r="BD865" s="13" t="s">
        <v>85</v>
      </c>
      <c r="BE865" s="13" t="s">
        <v>207</v>
      </c>
      <c r="BF865" s="13" t="s">
        <v>207</v>
      </c>
      <c r="BG865" s="13" t="s">
        <v>110</v>
      </c>
      <c r="BH865" s="13" t="s">
        <v>73</v>
      </c>
      <c r="BI865" s="13" t="s">
        <v>73</v>
      </c>
      <c r="BJ865" s="13" t="s">
        <v>73</v>
      </c>
      <c r="BK865" s="13" t="s">
        <v>73</v>
      </c>
      <c r="BL865" s="13" t="s">
        <v>208</v>
      </c>
      <c r="BM865" s="13" t="s">
        <v>208</v>
      </c>
      <c r="BN865" s="13" t="s">
        <v>208</v>
      </c>
      <c r="BO865" s="13" t="s">
        <v>71</v>
      </c>
      <c r="BP865" s="13" t="s">
        <v>71</v>
      </c>
      <c r="BQ865" s="13" t="s">
        <v>71</v>
      </c>
      <c r="BR865" s="13" t="s">
        <v>87</v>
      </c>
      <c r="BS865" s="13" t="s">
        <v>85</v>
      </c>
      <c r="BT865" s="13" t="s">
        <v>87</v>
      </c>
      <c r="BU865" s="13" t="s">
        <v>85</v>
      </c>
      <c r="BV865" s="13" t="s">
        <v>87</v>
      </c>
      <c r="BW865" s="13" t="s">
        <v>85</v>
      </c>
      <c r="BX865" s="14">
        <v>1</v>
      </c>
      <c r="BY865" s="14">
        <v>500005</v>
      </c>
      <c r="BZ865" s="14">
        <v>0</v>
      </c>
      <c r="CA865" s="14">
        <v>5</v>
      </c>
      <c r="CB865" s="14">
        <v>13</v>
      </c>
      <c r="CC865" s="13" t="s">
        <v>261</v>
      </c>
      <c r="CD865" s="20">
        <v>45316.6879050926</v>
      </c>
      <c r="CE865" s="12" t="s">
        <v>89</v>
      </c>
      <c r="CF865" s="18">
        <v>45316.6876683912</v>
      </c>
      <c r="CG865" s="17">
        <v>0.687662037037037</v>
      </c>
      <c r="CH865" s="12" t="s">
        <v>89</v>
      </c>
      <c r="CI865" s="13" t="s">
        <v>14</v>
      </c>
      <c r="CJ865" s="13" t="s">
        <v>73</v>
      </c>
      <c r="CK865" s="13" t="s">
        <v>73</v>
      </c>
      <c r="CL865" s="13" t="s">
        <v>110</v>
      </c>
      <c r="CM865" s="13" t="s">
        <v>71</v>
      </c>
      <c r="CN865" s="13" t="s">
        <v>71</v>
      </c>
      <c r="CO865" s="13" t="s">
        <v>71</v>
      </c>
      <c r="CP865" s="13" t="s">
        <v>201</v>
      </c>
      <c r="CQ865" s="13" t="s">
        <v>220</v>
      </c>
      <c r="CR865" s="13" t="s">
        <v>110</v>
      </c>
      <c r="CS865" s="13" t="s">
        <v>88</v>
      </c>
      <c r="CT865" s="13" t="s">
        <v>73</v>
      </c>
      <c r="CU865" s="13" t="s">
        <v>73</v>
      </c>
      <c r="CV865" s="13" t="s">
        <v>73</v>
      </c>
      <c r="CW865" s="13" t="s">
        <v>88</v>
      </c>
      <c r="CX865" s="13" t="s">
        <v>110</v>
      </c>
      <c r="CY865" s="13" t="s">
        <v>73</v>
      </c>
      <c r="CZ865" s="13" t="s">
        <v>73</v>
      </c>
      <c r="DA865" s="13" t="s">
        <v>110</v>
      </c>
      <c r="DB865" s="13" t="s">
        <v>73</v>
      </c>
      <c r="DC865" s="13" t="s">
        <v>73</v>
      </c>
      <c r="DD865" s="13" t="s">
        <v>73</v>
      </c>
      <c r="DE865" s="13" t="s">
        <v>73</v>
      </c>
      <c r="DF865" s="13" t="s">
        <v>110</v>
      </c>
      <c r="DG865" s="13" t="s">
        <v>73</v>
      </c>
      <c r="DH865" s="13" t="s">
        <v>110</v>
      </c>
      <c r="DI865" s="13" t="s">
        <v>110</v>
      </c>
      <c r="DJ865" s="13" t="s">
        <v>110</v>
      </c>
      <c r="DK865" s="13" t="s">
        <v>85</v>
      </c>
      <c r="DL865" s="13" t="s">
        <v>85</v>
      </c>
      <c r="DM865" s="13" t="s">
        <v>85</v>
      </c>
      <c r="DN865" s="18">
        <v>45316.6876683912</v>
      </c>
      <c r="DO865" s="18">
        <v>45316.6876683912</v>
      </c>
      <c r="DP865" s="13" t="s">
        <v>236</v>
      </c>
      <c r="DQ865" t="s">
        <v>418</v>
      </c>
    </row>
    <row r="866" spans="1:121">
      <c r="A866" s="12">
        <v>45302</v>
      </c>
      <c r="B866" s="12">
        <v>45302</v>
      </c>
      <c r="C866" s="13" t="s">
        <v>76</v>
      </c>
      <c r="D866" s="13" t="s">
        <v>71</v>
      </c>
      <c r="E866" s="13" t="s">
        <v>16</v>
      </c>
      <c r="F866" s="13" t="s">
        <v>107</v>
      </c>
      <c r="G866" s="14">
        <v>5</v>
      </c>
      <c r="H866" s="14">
        <v>0</v>
      </c>
      <c r="I866" s="13" t="s">
        <v>88</v>
      </c>
      <c r="J866" s="13" t="s">
        <v>74</v>
      </c>
      <c r="K866" s="19" t="s">
        <v>75</v>
      </c>
      <c r="L866" s="12">
        <v>45302</v>
      </c>
      <c r="M866" s="13" t="s">
        <v>13</v>
      </c>
      <c r="N866" s="13" t="s">
        <v>71</v>
      </c>
      <c r="O866" s="14">
        <v>0</v>
      </c>
      <c r="P866" s="13" t="s">
        <v>197</v>
      </c>
      <c r="Q866" s="19" t="s">
        <v>709</v>
      </c>
      <c r="R866" s="14">
        <v>1</v>
      </c>
      <c r="S866" s="13" t="s">
        <v>744</v>
      </c>
      <c r="T866" s="14">
        <v>1</v>
      </c>
      <c r="U866" s="13" t="s">
        <v>107</v>
      </c>
      <c r="V866" s="13" t="s">
        <v>82</v>
      </c>
      <c r="W866" s="13" t="s">
        <v>73</v>
      </c>
      <c r="X866" s="13" t="s">
        <v>80</v>
      </c>
      <c r="Y866" s="13" t="s">
        <v>17</v>
      </c>
      <c r="Z866" s="13" t="s">
        <v>350</v>
      </c>
      <c r="AA866" s="13" t="s">
        <v>351</v>
      </c>
      <c r="AB866" s="14">
        <v>7005</v>
      </c>
      <c r="AC866" s="13" t="s">
        <v>87</v>
      </c>
      <c r="AD866" s="20">
        <v>45303.7621759259</v>
      </c>
      <c r="AE866" s="13" t="s">
        <v>200</v>
      </c>
      <c r="AF866" s="13" t="s">
        <v>201</v>
      </c>
      <c r="AG866" s="13" t="s">
        <v>78</v>
      </c>
      <c r="AH866" s="13" t="s">
        <v>83</v>
      </c>
      <c r="AI866" s="13" t="s">
        <v>84</v>
      </c>
      <c r="AJ866" s="13" t="s">
        <v>71</v>
      </c>
      <c r="AK866" s="13" t="s">
        <v>85</v>
      </c>
      <c r="AL866" s="13" t="s">
        <v>71</v>
      </c>
      <c r="AM866" s="13" t="s">
        <v>86</v>
      </c>
      <c r="AN866" s="13" t="s">
        <v>73</v>
      </c>
      <c r="AO866" s="13" t="s">
        <v>87</v>
      </c>
      <c r="AP866" s="13" t="s">
        <v>87</v>
      </c>
      <c r="AQ866" s="13" t="s">
        <v>202</v>
      </c>
      <c r="AR866" s="13" t="s">
        <v>73</v>
      </c>
      <c r="AS866" s="13" t="s">
        <v>73</v>
      </c>
      <c r="AT866" s="14">
        <v>0</v>
      </c>
      <c r="AU866" s="13" t="s">
        <v>71</v>
      </c>
      <c r="AV866" s="13" t="s">
        <v>71</v>
      </c>
      <c r="AW866" s="13" t="s">
        <v>71</v>
      </c>
      <c r="AX866" s="13" t="s">
        <v>278</v>
      </c>
      <c r="AY866" s="13" t="s">
        <v>279</v>
      </c>
      <c r="AZ866" s="13" t="s">
        <v>205</v>
      </c>
      <c r="BA866" s="13" t="s">
        <v>87</v>
      </c>
      <c r="BB866" s="13" t="s">
        <v>85</v>
      </c>
      <c r="BC866" s="13" t="s">
        <v>280</v>
      </c>
      <c r="BD866" s="13" t="s">
        <v>85</v>
      </c>
      <c r="BE866" s="13" t="s">
        <v>207</v>
      </c>
      <c r="BF866" s="13" t="s">
        <v>207</v>
      </c>
      <c r="BG866" s="13" t="s">
        <v>110</v>
      </c>
      <c r="BH866" s="13" t="s">
        <v>73</v>
      </c>
      <c r="BI866" s="13" t="s">
        <v>73</v>
      </c>
      <c r="BJ866" s="13" t="s">
        <v>73</v>
      </c>
      <c r="BK866" s="13" t="s">
        <v>73</v>
      </c>
      <c r="BL866" s="13" t="s">
        <v>209</v>
      </c>
      <c r="BM866" s="13" t="s">
        <v>209</v>
      </c>
      <c r="BN866" s="13" t="s">
        <v>209</v>
      </c>
      <c r="BO866" s="13" t="s">
        <v>71</v>
      </c>
      <c r="BP866" s="13" t="s">
        <v>71</v>
      </c>
      <c r="BQ866" s="13" t="s">
        <v>71</v>
      </c>
      <c r="BR866" s="13" t="s">
        <v>87</v>
      </c>
      <c r="BS866" s="13" t="s">
        <v>85</v>
      </c>
      <c r="BT866" s="13" t="s">
        <v>87</v>
      </c>
      <c r="BU866" s="13" t="s">
        <v>85</v>
      </c>
      <c r="BV866" s="13" t="s">
        <v>87</v>
      </c>
      <c r="BW866" s="13" t="s">
        <v>85</v>
      </c>
      <c r="BX866" s="14">
        <v>1</v>
      </c>
      <c r="BY866" s="14">
        <v>500005</v>
      </c>
      <c r="BZ866" s="14">
        <v>0</v>
      </c>
      <c r="CA866" s="14">
        <v>5</v>
      </c>
      <c r="CB866" s="14">
        <v>13</v>
      </c>
      <c r="CC866" s="13" t="s">
        <v>261</v>
      </c>
      <c r="CD866" s="20">
        <v>45316.6879050926</v>
      </c>
      <c r="CE866" s="12" t="s">
        <v>89</v>
      </c>
      <c r="CF866" s="18">
        <v>45316.6876683912</v>
      </c>
      <c r="CG866" s="17">
        <v>0.687662037037037</v>
      </c>
      <c r="CH866" s="12" t="s">
        <v>89</v>
      </c>
      <c r="CI866" s="13" t="s">
        <v>14</v>
      </c>
      <c r="CJ866" s="13" t="s">
        <v>73</v>
      </c>
      <c r="CK866" s="13" t="s">
        <v>73</v>
      </c>
      <c r="CL866" s="13" t="s">
        <v>110</v>
      </c>
      <c r="CM866" s="13" t="s">
        <v>71</v>
      </c>
      <c r="CN866" s="13" t="s">
        <v>71</v>
      </c>
      <c r="CO866" s="13" t="s">
        <v>71</v>
      </c>
      <c r="CP866" s="13" t="s">
        <v>201</v>
      </c>
      <c r="CQ866" s="13" t="s">
        <v>110</v>
      </c>
      <c r="CR866" s="13" t="s">
        <v>73</v>
      </c>
      <c r="CS866" s="13" t="s">
        <v>88</v>
      </c>
      <c r="CT866" s="13" t="s">
        <v>73</v>
      </c>
      <c r="CU866" s="13" t="s">
        <v>73</v>
      </c>
      <c r="CV866" s="13" t="s">
        <v>73</v>
      </c>
      <c r="CW866" s="13" t="s">
        <v>110</v>
      </c>
      <c r="CX866" s="13" t="s">
        <v>73</v>
      </c>
      <c r="CY866" s="13" t="s">
        <v>73</v>
      </c>
      <c r="CZ866" s="13" t="s">
        <v>73</v>
      </c>
      <c r="DA866" s="13" t="s">
        <v>110</v>
      </c>
      <c r="DB866" s="13" t="s">
        <v>73</v>
      </c>
      <c r="DC866" s="13" t="s">
        <v>73</v>
      </c>
      <c r="DD866" s="13" t="s">
        <v>73</v>
      </c>
      <c r="DE866" s="13" t="s">
        <v>73</v>
      </c>
      <c r="DF866" s="13" t="s">
        <v>110</v>
      </c>
      <c r="DG866" s="13" t="s">
        <v>73</v>
      </c>
      <c r="DH866" s="13" t="s">
        <v>110</v>
      </c>
      <c r="DI866" s="13" t="s">
        <v>110</v>
      </c>
      <c r="DJ866" s="13" t="s">
        <v>110</v>
      </c>
      <c r="DK866" s="13" t="s">
        <v>85</v>
      </c>
      <c r="DL866" s="13" t="s">
        <v>85</v>
      </c>
      <c r="DM866" s="13" t="s">
        <v>85</v>
      </c>
      <c r="DN866" s="18">
        <v>45316.6876683912</v>
      </c>
      <c r="DO866" s="18">
        <v>45316.6876683912</v>
      </c>
      <c r="DP866" s="13" t="s">
        <v>281</v>
      </c>
      <c r="DQ866" t="s">
        <v>418</v>
      </c>
    </row>
    <row r="868" spans="1:1">
      <c r="A868" t="s">
        <v>793</v>
      </c>
    </row>
    <row r="919" spans="1:1">
      <c r="A919" t="s">
        <v>794</v>
      </c>
    </row>
    <row r="951" spans="1:1">
      <c r="A951" t="s">
        <v>355</v>
      </c>
    </row>
    <row r="952" ht="27" spans="1:58">
      <c r="A952" s="11" t="s">
        <v>113</v>
      </c>
      <c r="B952" s="11" t="s">
        <v>3</v>
      </c>
      <c r="C952" s="11" t="s">
        <v>33</v>
      </c>
      <c r="D952" s="11" t="s">
        <v>34</v>
      </c>
      <c r="E952" s="11" t="s">
        <v>9</v>
      </c>
      <c r="F952" s="11" t="s">
        <v>29</v>
      </c>
      <c r="G952" s="11" t="s">
        <v>5</v>
      </c>
      <c r="H952" s="11" t="s">
        <v>114</v>
      </c>
      <c r="I952" s="11" t="s">
        <v>30</v>
      </c>
      <c r="J952" s="11" t="s">
        <v>31</v>
      </c>
      <c r="K952" s="11" t="s">
        <v>32</v>
      </c>
      <c r="L952" s="11" t="s">
        <v>26</v>
      </c>
      <c r="M952" s="11" t="s">
        <v>4</v>
      </c>
      <c r="N952" s="11" t="s">
        <v>27</v>
      </c>
      <c r="O952" s="11" t="s">
        <v>28</v>
      </c>
      <c r="P952" s="11" t="s">
        <v>115</v>
      </c>
      <c r="Q952" s="11" t="s">
        <v>116</v>
      </c>
      <c r="R952" s="11" t="s">
        <v>117</v>
      </c>
      <c r="S952" s="11" t="s">
        <v>118</v>
      </c>
      <c r="T952" s="11" t="s">
        <v>119</v>
      </c>
      <c r="U952" s="11" t="s">
        <v>38</v>
      </c>
      <c r="V952" s="11" t="s">
        <v>42</v>
      </c>
      <c r="W952" s="11" t="s">
        <v>44</v>
      </c>
      <c r="X952" s="11" t="s">
        <v>39</v>
      </c>
      <c r="Y952" s="11" t="s">
        <v>6</v>
      </c>
      <c r="Z952" s="11" t="s">
        <v>122</v>
      </c>
      <c r="AA952" s="11" t="s">
        <v>124</v>
      </c>
      <c r="AB952" s="11" t="s">
        <v>45</v>
      </c>
      <c r="AC952" s="11" t="s">
        <v>50</v>
      </c>
      <c r="AD952" s="11" t="s">
        <v>51</v>
      </c>
      <c r="AE952" s="11" t="s">
        <v>52</v>
      </c>
      <c r="AF952" s="11" t="s">
        <v>53</v>
      </c>
      <c r="AG952" s="11" t="s">
        <v>54</v>
      </c>
      <c r="AH952" s="11" t="s">
        <v>46</v>
      </c>
      <c r="AI952" s="11" t="s">
        <v>55</v>
      </c>
      <c r="AJ952" s="11" t="s">
        <v>56</v>
      </c>
      <c r="AK952" s="11" t="s">
        <v>67</v>
      </c>
      <c r="AL952" s="11" t="s">
        <v>126</v>
      </c>
      <c r="AM952" s="11" t="s">
        <v>63</v>
      </c>
      <c r="AN952" s="11" t="s">
        <v>64</v>
      </c>
      <c r="AO952" s="11" t="s">
        <v>320</v>
      </c>
      <c r="AP952" s="11" t="s">
        <v>321</v>
      </c>
      <c r="AQ952" s="11" t="s">
        <v>322</v>
      </c>
      <c r="AR952" s="11" t="s">
        <v>323</v>
      </c>
      <c r="AS952" s="11" t="s">
        <v>324</v>
      </c>
      <c r="AT952" s="11" t="s">
        <v>325</v>
      </c>
      <c r="AU952" s="11" t="s">
        <v>326</v>
      </c>
      <c r="AV952" s="11" t="s">
        <v>327</v>
      </c>
      <c r="AW952" s="11" t="s">
        <v>328</v>
      </c>
      <c r="AX952" s="11" t="s">
        <v>329</v>
      </c>
      <c r="AY952" s="11" t="s">
        <v>330</v>
      </c>
      <c r="AZ952" s="11" t="s">
        <v>331</v>
      </c>
      <c r="BA952" s="11" t="s">
        <v>332</v>
      </c>
      <c r="BB952" s="11" t="s">
        <v>333</v>
      </c>
      <c r="BC952" s="11" t="s">
        <v>12</v>
      </c>
      <c r="BD952" s="11" t="s">
        <v>156</v>
      </c>
      <c r="BE952" s="11" t="s">
        <v>334</v>
      </c>
      <c r="BF952" s="11" t="s">
        <v>69</v>
      </c>
    </row>
    <row r="953" spans="1:58">
      <c r="A953" s="12">
        <v>45302</v>
      </c>
      <c r="B953" s="12">
        <v>45302</v>
      </c>
      <c r="C953" s="13" t="s">
        <v>76</v>
      </c>
      <c r="D953" s="13" t="s">
        <v>71</v>
      </c>
      <c r="E953" s="13" t="s">
        <v>16</v>
      </c>
      <c r="F953" s="13" t="s">
        <v>72</v>
      </c>
      <c r="G953" s="14">
        <v>1</v>
      </c>
      <c r="H953" s="14">
        <v>0</v>
      </c>
      <c r="I953" s="13" t="s">
        <v>73</v>
      </c>
      <c r="J953" s="13" t="s">
        <v>74</v>
      </c>
      <c r="K953" s="13" t="s">
        <v>74</v>
      </c>
      <c r="L953" s="12">
        <v>45302</v>
      </c>
      <c r="M953" s="13" t="s">
        <v>13</v>
      </c>
      <c r="N953" s="13" t="s">
        <v>71</v>
      </c>
      <c r="O953" s="14">
        <v>0</v>
      </c>
      <c r="P953" s="13" t="s">
        <v>197</v>
      </c>
      <c r="Q953" s="13" t="s">
        <v>198</v>
      </c>
      <c r="R953" s="14">
        <v>5</v>
      </c>
      <c r="S953" s="13" t="s">
        <v>199</v>
      </c>
      <c r="T953" s="14">
        <v>5</v>
      </c>
      <c r="U953" s="13" t="s">
        <v>72</v>
      </c>
      <c r="V953" s="13" t="s">
        <v>82</v>
      </c>
      <c r="W953" s="13" t="s">
        <v>73</v>
      </c>
      <c r="X953" s="13" t="s">
        <v>80</v>
      </c>
      <c r="Y953" s="13" t="s">
        <v>14</v>
      </c>
      <c r="Z953" s="13" t="s">
        <v>200</v>
      </c>
      <c r="AA953" s="13" t="s">
        <v>78</v>
      </c>
      <c r="AB953" s="13" t="s">
        <v>83</v>
      </c>
      <c r="AC953" s="13" t="s">
        <v>84</v>
      </c>
      <c r="AD953" s="13" t="s">
        <v>71</v>
      </c>
      <c r="AE953" s="13" t="s">
        <v>85</v>
      </c>
      <c r="AF953" s="13" t="s">
        <v>71</v>
      </c>
      <c r="AG953" s="13" t="s">
        <v>86</v>
      </c>
      <c r="AH953" s="13" t="s">
        <v>73</v>
      </c>
      <c r="AI953" s="13" t="s">
        <v>87</v>
      </c>
      <c r="AJ953" s="13" t="s">
        <v>87</v>
      </c>
      <c r="AK953" s="13" t="s">
        <v>90</v>
      </c>
      <c r="AL953" s="13" t="s">
        <v>73</v>
      </c>
      <c r="AM953" s="13" t="s">
        <v>73</v>
      </c>
      <c r="AN953" s="14">
        <v>0</v>
      </c>
      <c r="AO953" s="13" t="s">
        <v>207</v>
      </c>
      <c r="AP953" s="13" t="s">
        <v>207</v>
      </c>
      <c r="AQ953" s="13" t="s">
        <v>73</v>
      </c>
      <c r="AR953" s="13" t="s">
        <v>335</v>
      </c>
      <c r="AS953" s="13" t="s">
        <v>261</v>
      </c>
      <c r="AT953" s="13" t="s">
        <v>71</v>
      </c>
      <c r="AU953" s="13" t="s">
        <v>85</v>
      </c>
      <c r="AV953" s="13" t="s">
        <v>336</v>
      </c>
      <c r="AW953" s="17">
        <v>1.15740740740741e-5</v>
      </c>
      <c r="AX953" s="12" t="s">
        <v>89</v>
      </c>
      <c r="AY953" s="13" t="s">
        <v>14</v>
      </c>
      <c r="AZ953" s="13" t="s">
        <v>73</v>
      </c>
      <c r="BA953" s="13" t="s">
        <v>207</v>
      </c>
      <c r="BB953" s="13" t="s">
        <v>73</v>
      </c>
      <c r="BC953" s="14">
        <v>500005</v>
      </c>
      <c r="BD953" s="14">
        <v>0</v>
      </c>
      <c r="BE953" s="13" t="s">
        <v>110</v>
      </c>
      <c r="BF953" s="18">
        <v>45303.6113025347</v>
      </c>
    </row>
    <row r="954" spans="1:58">
      <c r="A954" s="12">
        <v>45302</v>
      </c>
      <c r="B954" s="12">
        <v>45302</v>
      </c>
      <c r="C954" s="13" t="s">
        <v>76</v>
      </c>
      <c r="D954" s="13" t="s">
        <v>71</v>
      </c>
      <c r="E954" s="13" t="s">
        <v>16</v>
      </c>
      <c r="F954" s="13" t="s">
        <v>91</v>
      </c>
      <c r="G954" s="14">
        <v>1</v>
      </c>
      <c r="H954" s="14">
        <v>0</v>
      </c>
      <c r="I954" s="13" t="s">
        <v>88</v>
      </c>
      <c r="J954" s="13" t="s">
        <v>74</v>
      </c>
      <c r="K954" s="13" t="s">
        <v>74</v>
      </c>
      <c r="L954" s="12">
        <v>45302</v>
      </c>
      <c r="M954" s="13" t="s">
        <v>13</v>
      </c>
      <c r="N954" s="13" t="s">
        <v>71</v>
      </c>
      <c r="O954" s="14">
        <v>0</v>
      </c>
      <c r="P954" s="13" t="s">
        <v>197</v>
      </c>
      <c r="Q954" s="13" t="s">
        <v>198</v>
      </c>
      <c r="R954" s="14">
        <v>5</v>
      </c>
      <c r="S954" s="13" t="s">
        <v>199</v>
      </c>
      <c r="T954" s="14">
        <v>5</v>
      </c>
      <c r="U954" s="13" t="s">
        <v>91</v>
      </c>
      <c r="V954" s="13" t="s">
        <v>82</v>
      </c>
      <c r="W954" s="13" t="s">
        <v>73</v>
      </c>
      <c r="X954" s="13" t="s">
        <v>80</v>
      </c>
      <c r="Y954" s="13" t="s">
        <v>14</v>
      </c>
      <c r="Z954" s="13" t="s">
        <v>200</v>
      </c>
      <c r="AA954" s="13" t="s">
        <v>78</v>
      </c>
      <c r="AB954" s="13" t="s">
        <v>83</v>
      </c>
      <c r="AC954" s="13" t="s">
        <v>93</v>
      </c>
      <c r="AD954" s="13" t="s">
        <v>71</v>
      </c>
      <c r="AE954" s="13" t="s">
        <v>85</v>
      </c>
      <c r="AF954" s="13" t="s">
        <v>71</v>
      </c>
      <c r="AG954" s="13" t="s">
        <v>86</v>
      </c>
      <c r="AH954" s="13" t="s">
        <v>73</v>
      </c>
      <c r="AI954" s="13" t="s">
        <v>87</v>
      </c>
      <c r="AJ954" s="13" t="s">
        <v>87</v>
      </c>
      <c r="AK954" s="13" t="s">
        <v>90</v>
      </c>
      <c r="AL954" s="13" t="s">
        <v>73</v>
      </c>
      <c r="AM954" s="13" t="s">
        <v>73</v>
      </c>
      <c r="AN954" s="14">
        <v>0</v>
      </c>
      <c r="AO954" s="13" t="s">
        <v>207</v>
      </c>
      <c r="AP954" s="13" t="s">
        <v>207</v>
      </c>
      <c r="AQ954" s="13" t="s">
        <v>73</v>
      </c>
      <c r="AR954" s="13" t="s">
        <v>335</v>
      </c>
      <c r="AS954" s="13" t="s">
        <v>261</v>
      </c>
      <c r="AT954" s="13" t="s">
        <v>71</v>
      </c>
      <c r="AU954" s="13" t="s">
        <v>85</v>
      </c>
      <c r="AV954" s="13" t="s">
        <v>336</v>
      </c>
      <c r="AW954" s="17">
        <v>1.15740740740741e-5</v>
      </c>
      <c r="AX954" s="12" t="s">
        <v>89</v>
      </c>
      <c r="AY954" s="13" t="s">
        <v>14</v>
      </c>
      <c r="AZ954" s="13" t="s">
        <v>73</v>
      </c>
      <c r="BA954" s="13" t="s">
        <v>207</v>
      </c>
      <c r="BB954" s="13" t="s">
        <v>73</v>
      </c>
      <c r="BC954" s="14">
        <v>500005</v>
      </c>
      <c r="BD954" s="14">
        <v>0</v>
      </c>
      <c r="BE954" s="13" t="s">
        <v>110</v>
      </c>
      <c r="BF954" s="18">
        <v>45303.6113025347</v>
      </c>
    </row>
    <row r="955" spans="1:58">
      <c r="A955" s="12">
        <v>45302</v>
      </c>
      <c r="B955" s="12">
        <v>45302</v>
      </c>
      <c r="C955" s="13" t="s">
        <v>76</v>
      </c>
      <c r="D955" s="13" t="s">
        <v>71</v>
      </c>
      <c r="E955" s="13" t="s">
        <v>16</v>
      </c>
      <c r="F955" s="13" t="s">
        <v>94</v>
      </c>
      <c r="G955" s="14">
        <v>1</v>
      </c>
      <c r="H955" s="14">
        <v>0</v>
      </c>
      <c r="I955" s="13" t="s">
        <v>73</v>
      </c>
      <c r="J955" s="13" t="s">
        <v>74</v>
      </c>
      <c r="K955" s="13" t="s">
        <v>74</v>
      </c>
      <c r="L955" s="12">
        <v>45302</v>
      </c>
      <c r="M955" s="13" t="s">
        <v>13</v>
      </c>
      <c r="N955" s="13" t="s">
        <v>71</v>
      </c>
      <c r="O955" s="14">
        <v>0</v>
      </c>
      <c r="P955" s="13" t="s">
        <v>197</v>
      </c>
      <c r="Q955" s="13" t="s">
        <v>198</v>
      </c>
      <c r="R955" s="14">
        <v>5</v>
      </c>
      <c r="S955" s="13" t="s">
        <v>199</v>
      </c>
      <c r="T955" s="14">
        <v>5</v>
      </c>
      <c r="U955" s="13" t="s">
        <v>94</v>
      </c>
      <c r="V955" s="13" t="s">
        <v>82</v>
      </c>
      <c r="W955" s="13" t="s">
        <v>73</v>
      </c>
      <c r="X955" s="13" t="s">
        <v>80</v>
      </c>
      <c r="Y955" s="13" t="s">
        <v>14</v>
      </c>
      <c r="Z955" s="13" t="s">
        <v>200</v>
      </c>
      <c r="AA955" s="13" t="s">
        <v>78</v>
      </c>
      <c r="AB955" s="13" t="s">
        <v>83</v>
      </c>
      <c r="AC955" s="13" t="s">
        <v>96</v>
      </c>
      <c r="AD955" s="13" t="s">
        <v>71</v>
      </c>
      <c r="AE955" s="13" t="s">
        <v>85</v>
      </c>
      <c r="AF955" s="13" t="s">
        <v>71</v>
      </c>
      <c r="AG955" s="13" t="s">
        <v>86</v>
      </c>
      <c r="AH955" s="13" t="s">
        <v>73</v>
      </c>
      <c r="AI955" s="13" t="s">
        <v>87</v>
      </c>
      <c r="AJ955" s="13" t="s">
        <v>87</v>
      </c>
      <c r="AK955" s="13" t="s">
        <v>90</v>
      </c>
      <c r="AL955" s="13" t="s">
        <v>73</v>
      </c>
      <c r="AM955" s="13" t="s">
        <v>73</v>
      </c>
      <c r="AN955" s="14">
        <v>0</v>
      </c>
      <c r="AO955" s="13" t="s">
        <v>207</v>
      </c>
      <c r="AP955" s="13" t="s">
        <v>207</v>
      </c>
      <c r="AQ955" s="13" t="s">
        <v>73</v>
      </c>
      <c r="AR955" s="13" t="s">
        <v>335</v>
      </c>
      <c r="AS955" s="13" t="s">
        <v>261</v>
      </c>
      <c r="AT955" s="13" t="s">
        <v>71</v>
      </c>
      <c r="AU955" s="13" t="s">
        <v>85</v>
      </c>
      <c r="AV955" s="13" t="s">
        <v>336</v>
      </c>
      <c r="AW955" s="17">
        <v>1.15740740740741e-5</v>
      </c>
      <c r="AX955" s="12" t="s">
        <v>89</v>
      </c>
      <c r="AY955" s="13" t="s">
        <v>14</v>
      </c>
      <c r="AZ955" s="13" t="s">
        <v>73</v>
      </c>
      <c r="BA955" s="13" t="s">
        <v>207</v>
      </c>
      <c r="BB955" s="13" t="s">
        <v>73</v>
      </c>
      <c r="BC955" s="14">
        <v>500005</v>
      </c>
      <c r="BD955" s="14">
        <v>0</v>
      </c>
      <c r="BE955" s="13" t="s">
        <v>110</v>
      </c>
      <c r="BF955" s="18">
        <v>45303.6113025347</v>
      </c>
    </row>
    <row r="956" spans="1:58">
      <c r="A956" s="12">
        <v>45302</v>
      </c>
      <c r="B956" s="12">
        <v>45302</v>
      </c>
      <c r="C956" s="13" t="s">
        <v>76</v>
      </c>
      <c r="D956" s="13" t="s">
        <v>71</v>
      </c>
      <c r="E956" s="13" t="s">
        <v>16</v>
      </c>
      <c r="F956" s="13" t="s">
        <v>97</v>
      </c>
      <c r="G956" s="14">
        <v>1</v>
      </c>
      <c r="H956" s="14">
        <v>0</v>
      </c>
      <c r="I956" s="13" t="s">
        <v>73</v>
      </c>
      <c r="J956" s="13" t="s">
        <v>74</v>
      </c>
      <c r="K956" s="13" t="s">
        <v>74</v>
      </c>
      <c r="L956" s="12">
        <v>45302</v>
      </c>
      <c r="M956" s="13" t="s">
        <v>13</v>
      </c>
      <c r="N956" s="13" t="s">
        <v>71</v>
      </c>
      <c r="O956" s="14">
        <v>0</v>
      </c>
      <c r="P956" s="13" t="s">
        <v>197</v>
      </c>
      <c r="Q956" s="13" t="s">
        <v>198</v>
      </c>
      <c r="R956" s="14">
        <v>5</v>
      </c>
      <c r="S956" s="13" t="s">
        <v>199</v>
      </c>
      <c r="T956" s="14">
        <v>5</v>
      </c>
      <c r="U956" s="13" t="s">
        <v>97</v>
      </c>
      <c r="V956" s="13" t="s">
        <v>82</v>
      </c>
      <c r="W956" s="13" t="s">
        <v>73</v>
      </c>
      <c r="X956" s="13" t="s">
        <v>80</v>
      </c>
      <c r="Y956" s="13" t="s">
        <v>14</v>
      </c>
      <c r="Z956" s="13" t="s">
        <v>200</v>
      </c>
      <c r="AA956" s="13" t="s">
        <v>78</v>
      </c>
      <c r="AB956" s="13" t="s">
        <v>83</v>
      </c>
      <c r="AC956" s="13" t="s">
        <v>84</v>
      </c>
      <c r="AD956" s="13" t="s">
        <v>71</v>
      </c>
      <c r="AE956" s="13" t="s">
        <v>85</v>
      </c>
      <c r="AF956" s="13" t="s">
        <v>71</v>
      </c>
      <c r="AG956" s="13" t="s">
        <v>86</v>
      </c>
      <c r="AH956" s="13" t="s">
        <v>73</v>
      </c>
      <c r="AI956" s="13" t="s">
        <v>87</v>
      </c>
      <c r="AJ956" s="13" t="s">
        <v>87</v>
      </c>
      <c r="AK956" s="13" t="s">
        <v>90</v>
      </c>
      <c r="AL956" s="13" t="s">
        <v>73</v>
      </c>
      <c r="AM956" s="13" t="s">
        <v>73</v>
      </c>
      <c r="AN956" s="14">
        <v>0</v>
      </c>
      <c r="AO956" s="13" t="s">
        <v>207</v>
      </c>
      <c r="AP956" s="13" t="s">
        <v>207</v>
      </c>
      <c r="AQ956" s="13" t="s">
        <v>73</v>
      </c>
      <c r="AR956" s="13" t="s">
        <v>335</v>
      </c>
      <c r="AS956" s="13" t="s">
        <v>261</v>
      </c>
      <c r="AT956" s="13" t="s">
        <v>71</v>
      </c>
      <c r="AU956" s="13" t="s">
        <v>85</v>
      </c>
      <c r="AV956" s="13" t="s">
        <v>336</v>
      </c>
      <c r="AW956" s="17">
        <v>1.15740740740741e-5</v>
      </c>
      <c r="AX956" s="12" t="s">
        <v>89</v>
      </c>
      <c r="AY956" s="13" t="s">
        <v>14</v>
      </c>
      <c r="AZ956" s="13" t="s">
        <v>73</v>
      </c>
      <c r="BA956" s="13" t="s">
        <v>207</v>
      </c>
      <c r="BB956" s="13" t="s">
        <v>73</v>
      </c>
      <c r="BC956" s="14">
        <v>500005</v>
      </c>
      <c r="BD956" s="14">
        <v>0</v>
      </c>
      <c r="BE956" s="13" t="s">
        <v>110</v>
      </c>
      <c r="BF956" s="18">
        <v>45303.6113025347</v>
      </c>
    </row>
    <row r="957" spans="1:58">
      <c r="A957" s="12">
        <v>45302</v>
      </c>
      <c r="B957" s="12">
        <v>45302</v>
      </c>
      <c r="C957" s="13" t="s">
        <v>76</v>
      </c>
      <c r="D957" s="13" t="s">
        <v>71</v>
      </c>
      <c r="E957" s="13" t="s">
        <v>16</v>
      </c>
      <c r="F957" s="13" t="s">
        <v>99</v>
      </c>
      <c r="G957" s="14">
        <v>1</v>
      </c>
      <c r="H957" s="14">
        <v>0</v>
      </c>
      <c r="I957" s="13" t="s">
        <v>73</v>
      </c>
      <c r="J957" s="13" t="s">
        <v>74</v>
      </c>
      <c r="K957" s="13" t="s">
        <v>74</v>
      </c>
      <c r="L957" s="12">
        <v>45302</v>
      </c>
      <c r="M957" s="13" t="s">
        <v>13</v>
      </c>
      <c r="N957" s="13" t="s">
        <v>71</v>
      </c>
      <c r="O957" s="14">
        <v>0</v>
      </c>
      <c r="P957" s="13" t="s">
        <v>197</v>
      </c>
      <c r="Q957" s="13" t="s">
        <v>198</v>
      </c>
      <c r="R957" s="14">
        <v>5</v>
      </c>
      <c r="S957" s="13" t="s">
        <v>199</v>
      </c>
      <c r="T957" s="14">
        <v>5</v>
      </c>
      <c r="U957" s="13" t="s">
        <v>99</v>
      </c>
      <c r="V957" s="13" t="s">
        <v>82</v>
      </c>
      <c r="W957" s="13" t="s">
        <v>73</v>
      </c>
      <c r="X957" s="13" t="s">
        <v>80</v>
      </c>
      <c r="Y957" s="13" t="s">
        <v>14</v>
      </c>
      <c r="Z957" s="13" t="s">
        <v>200</v>
      </c>
      <c r="AA957" s="13" t="s">
        <v>78</v>
      </c>
      <c r="AB957" s="13" t="s">
        <v>83</v>
      </c>
      <c r="AC957" s="13" t="s">
        <v>84</v>
      </c>
      <c r="AD957" s="13" t="s">
        <v>71</v>
      </c>
      <c r="AE957" s="13" t="s">
        <v>85</v>
      </c>
      <c r="AF957" s="13" t="s">
        <v>71</v>
      </c>
      <c r="AG957" s="13" t="s">
        <v>86</v>
      </c>
      <c r="AH957" s="13" t="s">
        <v>73</v>
      </c>
      <c r="AI957" s="13" t="s">
        <v>87</v>
      </c>
      <c r="AJ957" s="13" t="s">
        <v>87</v>
      </c>
      <c r="AK957" s="13" t="s">
        <v>90</v>
      </c>
      <c r="AL957" s="13" t="s">
        <v>73</v>
      </c>
      <c r="AM957" s="13" t="s">
        <v>73</v>
      </c>
      <c r="AN957" s="14">
        <v>0</v>
      </c>
      <c r="AO957" s="13" t="s">
        <v>207</v>
      </c>
      <c r="AP957" s="13" t="s">
        <v>207</v>
      </c>
      <c r="AQ957" s="13" t="s">
        <v>73</v>
      </c>
      <c r="AR957" s="13" t="s">
        <v>335</v>
      </c>
      <c r="AS957" s="13" t="s">
        <v>261</v>
      </c>
      <c r="AT957" s="13" t="s">
        <v>71</v>
      </c>
      <c r="AU957" s="13" t="s">
        <v>85</v>
      </c>
      <c r="AV957" s="13" t="s">
        <v>336</v>
      </c>
      <c r="AW957" s="17">
        <v>1.15740740740741e-5</v>
      </c>
      <c r="AX957" s="12" t="s">
        <v>89</v>
      </c>
      <c r="AY957" s="13" t="s">
        <v>14</v>
      </c>
      <c r="AZ957" s="13" t="s">
        <v>73</v>
      </c>
      <c r="BA957" s="13" t="s">
        <v>207</v>
      </c>
      <c r="BB957" s="13" t="s">
        <v>73</v>
      </c>
      <c r="BC957" s="14">
        <v>500005</v>
      </c>
      <c r="BD957" s="14">
        <v>0</v>
      </c>
      <c r="BE957" s="13" t="s">
        <v>110</v>
      </c>
      <c r="BF957" s="18">
        <v>45303.6113025347</v>
      </c>
    </row>
    <row r="958" spans="1:58">
      <c r="A958" s="12">
        <v>45302</v>
      </c>
      <c r="B958" s="12">
        <v>45302</v>
      </c>
      <c r="C958" s="13" t="s">
        <v>76</v>
      </c>
      <c r="D958" s="13" t="s">
        <v>71</v>
      </c>
      <c r="E958" s="13" t="s">
        <v>16</v>
      </c>
      <c r="F958" s="13" t="s">
        <v>101</v>
      </c>
      <c r="G958" s="14">
        <v>1</v>
      </c>
      <c r="H958" s="14">
        <v>0</v>
      </c>
      <c r="I958" s="13" t="s">
        <v>73</v>
      </c>
      <c r="J958" s="13" t="s">
        <v>74</v>
      </c>
      <c r="K958" s="13" t="s">
        <v>74</v>
      </c>
      <c r="L958" s="12">
        <v>45302</v>
      </c>
      <c r="M958" s="13" t="s">
        <v>13</v>
      </c>
      <c r="N958" s="13" t="s">
        <v>71</v>
      </c>
      <c r="O958" s="14">
        <v>0</v>
      </c>
      <c r="P958" s="13" t="s">
        <v>197</v>
      </c>
      <c r="Q958" s="13" t="s">
        <v>198</v>
      </c>
      <c r="R958" s="14">
        <v>5</v>
      </c>
      <c r="S958" s="13" t="s">
        <v>199</v>
      </c>
      <c r="T958" s="14">
        <v>5</v>
      </c>
      <c r="U958" s="13" t="s">
        <v>101</v>
      </c>
      <c r="V958" s="13" t="s">
        <v>82</v>
      </c>
      <c r="W958" s="13" t="s">
        <v>73</v>
      </c>
      <c r="X958" s="13" t="s">
        <v>80</v>
      </c>
      <c r="Y958" s="13" t="s">
        <v>14</v>
      </c>
      <c r="Z958" s="13" t="s">
        <v>200</v>
      </c>
      <c r="AA958" s="13" t="s">
        <v>78</v>
      </c>
      <c r="AB958" s="13" t="s">
        <v>83</v>
      </c>
      <c r="AC958" s="13" t="s">
        <v>84</v>
      </c>
      <c r="AD958" s="13" t="s">
        <v>71</v>
      </c>
      <c r="AE958" s="13" t="s">
        <v>85</v>
      </c>
      <c r="AF958" s="13" t="s">
        <v>71</v>
      </c>
      <c r="AG958" s="13" t="s">
        <v>86</v>
      </c>
      <c r="AH958" s="13" t="s">
        <v>73</v>
      </c>
      <c r="AI958" s="13" t="s">
        <v>87</v>
      </c>
      <c r="AJ958" s="13" t="s">
        <v>87</v>
      </c>
      <c r="AK958" s="13" t="s">
        <v>90</v>
      </c>
      <c r="AL958" s="13" t="s">
        <v>73</v>
      </c>
      <c r="AM958" s="13" t="s">
        <v>73</v>
      </c>
      <c r="AN958" s="14">
        <v>0</v>
      </c>
      <c r="AO958" s="13" t="s">
        <v>207</v>
      </c>
      <c r="AP958" s="13" t="s">
        <v>207</v>
      </c>
      <c r="AQ958" s="13" t="s">
        <v>73</v>
      </c>
      <c r="AR958" s="13" t="s">
        <v>335</v>
      </c>
      <c r="AS958" s="13" t="s">
        <v>261</v>
      </c>
      <c r="AT958" s="13" t="s">
        <v>71</v>
      </c>
      <c r="AU958" s="13" t="s">
        <v>85</v>
      </c>
      <c r="AV958" s="13" t="s">
        <v>336</v>
      </c>
      <c r="AW958" s="17">
        <v>1.15740740740741e-5</v>
      </c>
      <c r="AX958" s="12" t="s">
        <v>89</v>
      </c>
      <c r="AY958" s="13" t="s">
        <v>14</v>
      </c>
      <c r="AZ958" s="13" t="s">
        <v>73</v>
      </c>
      <c r="BA958" s="13" t="s">
        <v>207</v>
      </c>
      <c r="BB958" s="13" t="s">
        <v>73</v>
      </c>
      <c r="BC958" s="14">
        <v>500005</v>
      </c>
      <c r="BD958" s="14">
        <v>0</v>
      </c>
      <c r="BE958" s="13" t="s">
        <v>110</v>
      </c>
      <c r="BF958" s="18">
        <v>45303.6113025347</v>
      </c>
    </row>
    <row r="959" spans="1:58">
      <c r="A959" s="12">
        <v>45302</v>
      </c>
      <c r="B959" s="12">
        <v>45302</v>
      </c>
      <c r="C959" s="13" t="s">
        <v>76</v>
      </c>
      <c r="D959" s="13" t="s">
        <v>71</v>
      </c>
      <c r="E959" s="13" t="s">
        <v>16</v>
      </c>
      <c r="F959" s="13" t="s">
        <v>103</v>
      </c>
      <c r="G959" s="14">
        <v>1</v>
      </c>
      <c r="H959" s="14">
        <v>0</v>
      </c>
      <c r="I959" s="13" t="s">
        <v>73</v>
      </c>
      <c r="J959" s="13" t="s">
        <v>74</v>
      </c>
      <c r="K959" s="13" t="s">
        <v>74</v>
      </c>
      <c r="L959" s="12">
        <v>45302</v>
      </c>
      <c r="M959" s="13" t="s">
        <v>13</v>
      </c>
      <c r="N959" s="13" t="s">
        <v>71</v>
      </c>
      <c r="O959" s="14">
        <v>0</v>
      </c>
      <c r="P959" s="13" t="s">
        <v>197</v>
      </c>
      <c r="Q959" s="13" t="s">
        <v>198</v>
      </c>
      <c r="R959" s="14">
        <v>5</v>
      </c>
      <c r="S959" s="13" t="s">
        <v>199</v>
      </c>
      <c r="T959" s="14">
        <v>5</v>
      </c>
      <c r="U959" s="13" t="s">
        <v>103</v>
      </c>
      <c r="V959" s="13" t="s">
        <v>82</v>
      </c>
      <c r="W959" s="13" t="s">
        <v>73</v>
      </c>
      <c r="X959" s="13" t="s">
        <v>80</v>
      </c>
      <c r="Y959" s="13" t="s">
        <v>14</v>
      </c>
      <c r="Z959" s="13" t="s">
        <v>200</v>
      </c>
      <c r="AA959" s="13" t="s">
        <v>78</v>
      </c>
      <c r="AB959" s="13" t="s">
        <v>83</v>
      </c>
      <c r="AC959" s="13" t="s">
        <v>84</v>
      </c>
      <c r="AD959" s="13" t="s">
        <v>71</v>
      </c>
      <c r="AE959" s="13" t="s">
        <v>85</v>
      </c>
      <c r="AF959" s="13" t="s">
        <v>71</v>
      </c>
      <c r="AG959" s="13" t="s">
        <v>86</v>
      </c>
      <c r="AH959" s="13" t="s">
        <v>73</v>
      </c>
      <c r="AI959" s="13" t="s">
        <v>87</v>
      </c>
      <c r="AJ959" s="13" t="s">
        <v>87</v>
      </c>
      <c r="AK959" s="13" t="s">
        <v>90</v>
      </c>
      <c r="AL959" s="13" t="s">
        <v>73</v>
      </c>
      <c r="AM959" s="13" t="s">
        <v>73</v>
      </c>
      <c r="AN959" s="14">
        <v>0</v>
      </c>
      <c r="AO959" s="13" t="s">
        <v>207</v>
      </c>
      <c r="AP959" s="13" t="s">
        <v>207</v>
      </c>
      <c r="AQ959" s="13" t="s">
        <v>73</v>
      </c>
      <c r="AR959" s="13" t="s">
        <v>335</v>
      </c>
      <c r="AS959" s="13" t="s">
        <v>261</v>
      </c>
      <c r="AT959" s="13" t="s">
        <v>71</v>
      </c>
      <c r="AU959" s="13" t="s">
        <v>85</v>
      </c>
      <c r="AV959" s="13" t="s">
        <v>336</v>
      </c>
      <c r="AW959" s="17">
        <v>1.15740740740741e-5</v>
      </c>
      <c r="AX959" s="12" t="s">
        <v>89</v>
      </c>
      <c r="AY959" s="13" t="s">
        <v>14</v>
      </c>
      <c r="AZ959" s="13" t="s">
        <v>73</v>
      </c>
      <c r="BA959" s="13" t="s">
        <v>207</v>
      </c>
      <c r="BB959" s="13" t="s">
        <v>73</v>
      </c>
      <c r="BC959" s="14">
        <v>500005</v>
      </c>
      <c r="BD959" s="14">
        <v>0</v>
      </c>
      <c r="BE959" s="13" t="s">
        <v>110</v>
      </c>
      <c r="BF959" s="18">
        <v>45303.6113025347</v>
      </c>
    </row>
    <row r="960" spans="1:58">
      <c r="A960" s="12">
        <v>45302</v>
      </c>
      <c r="B960" s="12">
        <v>45302</v>
      </c>
      <c r="C960" s="13" t="s">
        <v>76</v>
      </c>
      <c r="D960" s="13" t="s">
        <v>71</v>
      </c>
      <c r="E960" s="13" t="s">
        <v>16</v>
      </c>
      <c r="F960" s="13" t="s">
        <v>105</v>
      </c>
      <c r="G960" s="14">
        <v>1</v>
      </c>
      <c r="H960" s="14">
        <v>0</v>
      </c>
      <c r="I960" s="13" t="s">
        <v>73</v>
      </c>
      <c r="J960" s="13" t="s">
        <v>74</v>
      </c>
      <c r="K960" s="13" t="s">
        <v>74</v>
      </c>
      <c r="L960" s="12">
        <v>45302</v>
      </c>
      <c r="M960" s="13" t="s">
        <v>13</v>
      </c>
      <c r="N960" s="13" t="s">
        <v>71</v>
      </c>
      <c r="O960" s="14">
        <v>0</v>
      </c>
      <c r="P960" s="13" t="s">
        <v>197</v>
      </c>
      <c r="Q960" s="13" t="s">
        <v>198</v>
      </c>
      <c r="R960" s="14">
        <v>5</v>
      </c>
      <c r="S960" s="13" t="s">
        <v>199</v>
      </c>
      <c r="T960" s="14">
        <v>5</v>
      </c>
      <c r="U960" s="13" t="s">
        <v>105</v>
      </c>
      <c r="V960" s="13" t="s">
        <v>82</v>
      </c>
      <c r="W960" s="13" t="s">
        <v>73</v>
      </c>
      <c r="X960" s="13" t="s">
        <v>80</v>
      </c>
      <c r="Y960" s="13" t="s">
        <v>14</v>
      </c>
      <c r="Z960" s="13" t="s">
        <v>200</v>
      </c>
      <c r="AA960" s="13" t="s">
        <v>78</v>
      </c>
      <c r="AB960" s="13" t="s">
        <v>83</v>
      </c>
      <c r="AC960" s="13" t="s">
        <v>84</v>
      </c>
      <c r="AD960" s="13" t="s">
        <v>71</v>
      </c>
      <c r="AE960" s="13" t="s">
        <v>85</v>
      </c>
      <c r="AF960" s="13" t="s">
        <v>71</v>
      </c>
      <c r="AG960" s="13" t="s">
        <v>86</v>
      </c>
      <c r="AH960" s="13" t="s">
        <v>73</v>
      </c>
      <c r="AI960" s="13" t="s">
        <v>87</v>
      </c>
      <c r="AJ960" s="13" t="s">
        <v>87</v>
      </c>
      <c r="AK960" s="13" t="s">
        <v>90</v>
      </c>
      <c r="AL960" s="13" t="s">
        <v>73</v>
      </c>
      <c r="AM960" s="13" t="s">
        <v>73</v>
      </c>
      <c r="AN960" s="14">
        <v>0</v>
      </c>
      <c r="AO960" s="13" t="s">
        <v>207</v>
      </c>
      <c r="AP960" s="13" t="s">
        <v>207</v>
      </c>
      <c r="AQ960" s="13" t="s">
        <v>73</v>
      </c>
      <c r="AR960" s="13" t="s">
        <v>335</v>
      </c>
      <c r="AS960" s="13" t="s">
        <v>261</v>
      </c>
      <c r="AT960" s="13" t="s">
        <v>71</v>
      </c>
      <c r="AU960" s="13" t="s">
        <v>85</v>
      </c>
      <c r="AV960" s="13" t="s">
        <v>336</v>
      </c>
      <c r="AW960" s="17">
        <v>1.15740740740741e-5</v>
      </c>
      <c r="AX960" s="12" t="s">
        <v>89</v>
      </c>
      <c r="AY960" s="13" t="s">
        <v>14</v>
      </c>
      <c r="AZ960" s="13" t="s">
        <v>73</v>
      </c>
      <c r="BA960" s="13" t="s">
        <v>207</v>
      </c>
      <c r="BB960" s="13" t="s">
        <v>73</v>
      </c>
      <c r="BC960" s="14">
        <v>500005</v>
      </c>
      <c r="BD960" s="14">
        <v>0</v>
      </c>
      <c r="BE960" s="13" t="s">
        <v>110</v>
      </c>
      <c r="BF960" s="18">
        <v>45303.6113025347</v>
      </c>
    </row>
    <row r="961" spans="1:58">
      <c r="A961" s="12">
        <v>45302</v>
      </c>
      <c r="B961" s="12">
        <v>45302</v>
      </c>
      <c r="C961" s="13" t="s">
        <v>76</v>
      </c>
      <c r="D961" s="13" t="s">
        <v>71</v>
      </c>
      <c r="E961" s="13" t="s">
        <v>16</v>
      </c>
      <c r="F961" s="13" t="s">
        <v>107</v>
      </c>
      <c r="G961" s="14">
        <v>1</v>
      </c>
      <c r="H961" s="14">
        <v>0</v>
      </c>
      <c r="I961" s="13" t="s">
        <v>88</v>
      </c>
      <c r="J961" s="13" t="s">
        <v>74</v>
      </c>
      <c r="K961" s="13" t="s">
        <v>74</v>
      </c>
      <c r="L961" s="12">
        <v>45302</v>
      </c>
      <c r="M961" s="13" t="s">
        <v>13</v>
      </c>
      <c r="N961" s="13" t="s">
        <v>71</v>
      </c>
      <c r="O961" s="14">
        <v>0</v>
      </c>
      <c r="P961" s="13" t="s">
        <v>197</v>
      </c>
      <c r="Q961" s="13" t="s">
        <v>198</v>
      </c>
      <c r="R961" s="14">
        <v>5</v>
      </c>
      <c r="S961" s="13" t="s">
        <v>199</v>
      </c>
      <c r="T961" s="14">
        <v>5</v>
      </c>
      <c r="U961" s="13" t="s">
        <v>107</v>
      </c>
      <c r="V961" s="13" t="s">
        <v>82</v>
      </c>
      <c r="W961" s="13" t="s">
        <v>73</v>
      </c>
      <c r="X961" s="13" t="s">
        <v>80</v>
      </c>
      <c r="Y961" s="13" t="s">
        <v>14</v>
      </c>
      <c r="Z961" s="13" t="s">
        <v>200</v>
      </c>
      <c r="AA961" s="13" t="s">
        <v>78</v>
      </c>
      <c r="AB961" s="13" t="s">
        <v>83</v>
      </c>
      <c r="AC961" s="13" t="s">
        <v>84</v>
      </c>
      <c r="AD961" s="13" t="s">
        <v>71</v>
      </c>
      <c r="AE961" s="13" t="s">
        <v>85</v>
      </c>
      <c r="AF961" s="13" t="s">
        <v>71</v>
      </c>
      <c r="AG961" s="13" t="s">
        <v>86</v>
      </c>
      <c r="AH961" s="13" t="s">
        <v>73</v>
      </c>
      <c r="AI961" s="13" t="s">
        <v>87</v>
      </c>
      <c r="AJ961" s="13" t="s">
        <v>87</v>
      </c>
      <c r="AK961" s="13" t="s">
        <v>90</v>
      </c>
      <c r="AL961" s="13" t="s">
        <v>73</v>
      </c>
      <c r="AM961" s="13" t="s">
        <v>73</v>
      </c>
      <c r="AN961" s="14">
        <v>0</v>
      </c>
      <c r="AO961" s="13" t="s">
        <v>207</v>
      </c>
      <c r="AP961" s="13" t="s">
        <v>207</v>
      </c>
      <c r="AQ961" s="13" t="s">
        <v>73</v>
      </c>
      <c r="AR961" s="13" t="s">
        <v>335</v>
      </c>
      <c r="AS961" s="13" t="s">
        <v>261</v>
      </c>
      <c r="AT961" s="13" t="s">
        <v>71</v>
      </c>
      <c r="AU961" s="13" t="s">
        <v>85</v>
      </c>
      <c r="AV961" s="13" t="s">
        <v>336</v>
      </c>
      <c r="AW961" s="17">
        <v>1.15740740740741e-5</v>
      </c>
      <c r="AX961" s="12" t="s">
        <v>89</v>
      </c>
      <c r="AY961" s="13" t="s">
        <v>14</v>
      </c>
      <c r="AZ961" s="13" t="s">
        <v>73</v>
      </c>
      <c r="BA961" s="13" t="s">
        <v>207</v>
      </c>
      <c r="BB961" s="13" t="s">
        <v>73</v>
      </c>
      <c r="BC961" s="14">
        <v>500005</v>
      </c>
      <c r="BD961" s="14">
        <v>0</v>
      </c>
      <c r="BE961" s="13" t="s">
        <v>110</v>
      </c>
      <c r="BF961" s="18">
        <v>45303.6113025347</v>
      </c>
    </row>
    <row r="962" spans="1:58">
      <c r="A962" s="12">
        <v>45302</v>
      </c>
      <c r="B962" s="12">
        <v>45302</v>
      </c>
      <c r="C962" s="13" t="s">
        <v>76</v>
      </c>
      <c r="D962" s="13" t="s">
        <v>71</v>
      </c>
      <c r="E962" s="13" t="s">
        <v>16</v>
      </c>
      <c r="F962" s="13" t="s">
        <v>99</v>
      </c>
      <c r="G962" s="14">
        <v>3</v>
      </c>
      <c r="H962" s="14">
        <v>0</v>
      </c>
      <c r="I962" s="13" t="s">
        <v>73</v>
      </c>
      <c r="J962" s="13" t="s">
        <v>74</v>
      </c>
      <c r="K962" s="13" t="s">
        <v>75</v>
      </c>
      <c r="L962" s="12">
        <v>45302</v>
      </c>
      <c r="M962" s="13" t="s">
        <v>13</v>
      </c>
      <c r="N962" s="13" t="s">
        <v>71</v>
      </c>
      <c r="O962" s="14">
        <v>0</v>
      </c>
      <c r="P962" s="13" t="s">
        <v>197</v>
      </c>
      <c r="Q962" s="13" t="s">
        <v>272</v>
      </c>
      <c r="R962" s="14">
        <v>3</v>
      </c>
      <c r="S962" s="13" t="s">
        <v>273</v>
      </c>
      <c r="T962" s="14">
        <v>3</v>
      </c>
      <c r="U962" s="13" t="s">
        <v>99</v>
      </c>
      <c r="V962" s="13" t="s">
        <v>82</v>
      </c>
      <c r="W962" s="13" t="s">
        <v>73</v>
      </c>
      <c r="X962" s="13" t="s">
        <v>80</v>
      </c>
      <c r="Y962" s="13" t="s">
        <v>14</v>
      </c>
      <c r="Z962" s="13" t="s">
        <v>200</v>
      </c>
      <c r="AA962" s="13" t="s">
        <v>78</v>
      </c>
      <c r="AB962" s="13" t="s">
        <v>83</v>
      </c>
      <c r="AC962" s="13" t="s">
        <v>84</v>
      </c>
      <c r="AD962" s="13" t="s">
        <v>71</v>
      </c>
      <c r="AE962" s="13" t="s">
        <v>85</v>
      </c>
      <c r="AF962" s="13" t="s">
        <v>71</v>
      </c>
      <c r="AG962" s="13" t="s">
        <v>86</v>
      </c>
      <c r="AH962" s="13" t="s">
        <v>73</v>
      </c>
      <c r="AI962" s="13" t="s">
        <v>87</v>
      </c>
      <c r="AJ962" s="13" t="s">
        <v>87</v>
      </c>
      <c r="AK962" s="13" t="s">
        <v>90</v>
      </c>
      <c r="AL962" s="13" t="s">
        <v>73</v>
      </c>
      <c r="AM962" s="13" t="s">
        <v>73</v>
      </c>
      <c r="AN962" s="14">
        <v>0</v>
      </c>
      <c r="AO962" s="13" t="s">
        <v>207</v>
      </c>
      <c r="AP962" s="13" t="s">
        <v>207</v>
      </c>
      <c r="AQ962" s="13" t="s">
        <v>73</v>
      </c>
      <c r="AR962" s="13" t="s">
        <v>335</v>
      </c>
      <c r="AS962" s="13" t="s">
        <v>261</v>
      </c>
      <c r="AT962" s="13" t="s">
        <v>71</v>
      </c>
      <c r="AU962" s="13" t="s">
        <v>85</v>
      </c>
      <c r="AV962" s="13" t="s">
        <v>336</v>
      </c>
      <c r="AW962" s="17">
        <v>1.15740740740741e-5</v>
      </c>
      <c r="AX962" s="12" t="s">
        <v>89</v>
      </c>
      <c r="AY962" s="13" t="s">
        <v>14</v>
      </c>
      <c r="AZ962" s="13" t="s">
        <v>73</v>
      </c>
      <c r="BA962" s="13" t="s">
        <v>207</v>
      </c>
      <c r="BB962" s="13" t="s">
        <v>73</v>
      </c>
      <c r="BC962" s="14">
        <v>500103</v>
      </c>
      <c r="BD962" s="14">
        <v>0</v>
      </c>
      <c r="BE962" s="13" t="s">
        <v>110</v>
      </c>
      <c r="BF962" s="18">
        <v>45303.6482221065</v>
      </c>
    </row>
    <row r="963" spans="1:58">
      <c r="A963" s="12">
        <v>45302</v>
      </c>
      <c r="B963" s="12">
        <v>45302</v>
      </c>
      <c r="C963" s="13" t="s">
        <v>76</v>
      </c>
      <c r="D963" s="13" t="s">
        <v>71</v>
      </c>
      <c r="E963" s="13" t="s">
        <v>16</v>
      </c>
      <c r="F963" s="13" t="s">
        <v>101</v>
      </c>
      <c r="G963" s="14">
        <v>3</v>
      </c>
      <c r="H963" s="14">
        <v>0</v>
      </c>
      <c r="I963" s="13" t="s">
        <v>73</v>
      </c>
      <c r="J963" s="13" t="s">
        <v>74</v>
      </c>
      <c r="K963" s="13" t="s">
        <v>75</v>
      </c>
      <c r="L963" s="12">
        <v>45302</v>
      </c>
      <c r="M963" s="13" t="s">
        <v>13</v>
      </c>
      <c r="N963" s="13" t="s">
        <v>71</v>
      </c>
      <c r="O963" s="14">
        <v>0</v>
      </c>
      <c r="P963" s="13" t="s">
        <v>197</v>
      </c>
      <c r="Q963" s="13" t="s">
        <v>272</v>
      </c>
      <c r="R963" s="14">
        <v>3</v>
      </c>
      <c r="S963" s="13" t="s">
        <v>273</v>
      </c>
      <c r="T963" s="14">
        <v>3</v>
      </c>
      <c r="U963" s="13" t="s">
        <v>101</v>
      </c>
      <c r="V963" s="13" t="s">
        <v>82</v>
      </c>
      <c r="W963" s="13" t="s">
        <v>73</v>
      </c>
      <c r="X963" s="13" t="s">
        <v>80</v>
      </c>
      <c r="Y963" s="13" t="s">
        <v>14</v>
      </c>
      <c r="Z963" s="13" t="s">
        <v>200</v>
      </c>
      <c r="AA963" s="13" t="s">
        <v>78</v>
      </c>
      <c r="AB963" s="13" t="s">
        <v>83</v>
      </c>
      <c r="AC963" s="13" t="s">
        <v>84</v>
      </c>
      <c r="AD963" s="13" t="s">
        <v>71</v>
      </c>
      <c r="AE963" s="13" t="s">
        <v>85</v>
      </c>
      <c r="AF963" s="13" t="s">
        <v>71</v>
      </c>
      <c r="AG963" s="13" t="s">
        <v>86</v>
      </c>
      <c r="AH963" s="13" t="s">
        <v>73</v>
      </c>
      <c r="AI963" s="13" t="s">
        <v>87</v>
      </c>
      <c r="AJ963" s="13" t="s">
        <v>87</v>
      </c>
      <c r="AK963" s="13" t="s">
        <v>90</v>
      </c>
      <c r="AL963" s="13" t="s">
        <v>73</v>
      </c>
      <c r="AM963" s="13" t="s">
        <v>73</v>
      </c>
      <c r="AN963" s="14">
        <v>0</v>
      </c>
      <c r="AO963" s="13" t="s">
        <v>207</v>
      </c>
      <c r="AP963" s="13" t="s">
        <v>207</v>
      </c>
      <c r="AQ963" s="13" t="s">
        <v>73</v>
      </c>
      <c r="AR963" s="13" t="s">
        <v>335</v>
      </c>
      <c r="AS963" s="13" t="s">
        <v>261</v>
      </c>
      <c r="AT963" s="13" t="s">
        <v>71</v>
      </c>
      <c r="AU963" s="13" t="s">
        <v>85</v>
      </c>
      <c r="AV963" s="13" t="s">
        <v>336</v>
      </c>
      <c r="AW963" s="17">
        <v>1.15740740740741e-5</v>
      </c>
      <c r="AX963" s="12" t="s">
        <v>89</v>
      </c>
      <c r="AY963" s="13" t="s">
        <v>14</v>
      </c>
      <c r="AZ963" s="13" t="s">
        <v>73</v>
      </c>
      <c r="BA963" s="13" t="s">
        <v>207</v>
      </c>
      <c r="BB963" s="13" t="s">
        <v>73</v>
      </c>
      <c r="BC963" s="14">
        <v>500103</v>
      </c>
      <c r="BD963" s="14">
        <v>0</v>
      </c>
      <c r="BE963" s="13" t="s">
        <v>110</v>
      </c>
      <c r="BF963" s="18">
        <v>45303.6482221065</v>
      </c>
    </row>
    <row r="964" spans="1:58">
      <c r="A964" s="12">
        <v>45302</v>
      </c>
      <c r="B964" s="12">
        <v>45302</v>
      </c>
      <c r="C964" s="13" t="s">
        <v>76</v>
      </c>
      <c r="D964" s="13" t="s">
        <v>71</v>
      </c>
      <c r="E964" s="13" t="s">
        <v>16</v>
      </c>
      <c r="F964" s="13" t="s">
        <v>103</v>
      </c>
      <c r="G964" s="14">
        <v>3</v>
      </c>
      <c r="H964" s="14">
        <v>0</v>
      </c>
      <c r="I964" s="13" t="s">
        <v>73</v>
      </c>
      <c r="J964" s="13" t="s">
        <v>74</v>
      </c>
      <c r="K964" s="13" t="s">
        <v>109</v>
      </c>
      <c r="L964" s="12">
        <v>45302</v>
      </c>
      <c r="M964" s="13" t="s">
        <v>13</v>
      </c>
      <c r="N964" s="13" t="s">
        <v>71</v>
      </c>
      <c r="O964" s="14">
        <v>0</v>
      </c>
      <c r="P964" s="13" t="s">
        <v>197</v>
      </c>
      <c r="Q964" s="13" t="s">
        <v>709</v>
      </c>
      <c r="R964" s="14">
        <v>1</v>
      </c>
      <c r="S964" s="13" t="s">
        <v>744</v>
      </c>
      <c r="T964" s="14">
        <v>1</v>
      </c>
      <c r="U964" s="13" t="s">
        <v>103</v>
      </c>
      <c r="V964" s="13" t="s">
        <v>82</v>
      </c>
      <c r="W964" s="13" t="s">
        <v>73</v>
      </c>
      <c r="X964" s="13" t="s">
        <v>80</v>
      </c>
      <c r="Y964" s="13" t="s">
        <v>14</v>
      </c>
      <c r="Z964" s="13" t="s">
        <v>200</v>
      </c>
      <c r="AA964" s="13" t="s">
        <v>78</v>
      </c>
      <c r="AB964" s="13" t="s">
        <v>83</v>
      </c>
      <c r="AC964" s="13" t="s">
        <v>84</v>
      </c>
      <c r="AD964" s="13" t="s">
        <v>71</v>
      </c>
      <c r="AE964" s="13" t="s">
        <v>85</v>
      </c>
      <c r="AF964" s="13" t="s">
        <v>71</v>
      </c>
      <c r="AG964" s="13" t="s">
        <v>86</v>
      </c>
      <c r="AH964" s="13" t="s">
        <v>73</v>
      </c>
      <c r="AI964" s="13" t="s">
        <v>87</v>
      </c>
      <c r="AJ964" s="13" t="s">
        <v>87</v>
      </c>
      <c r="AK964" s="13" t="s">
        <v>90</v>
      </c>
      <c r="AL964" s="13" t="s">
        <v>73</v>
      </c>
      <c r="AM964" s="13" t="s">
        <v>73</v>
      </c>
      <c r="AN964" s="14">
        <v>0</v>
      </c>
      <c r="AO964" s="13" t="s">
        <v>207</v>
      </c>
      <c r="AP964" s="13" t="s">
        <v>207</v>
      </c>
      <c r="AQ964" s="13" t="s">
        <v>73</v>
      </c>
      <c r="AR964" s="13" t="s">
        <v>335</v>
      </c>
      <c r="AS964" s="13" t="s">
        <v>261</v>
      </c>
      <c r="AT964" s="13" t="s">
        <v>71</v>
      </c>
      <c r="AU964" s="13" t="s">
        <v>85</v>
      </c>
      <c r="AV964" s="13" t="s">
        <v>336</v>
      </c>
      <c r="AW964" s="17">
        <v>1.15740740740741e-5</v>
      </c>
      <c r="AX964" s="12" t="s">
        <v>89</v>
      </c>
      <c r="AY964" s="13" t="s">
        <v>14</v>
      </c>
      <c r="AZ964" s="13" t="s">
        <v>73</v>
      </c>
      <c r="BA964" s="13" t="s">
        <v>207</v>
      </c>
      <c r="BB964" s="13" t="s">
        <v>73</v>
      </c>
      <c r="BC964" s="14">
        <v>500005</v>
      </c>
      <c r="BD964" s="14">
        <v>0</v>
      </c>
      <c r="BE964" s="13" t="s">
        <v>110</v>
      </c>
      <c r="BF964" s="18">
        <v>45316.6835056944</v>
      </c>
    </row>
    <row r="965" spans="1:58">
      <c r="A965" s="12">
        <v>45302</v>
      </c>
      <c r="B965" s="12">
        <v>45302</v>
      </c>
      <c r="C965" s="13" t="s">
        <v>76</v>
      </c>
      <c r="D965" s="13" t="s">
        <v>71</v>
      </c>
      <c r="E965" s="13" t="s">
        <v>16</v>
      </c>
      <c r="F965" s="13" t="s">
        <v>105</v>
      </c>
      <c r="G965" s="14">
        <v>3</v>
      </c>
      <c r="H965" s="14">
        <v>0</v>
      </c>
      <c r="I965" s="13" t="s">
        <v>73</v>
      </c>
      <c r="J965" s="13" t="s">
        <v>74</v>
      </c>
      <c r="K965" s="13" t="s">
        <v>109</v>
      </c>
      <c r="L965" s="12">
        <v>45302</v>
      </c>
      <c r="M965" s="13" t="s">
        <v>13</v>
      </c>
      <c r="N965" s="13" t="s">
        <v>71</v>
      </c>
      <c r="O965" s="14">
        <v>0</v>
      </c>
      <c r="P965" s="13" t="s">
        <v>197</v>
      </c>
      <c r="Q965" s="13" t="s">
        <v>709</v>
      </c>
      <c r="R965" s="14">
        <v>1</v>
      </c>
      <c r="S965" s="13" t="s">
        <v>744</v>
      </c>
      <c r="T965" s="14">
        <v>1</v>
      </c>
      <c r="U965" s="13" t="s">
        <v>105</v>
      </c>
      <c r="V965" s="13" t="s">
        <v>82</v>
      </c>
      <c r="W965" s="13" t="s">
        <v>73</v>
      </c>
      <c r="X965" s="13" t="s">
        <v>80</v>
      </c>
      <c r="Y965" s="13" t="s">
        <v>14</v>
      </c>
      <c r="Z965" s="13" t="s">
        <v>200</v>
      </c>
      <c r="AA965" s="13" t="s">
        <v>78</v>
      </c>
      <c r="AB965" s="13" t="s">
        <v>83</v>
      </c>
      <c r="AC965" s="13" t="s">
        <v>84</v>
      </c>
      <c r="AD965" s="13" t="s">
        <v>71</v>
      </c>
      <c r="AE965" s="13" t="s">
        <v>85</v>
      </c>
      <c r="AF965" s="13" t="s">
        <v>71</v>
      </c>
      <c r="AG965" s="13" t="s">
        <v>86</v>
      </c>
      <c r="AH965" s="13" t="s">
        <v>73</v>
      </c>
      <c r="AI965" s="13" t="s">
        <v>87</v>
      </c>
      <c r="AJ965" s="13" t="s">
        <v>87</v>
      </c>
      <c r="AK965" s="13" t="s">
        <v>90</v>
      </c>
      <c r="AL965" s="13" t="s">
        <v>73</v>
      </c>
      <c r="AM965" s="13" t="s">
        <v>73</v>
      </c>
      <c r="AN965" s="14">
        <v>0</v>
      </c>
      <c r="AO965" s="13" t="s">
        <v>207</v>
      </c>
      <c r="AP965" s="13" t="s">
        <v>207</v>
      </c>
      <c r="AQ965" s="13" t="s">
        <v>73</v>
      </c>
      <c r="AR965" s="13" t="s">
        <v>335</v>
      </c>
      <c r="AS965" s="13" t="s">
        <v>261</v>
      </c>
      <c r="AT965" s="13" t="s">
        <v>71</v>
      </c>
      <c r="AU965" s="13" t="s">
        <v>85</v>
      </c>
      <c r="AV965" s="13" t="s">
        <v>336</v>
      </c>
      <c r="AW965" s="17">
        <v>1.15740740740741e-5</v>
      </c>
      <c r="AX965" s="12" t="s">
        <v>89</v>
      </c>
      <c r="AY965" s="13" t="s">
        <v>14</v>
      </c>
      <c r="AZ965" s="13" t="s">
        <v>73</v>
      </c>
      <c r="BA965" s="13" t="s">
        <v>207</v>
      </c>
      <c r="BB965" s="13" t="s">
        <v>73</v>
      </c>
      <c r="BC965" s="14">
        <v>500005</v>
      </c>
      <c r="BD965" s="14">
        <v>0</v>
      </c>
      <c r="BE965" s="13" t="s">
        <v>110</v>
      </c>
      <c r="BF965" s="18">
        <v>45316.6835056944</v>
      </c>
    </row>
    <row r="966" spans="1:58">
      <c r="A966" s="12">
        <v>45302</v>
      </c>
      <c r="B966" s="12">
        <v>45302</v>
      </c>
      <c r="C966" s="13" t="s">
        <v>76</v>
      </c>
      <c r="D966" s="13" t="s">
        <v>71</v>
      </c>
      <c r="E966" s="13" t="s">
        <v>16</v>
      </c>
      <c r="F966" s="13" t="s">
        <v>72</v>
      </c>
      <c r="G966" s="14">
        <v>4</v>
      </c>
      <c r="H966" s="14">
        <v>0</v>
      </c>
      <c r="I966" s="13" t="s">
        <v>73</v>
      </c>
      <c r="J966" s="13" t="s">
        <v>74</v>
      </c>
      <c r="K966" s="13" t="s">
        <v>109</v>
      </c>
      <c r="L966" s="12">
        <v>45302</v>
      </c>
      <c r="M966" s="13" t="s">
        <v>13</v>
      </c>
      <c r="N966" s="13" t="s">
        <v>71</v>
      </c>
      <c r="O966" s="14">
        <v>0</v>
      </c>
      <c r="P966" s="13" t="s">
        <v>197</v>
      </c>
      <c r="Q966" s="13" t="s">
        <v>709</v>
      </c>
      <c r="R966" s="14">
        <v>1</v>
      </c>
      <c r="S966" s="13" t="s">
        <v>744</v>
      </c>
      <c r="T966" s="14">
        <v>1</v>
      </c>
      <c r="U966" s="13" t="s">
        <v>72</v>
      </c>
      <c r="V966" s="13" t="s">
        <v>82</v>
      </c>
      <c r="W966" s="13" t="s">
        <v>73</v>
      </c>
      <c r="X966" s="13" t="s">
        <v>80</v>
      </c>
      <c r="Y966" s="13" t="s">
        <v>14</v>
      </c>
      <c r="Z966" s="13" t="s">
        <v>200</v>
      </c>
      <c r="AA966" s="13" t="s">
        <v>78</v>
      </c>
      <c r="AB966" s="13" t="s">
        <v>83</v>
      </c>
      <c r="AC966" s="13" t="s">
        <v>84</v>
      </c>
      <c r="AD966" s="13" t="s">
        <v>71</v>
      </c>
      <c r="AE966" s="13" t="s">
        <v>85</v>
      </c>
      <c r="AF966" s="13" t="s">
        <v>71</v>
      </c>
      <c r="AG966" s="13" t="s">
        <v>86</v>
      </c>
      <c r="AH966" s="13" t="s">
        <v>73</v>
      </c>
      <c r="AI966" s="13" t="s">
        <v>87</v>
      </c>
      <c r="AJ966" s="13" t="s">
        <v>87</v>
      </c>
      <c r="AK966" s="13" t="s">
        <v>90</v>
      </c>
      <c r="AL966" s="13" t="s">
        <v>73</v>
      </c>
      <c r="AM966" s="13" t="s">
        <v>73</v>
      </c>
      <c r="AN966" s="14">
        <v>0</v>
      </c>
      <c r="AO966" s="13" t="s">
        <v>207</v>
      </c>
      <c r="AP966" s="13" t="s">
        <v>207</v>
      </c>
      <c r="AQ966" s="13" t="s">
        <v>73</v>
      </c>
      <c r="AR966" s="13" t="s">
        <v>335</v>
      </c>
      <c r="AS966" s="13" t="s">
        <v>261</v>
      </c>
      <c r="AT966" s="13" t="s">
        <v>71</v>
      </c>
      <c r="AU966" s="13" t="s">
        <v>85</v>
      </c>
      <c r="AV966" s="13" t="s">
        <v>336</v>
      </c>
      <c r="AW966" s="17">
        <v>1.15740740740741e-5</v>
      </c>
      <c r="AX966" s="12" t="s">
        <v>89</v>
      </c>
      <c r="AY966" s="13" t="s">
        <v>14</v>
      </c>
      <c r="AZ966" s="13" t="s">
        <v>73</v>
      </c>
      <c r="BA966" s="13" t="s">
        <v>207</v>
      </c>
      <c r="BB966" s="13" t="s">
        <v>73</v>
      </c>
      <c r="BC966" s="14">
        <v>500005</v>
      </c>
      <c r="BD966" s="14">
        <v>0</v>
      </c>
      <c r="BE966" s="13" t="s">
        <v>110</v>
      </c>
      <c r="BF966" s="18">
        <v>45316.6835056944</v>
      </c>
    </row>
    <row r="967" spans="1:58">
      <c r="A967" s="12">
        <v>45302</v>
      </c>
      <c r="B967" s="12">
        <v>45302</v>
      </c>
      <c r="C967" s="13" t="s">
        <v>76</v>
      </c>
      <c r="D967" s="13" t="s">
        <v>71</v>
      </c>
      <c r="E967" s="13" t="s">
        <v>16</v>
      </c>
      <c r="F967" s="13" t="s">
        <v>91</v>
      </c>
      <c r="G967" s="14">
        <v>4</v>
      </c>
      <c r="H967" s="14">
        <v>0</v>
      </c>
      <c r="I967" s="13" t="s">
        <v>88</v>
      </c>
      <c r="J967" s="13" t="s">
        <v>74</v>
      </c>
      <c r="K967" s="13" t="s">
        <v>109</v>
      </c>
      <c r="L967" s="12">
        <v>45302</v>
      </c>
      <c r="M967" s="13" t="s">
        <v>13</v>
      </c>
      <c r="N967" s="13" t="s">
        <v>71</v>
      </c>
      <c r="O967" s="14">
        <v>0</v>
      </c>
      <c r="P967" s="13" t="s">
        <v>197</v>
      </c>
      <c r="Q967" s="13" t="s">
        <v>709</v>
      </c>
      <c r="R967" s="14">
        <v>1</v>
      </c>
      <c r="S967" s="13" t="s">
        <v>744</v>
      </c>
      <c r="T967" s="14">
        <v>1</v>
      </c>
      <c r="U967" s="13" t="s">
        <v>91</v>
      </c>
      <c r="V967" s="13" t="s">
        <v>82</v>
      </c>
      <c r="W967" s="13" t="s">
        <v>73</v>
      </c>
      <c r="X967" s="13" t="s">
        <v>80</v>
      </c>
      <c r="Y967" s="13" t="s">
        <v>14</v>
      </c>
      <c r="Z967" s="13" t="s">
        <v>200</v>
      </c>
      <c r="AA967" s="13" t="s">
        <v>78</v>
      </c>
      <c r="AB967" s="13" t="s">
        <v>83</v>
      </c>
      <c r="AC967" s="13" t="s">
        <v>93</v>
      </c>
      <c r="AD967" s="13" t="s">
        <v>71</v>
      </c>
      <c r="AE967" s="13" t="s">
        <v>85</v>
      </c>
      <c r="AF967" s="13" t="s">
        <v>71</v>
      </c>
      <c r="AG967" s="13" t="s">
        <v>86</v>
      </c>
      <c r="AH967" s="13" t="s">
        <v>73</v>
      </c>
      <c r="AI967" s="13" t="s">
        <v>87</v>
      </c>
      <c r="AJ967" s="13" t="s">
        <v>87</v>
      </c>
      <c r="AK967" s="13" t="s">
        <v>90</v>
      </c>
      <c r="AL967" s="13" t="s">
        <v>73</v>
      </c>
      <c r="AM967" s="13" t="s">
        <v>73</v>
      </c>
      <c r="AN967" s="14">
        <v>0</v>
      </c>
      <c r="AO967" s="13" t="s">
        <v>207</v>
      </c>
      <c r="AP967" s="13" t="s">
        <v>207</v>
      </c>
      <c r="AQ967" s="13" t="s">
        <v>73</v>
      </c>
      <c r="AR967" s="13" t="s">
        <v>335</v>
      </c>
      <c r="AS967" s="13" t="s">
        <v>261</v>
      </c>
      <c r="AT967" s="13" t="s">
        <v>71</v>
      </c>
      <c r="AU967" s="13" t="s">
        <v>85</v>
      </c>
      <c r="AV967" s="13" t="s">
        <v>336</v>
      </c>
      <c r="AW967" s="17">
        <v>1.15740740740741e-5</v>
      </c>
      <c r="AX967" s="12" t="s">
        <v>89</v>
      </c>
      <c r="AY967" s="13" t="s">
        <v>14</v>
      </c>
      <c r="AZ967" s="13" t="s">
        <v>73</v>
      </c>
      <c r="BA967" s="13" t="s">
        <v>207</v>
      </c>
      <c r="BB967" s="13" t="s">
        <v>73</v>
      </c>
      <c r="BC967" s="14">
        <v>500005</v>
      </c>
      <c r="BD967" s="14">
        <v>0</v>
      </c>
      <c r="BE967" s="13" t="s">
        <v>110</v>
      </c>
      <c r="BF967" s="18">
        <v>45316.6835056944</v>
      </c>
    </row>
    <row r="968" spans="1:58">
      <c r="A968" s="12">
        <v>45302</v>
      </c>
      <c r="B968" s="12">
        <v>45302</v>
      </c>
      <c r="C968" s="13" t="s">
        <v>76</v>
      </c>
      <c r="D968" s="13" t="s">
        <v>71</v>
      </c>
      <c r="E968" s="13" t="s">
        <v>16</v>
      </c>
      <c r="F968" s="13" t="s">
        <v>94</v>
      </c>
      <c r="G968" s="14">
        <v>4</v>
      </c>
      <c r="H968" s="14">
        <v>0</v>
      </c>
      <c r="I968" s="13" t="s">
        <v>73</v>
      </c>
      <c r="J968" s="13" t="s">
        <v>74</v>
      </c>
      <c r="K968" s="13" t="s">
        <v>109</v>
      </c>
      <c r="L968" s="12">
        <v>45302</v>
      </c>
      <c r="M968" s="13" t="s">
        <v>13</v>
      </c>
      <c r="N968" s="13" t="s">
        <v>71</v>
      </c>
      <c r="O968" s="14">
        <v>0</v>
      </c>
      <c r="P968" s="13" t="s">
        <v>197</v>
      </c>
      <c r="Q968" s="13" t="s">
        <v>709</v>
      </c>
      <c r="R968" s="14">
        <v>1</v>
      </c>
      <c r="S968" s="13" t="s">
        <v>744</v>
      </c>
      <c r="T968" s="14">
        <v>1</v>
      </c>
      <c r="U968" s="13" t="s">
        <v>94</v>
      </c>
      <c r="V968" s="13" t="s">
        <v>82</v>
      </c>
      <c r="W968" s="13" t="s">
        <v>73</v>
      </c>
      <c r="X968" s="13" t="s">
        <v>80</v>
      </c>
      <c r="Y968" s="13" t="s">
        <v>14</v>
      </c>
      <c r="Z968" s="13" t="s">
        <v>200</v>
      </c>
      <c r="AA968" s="13" t="s">
        <v>78</v>
      </c>
      <c r="AB968" s="13" t="s">
        <v>83</v>
      </c>
      <c r="AC968" s="13" t="s">
        <v>96</v>
      </c>
      <c r="AD968" s="13" t="s">
        <v>71</v>
      </c>
      <c r="AE968" s="13" t="s">
        <v>85</v>
      </c>
      <c r="AF968" s="13" t="s">
        <v>71</v>
      </c>
      <c r="AG968" s="13" t="s">
        <v>86</v>
      </c>
      <c r="AH968" s="13" t="s">
        <v>73</v>
      </c>
      <c r="AI968" s="13" t="s">
        <v>87</v>
      </c>
      <c r="AJ968" s="13" t="s">
        <v>87</v>
      </c>
      <c r="AK968" s="13" t="s">
        <v>90</v>
      </c>
      <c r="AL968" s="13" t="s">
        <v>73</v>
      </c>
      <c r="AM968" s="13" t="s">
        <v>73</v>
      </c>
      <c r="AN968" s="14">
        <v>0</v>
      </c>
      <c r="AO968" s="13" t="s">
        <v>207</v>
      </c>
      <c r="AP968" s="13" t="s">
        <v>207</v>
      </c>
      <c r="AQ968" s="13" t="s">
        <v>73</v>
      </c>
      <c r="AR968" s="13" t="s">
        <v>335</v>
      </c>
      <c r="AS968" s="13" t="s">
        <v>261</v>
      </c>
      <c r="AT968" s="13" t="s">
        <v>71</v>
      </c>
      <c r="AU968" s="13" t="s">
        <v>85</v>
      </c>
      <c r="AV968" s="13" t="s">
        <v>336</v>
      </c>
      <c r="AW968" s="17">
        <v>1.15740740740741e-5</v>
      </c>
      <c r="AX968" s="12" t="s">
        <v>89</v>
      </c>
      <c r="AY968" s="13" t="s">
        <v>14</v>
      </c>
      <c r="AZ968" s="13" t="s">
        <v>73</v>
      </c>
      <c r="BA968" s="13" t="s">
        <v>207</v>
      </c>
      <c r="BB968" s="13" t="s">
        <v>73</v>
      </c>
      <c r="BC968" s="14">
        <v>500005</v>
      </c>
      <c r="BD968" s="14">
        <v>0</v>
      </c>
      <c r="BE968" s="13" t="s">
        <v>110</v>
      </c>
      <c r="BF968" s="18">
        <v>45316.6835056944</v>
      </c>
    </row>
    <row r="969" spans="1:58">
      <c r="A969" s="12">
        <v>45302</v>
      </c>
      <c r="B969" s="12">
        <v>45302</v>
      </c>
      <c r="C969" s="13" t="s">
        <v>76</v>
      </c>
      <c r="D969" s="13" t="s">
        <v>71</v>
      </c>
      <c r="E969" s="13" t="s">
        <v>16</v>
      </c>
      <c r="F969" s="13" t="s">
        <v>97</v>
      </c>
      <c r="G969" s="14">
        <v>4</v>
      </c>
      <c r="H969" s="14">
        <v>0</v>
      </c>
      <c r="I969" s="13" t="s">
        <v>73</v>
      </c>
      <c r="J969" s="13" t="s">
        <v>74</v>
      </c>
      <c r="K969" s="13" t="s">
        <v>109</v>
      </c>
      <c r="L969" s="12">
        <v>45302</v>
      </c>
      <c r="M969" s="13" t="s">
        <v>13</v>
      </c>
      <c r="N969" s="13" t="s">
        <v>71</v>
      </c>
      <c r="O969" s="14">
        <v>0</v>
      </c>
      <c r="P969" s="13" t="s">
        <v>197</v>
      </c>
      <c r="Q969" s="13" t="s">
        <v>709</v>
      </c>
      <c r="R969" s="14">
        <v>1</v>
      </c>
      <c r="S969" s="13" t="s">
        <v>744</v>
      </c>
      <c r="T969" s="14">
        <v>1</v>
      </c>
      <c r="U969" s="13" t="s">
        <v>97</v>
      </c>
      <c r="V969" s="13" t="s">
        <v>82</v>
      </c>
      <c r="W969" s="13" t="s">
        <v>73</v>
      </c>
      <c r="X969" s="13" t="s">
        <v>80</v>
      </c>
      <c r="Y969" s="13" t="s">
        <v>14</v>
      </c>
      <c r="Z969" s="13" t="s">
        <v>200</v>
      </c>
      <c r="AA969" s="13" t="s">
        <v>78</v>
      </c>
      <c r="AB969" s="13" t="s">
        <v>83</v>
      </c>
      <c r="AC969" s="13" t="s">
        <v>84</v>
      </c>
      <c r="AD969" s="13" t="s">
        <v>71</v>
      </c>
      <c r="AE969" s="13" t="s">
        <v>85</v>
      </c>
      <c r="AF969" s="13" t="s">
        <v>71</v>
      </c>
      <c r="AG969" s="13" t="s">
        <v>86</v>
      </c>
      <c r="AH969" s="13" t="s">
        <v>73</v>
      </c>
      <c r="AI969" s="13" t="s">
        <v>87</v>
      </c>
      <c r="AJ969" s="13" t="s">
        <v>87</v>
      </c>
      <c r="AK969" s="13" t="s">
        <v>90</v>
      </c>
      <c r="AL969" s="13" t="s">
        <v>73</v>
      </c>
      <c r="AM969" s="13" t="s">
        <v>73</v>
      </c>
      <c r="AN969" s="14">
        <v>0</v>
      </c>
      <c r="AO969" s="13" t="s">
        <v>207</v>
      </c>
      <c r="AP969" s="13" t="s">
        <v>207</v>
      </c>
      <c r="AQ969" s="13" t="s">
        <v>73</v>
      </c>
      <c r="AR969" s="13" t="s">
        <v>335</v>
      </c>
      <c r="AS969" s="13" t="s">
        <v>261</v>
      </c>
      <c r="AT969" s="13" t="s">
        <v>71</v>
      </c>
      <c r="AU969" s="13" t="s">
        <v>85</v>
      </c>
      <c r="AV969" s="13" t="s">
        <v>336</v>
      </c>
      <c r="AW969" s="17">
        <v>1.15740740740741e-5</v>
      </c>
      <c r="AX969" s="12" t="s">
        <v>89</v>
      </c>
      <c r="AY969" s="13" t="s">
        <v>14</v>
      </c>
      <c r="AZ969" s="13" t="s">
        <v>73</v>
      </c>
      <c r="BA969" s="13" t="s">
        <v>207</v>
      </c>
      <c r="BB969" s="13" t="s">
        <v>73</v>
      </c>
      <c r="BC969" s="14">
        <v>500005</v>
      </c>
      <c r="BD969" s="14">
        <v>0</v>
      </c>
      <c r="BE969" s="13" t="s">
        <v>110</v>
      </c>
      <c r="BF969" s="18">
        <v>45316.6835056944</v>
      </c>
    </row>
    <row r="970" spans="1:58">
      <c r="A970" s="12">
        <v>45302</v>
      </c>
      <c r="B970" s="12">
        <v>45302</v>
      </c>
      <c r="C970" s="13" t="s">
        <v>76</v>
      </c>
      <c r="D970" s="13" t="s">
        <v>71</v>
      </c>
      <c r="E970" s="13" t="s">
        <v>16</v>
      </c>
      <c r="F970" s="13" t="s">
        <v>99</v>
      </c>
      <c r="G970" s="14">
        <v>4</v>
      </c>
      <c r="H970" s="14">
        <v>0</v>
      </c>
      <c r="I970" s="13" t="s">
        <v>73</v>
      </c>
      <c r="J970" s="13" t="s">
        <v>74</v>
      </c>
      <c r="K970" s="13" t="s">
        <v>109</v>
      </c>
      <c r="L970" s="12">
        <v>45302</v>
      </c>
      <c r="M970" s="13" t="s">
        <v>13</v>
      </c>
      <c r="N970" s="13" t="s">
        <v>71</v>
      </c>
      <c r="O970" s="14">
        <v>0</v>
      </c>
      <c r="P970" s="13" t="s">
        <v>197</v>
      </c>
      <c r="Q970" s="13" t="s">
        <v>709</v>
      </c>
      <c r="R970" s="14">
        <v>1</v>
      </c>
      <c r="S970" s="13" t="s">
        <v>744</v>
      </c>
      <c r="T970" s="14">
        <v>1</v>
      </c>
      <c r="U970" s="13" t="s">
        <v>99</v>
      </c>
      <c r="V970" s="13" t="s">
        <v>82</v>
      </c>
      <c r="W970" s="13" t="s">
        <v>73</v>
      </c>
      <c r="X970" s="13" t="s">
        <v>80</v>
      </c>
      <c r="Y970" s="13" t="s">
        <v>14</v>
      </c>
      <c r="Z970" s="13" t="s">
        <v>200</v>
      </c>
      <c r="AA970" s="13" t="s">
        <v>78</v>
      </c>
      <c r="AB970" s="13" t="s">
        <v>83</v>
      </c>
      <c r="AC970" s="13" t="s">
        <v>84</v>
      </c>
      <c r="AD970" s="13" t="s">
        <v>71</v>
      </c>
      <c r="AE970" s="13" t="s">
        <v>85</v>
      </c>
      <c r="AF970" s="13" t="s">
        <v>71</v>
      </c>
      <c r="AG970" s="13" t="s">
        <v>86</v>
      </c>
      <c r="AH970" s="13" t="s">
        <v>73</v>
      </c>
      <c r="AI970" s="13" t="s">
        <v>87</v>
      </c>
      <c r="AJ970" s="13" t="s">
        <v>87</v>
      </c>
      <c r="AK970" s="13" t="s">
        <v>90</v>
      </c>
      <c r="AL970" s="13" t="s">
        <v>73</v>
      </c>
      <c r="AM970" s="13" t="s">
        <v>73</v>
      </c>
      <c r="AN970" s="14">
        <v>0</v>
      </c>
      <c r="AO970" s="13" t="s">
        <v>207</v>
      </c>
      <c r="AP970" s="13" t="s">
        <v>207</v>
      </c>
      <c r="AQ970" s="13" t="s">
        <v>73</v>
      </c>
      <c r="AR970" s="13" t="s">
        <v>335</v>
      </c>
      <c r="AS970" s="13" t="s">
        <v>261</v>
      </c>
      <c r="AT970" s="13" t="s">
        <v>71</v>
      </c>
      <c r="AU970" s="13" t="s">
        <v>85</v>
      </c>
      <c r="AV970" s="13" t="s">
        <v>336</v>
      </c>
      <c r="AW970" s="17">
        <v>1.15740740740741e-5</v>
      </c>
      <c r="AX970" s="12" t="s">
        <v>89</v>
      </c>
      <c r="AY970" s="13" t="s">
        <v>14</v>
      </c>
      <c r="AZ970" s="13" t="s">
        <v>73</v>
      </c>
      <c r="BA970" s="13" t="s">
        <v>207</v>
      </c>
      <c r="BB970" s="13" t="s">
        <v>73</v>
      </c>
      <c r="BC970" s="14">
        <v>500005</v>
      </c>
      <c r="BD970" s="14">
        <v>0</v>
      </c>
      <c r="BE970" s="13" t="s">
        <v>110</v>
      </c>
      <c r="BF970" s="18">
        <v>45316.6835056944</v>
      </c>
    </row>
    <row r="971" spans="1:58">
      <c r="A971" s="12">
        <v>45302</v>
      </c>
      <c r="B971" s="12">
        <v>45302</v>
      </c>
      <c r="C971" s="13" t="s">
        <v>76</v>
      </c>
      <c r="D971" s="13" t="s">
        <v>71</v>
      </c>
      <c r="E971" s="13" t="s">
        <v>16</v>
      </c>
      <c r="F971" s="13" t="s">
        <v>101</v>
      </c>
      <c r="G971" s="14">
        <v>4</v>
      </c>
      <c r="H971" s="14">
        <v>0</v>
      </c>
      <c r="I971" s="13" t="s">
        <v>73</v>
      </c>
      <c r="J971" s="13" t="s">
        <v>74</v>
      </c>
      <c r="K971" s="13" t="s">
        <v>109</v>
      </c>
      <c r="L971" s="12">
        <v>45302</v>
      </c>
      <c r="M971" s="13" t="s">
        <v>13</v>
      </c>
      <c r="N971" s="13" t="s">
        <v>71</v>
      </c>
      <c r="O971" s="14">
        <v>0</v>
      </c>
      <c r="P971" s="13" t="s">
        <v>197</v>
      </c>
      <c r="Q971" s="13" t="s">
        <v>709</v>
      </c>
      <c r="R971" s="14">
        <v>1</v>
      </c>
      <c r="S971" s="13" t="s">
        <v>744</v>
      </c>
      <c r="T971" s="14">
        <v>1</v>
      </c>
      <c r="U971" s="13" t="s">
        <v>101</v>
      </c>
      <c r="V971" s="13" t="s">
        <v>82</v>
      </c>
      <c r="W971" s="13" t="s">
        <v>73</v>
      </c>
      <c r="X971" s="13" t="s">
        <v>80</v>
      </c>
      <c r="Y971" s="13" t="s">
        <v>14</v>
      </c>
      <c r="Z971" s="13" t="s">
        <v>200</v>
      </c>
      <c r="AA971" s="13" t="s">
        <v>78</v>
      </c>
      <c r="AB971" s="13" t="s">
        <v>83</v>
      </c>
      <c r="AC971" s="13" t="s">
        <v>84</v>
      </c>
      <c r="AD971" s="13" t="s">
        <v>71</v>
      </c>
      <c r="AE971" s="13" t="s">
        <v>85</v>
      </c>
      <c r="AF971" s="13" t="s">
        <v>71</v>
      </c>
      <c r="AG971" s="13" t="s">
        <v>86</v>
      </c>
      <c r="AH971" s="13" t="s">
        <v>73</v>
      </c>
      <c r="AI971" s="13" t="s">
        <v>87</v>
      </c>
      <c r="AJ971" s="13" t="s">
        <v>87</v>
      </c>
      <c r="AK971" s="13" t="s">
        <v>90</v>
      </c>
      <c r="AL971" s="13" t="s">
        <v>73</v>
      </c>
      <c r="AM971" s="13" t="s">
        <v>73</v>
      </c>
      <c r="AN971" s="14">
        <v>0</v>
      </c>
      <c r="AO971" s="13" t="s">
        <v>207</v>
      </c>
      <c r="AP971" s="13" t="s">
        <v>207</v>
      </c>
      <c r="AQ971" s="13" t="s">
        <v>73</v>
      </c>
      <c r="AR971" s="13" t="s">
        <v>335</v>
      </c>
      <c r="AS971" s="13" t="s">
        <v>261</v>
      </c>
      <c r="AT971" s="13" t="s">
        <v>71</v>
      </c>
      <c r="AU971" s="13" t="s">
        <v>85</v>
      </c>
      <c r="AV971" s="13" t="s">
        <v>336</v>
      </c>
      <c r="AW971" s="17">
        <v>1.15740740740741e-5</v>
      </c>
      <c r="AX971" s="12" t="s">
        <v>89</v>
      </c>
      <c r="AY971" s="13" t="s">
        <v>14</v>
      </c>
      <c r="AZ971" s="13" t="s">
        <v>73</v>
      </c>
      <c r="BA971" s="13" t="s">
        <v>207</v>
      </c>
      <c r="BB971" s="13" t="s">
        <v>73</v>
      </c>
      <c r="BC971" s="14">
        <v>500005</v>
      </c>
      <c r="BD971" s="14">
        <v>0</v>
      </c>
      <c r="BE971" s="13" t="s">
        <v>110</v>
      </c>
      <c r="BF971" s="18">
        <v>45316.6835056944</v>
      </c>
    </row>
    <row r="972" spans="1:58">
      <c r="A972" s="12">
        <v>45302</v>
      </c>
      <c r="B972" s="12">
        <v>45302</v>
      </c>
      <c r="C972" s="13" t="s">
        <v>76</v>
      </c>
      <c r="D972" s="13" t="s">
        <v>71</v>
      </c>
      <c r="E972" s="13" t="s">
        <v>16</v>
      </c>
      <c r="F972" s="13" t="s">
        <v>103</v>
      </c>
      <c r="G972" s="14">
        <v>4</v>
      </c>
      <c r="H972" s="14">
        <v>0</v>
      </c>
      <c r="I972" s="13" t="s">
        <v>73</v>
      </c>
      <c r="J972" s="13" t="s">
        <v>74</v>
      </c>
      <c r="K972" s="13" t="s">
        <v>75</v>
      </c>
      <c r="L972" s="12">
        <v>45302</v>
      </c>
      <c r="M972" s="13" t="s">
        <v>13</v>
      </c>
      <c r="N972" s="13" t="s">
        <v>71</v>
      </c>
      <c r="O972" s="14">
        <v>0</v>
      </c>
      <c r="P972" s="13" t="s">
        <v>197</v>
      </c>
      <c r="Q972" s="19" t="s">
        <v>795</v>
      </c>
      <c r="R972" s="14">
        <v>1</v>
      </c>
      <c r="S972" s="19" t="s">
        <v>338</v>
      </c>
      <c r="T972" s="14">
        <v>0</v>
      </c>
      <c r="U972" s="13" t="s">
        <v>103</v>
      </c>
      <c r="V972" s="13" t="s">
        <v>82</v>
      </c>
      <c r="W972" s="13" t="s">
        <v>73</v>
      </c>
      <c r="X972" s="13" t="s">
        <v>80</v>
      </c>
      <c r="Y972" s="13" t="s">
        <v>14</v>
      </c>
      <c r="Z972" s="13" t="s">
        <v>200</v>
      </c>
      <c r="AA972" s="13" t="s">
        <v>78</v>
      </c>
      <c r="AB972" s="13" t="s">
        <v>83</v>
      </c>
      <c r="AC972" s="13" t="s">
        <v>84</v>
      </c>
      <c r="AD972" s="13" t="s">
        <v>71</v>
      </c>
      <c r="AE972" s="13" t="s">
        <v>85</v>
      </c>
      <c r="AF972" s="13" t="s">
        <v>71</v>
      </c>
      <c r="AG972" s="13" t="s">
        <v>86</v>
      </c>
      <c r="AH972" s="13" t="s">
        <v>73</v>
      </c>
      <c r="AI972" s="13" t="s">
        <v>87</v>
      </c>
      <c r="AJ972" s="13" t="s">
        <v>87</v>
      </c>
      <c r="AK972" s="13" t="s">
        <v>90</v>
      </c>
      <c r="AL972" s="13" t="s">
        <v>73</v>
      </c>
      <c r="AM972" s="13" t="s">
        <v>73</v>
      </c>
      <c r="AN972" s="14">
        <v>0</v>
      </c>
      <c r="AO972" s="13" t="s">
        <v>207</v>
      </c>
      <c r="AP972" s="13" t="s">
        <v>207</v>
      </c>
      <c r="AQ972" s="13" t="s">
        <v>73</v>
      </c>
      <c r="AR972" s="13" t="s">
        <v>335</v>
      </c>
      <c r="AS972" s="13" t="s">
        <v>261</v>
      </c>
      <c r="AT972" s="13" t="s">
        <v>71</v>
      </c>
      <c r="AU972" s="13" t="s">
        <v>85</v>
      </c>
      <c r="AV972" s="13" t="s">
        <v>336</v>
      </c>
      <c r="AW972" s="17">
        <v>1.15740740740741e-5</v>
      </c>
      <c r="AX972" s="12" t="s">
        <v>89</v>
      </c>
      <c r="AY972" s="13" t="s">
        <v>14</v>
      </c>
      <c r="AZ972" s="13" t="s">
        <v>73</v>
      </c>
      <c r="BA972" s="13" t="s">
        <v>207</v>
      </c>
      <c r="BB972" s="13" t="s">
        <v>73</v>
      </c>
      <c r="BC972" s="14">
        <v>500101</v>
      </c>
      <c r="BD972" s="14">
        <v>0</v>
      </c>
      <c r="BE972" s="13" t="s">
        <v>71</v>
      </c>
      <c r="BF972" s="18">
        <v>45316.6923326736</v>
      </c>
    </row>
    <row r="973" spans="1:58">
      <c r="A973" s="12">
        <v>45302</v>
      </c>
      <c r="B973" s="12">
        <v>45302</v>
      </c>
      <c r="C973" s="13" t="s">
        <v>76</v>
      </c>
      <c r="D973" s="13" t="s">
        <v>71</v>
      </c>
      <c r="E973" s="13" t="s">
        <v>16</v>
      </c>
      <c r="F973" s="13" t="s">
        <v>105</v>
      </c>
      <c r="G973" s="14">
        <v>4</v>
      </c>
      <c r="H973" s="14">
        <v>0</v>
      </c>
      <c r="I973" s="13" t="s">
        <v>73</v>
      </c>
      <c r="J973" s="13" t="s">
        <v>74</v>
      </c>
      <c r="K973" s="13" t="s">
        <v>75</v>
      </c>
      <c r="L973" s="12">
        <v>45302</v>
      </c>
      <c r="M973" s="13" t="s">
        <v>13</v>
      </c>
      <c r="N973" s="13" t="s">
        <v>71</v>
      </c>
      <c r="O973" s="14">
        <v>0</v>
      </c>
      <c r="P973" s="13" t="s">
        <v>197</v>
      </c>
      <c r="Q973" s="19" t="s">
        <v>795</v>
      </c>
      <c r="R973" s="14">
        <v>1</v>
      </c>
      <c r="S973" s="19" t="s">
        <v>338</v>
      </c>
      <c r="T973" s="14">
        <v>0</v>
      </c>
      <c r="U973" s="13" t="s">
        <v>105</v>
      </c>
      <c r="V973" s="13" t="s">
        <v>82</v>
      </c>
      <c r="W973" s="13" t="s">
        <v>73</v>
      </c>
      <c r="X973" s="13" t="s">
        <v>80</v>
      </c>
      <c r="Y973" s="13" t="s">
        <v>14</v>
      </c>
      <c r="Z973" s="13" t="s">
        <v>200</v>
      </c>
      <c r="AA973" s="13" t="s">
        <v>78</v>
      </c>
      <c r="AB973" s="13" t="s">
        <v>83</v>
      </c>
      <c r="AC973" s="13" t="s">
        <v>84</v>
      </c>
      <c r="AD973" s="13" t="s">
        <v>71</v>
      </c>
      <c r="AE973" s="13" t="s">
        <v>85</v>
      </c>
      <c r="AF973" s="13" t="s">
        <v>71</v>
      </c>
      <c r="AG973" s="13" t="s">
        <v>86</v>
      </c>
      <c r="AH973" s="13" t="s">
        <v>73</v>
      </c>
      <c r="AI973" s="13" t="s">
        <v>87</v>
      </c>
      <c r="AJ973" s="13" t="s">
        <v>87</v>
      </c>
      <c r="AK973" s="13" t="s">
        <v>90</v>
      </c>
      <c r="AL973" s="13" t="s">
        <v>73</v>
      </c>
      <c r="AM973" s="13" t="s">
        <v>73</v>
      </c>
      <c r="AN973" s="14">
        <v>0</v>
      </c>
      <c r="AO973" s="13" t="s">
        <v>207</v>
      </c>
      <c r="AP973" s="13" t="s">
        <v>207</v>
      </c>
      <c r="AQ973" s="13" t="s">
        <v>73</v>
      </c>
      <c r="AR973" s="13" t="s">
        <v>335</v>
      </c>
      <c r="AS973" s="13" t="s">
        <v>261</v>
      </c>
      <c r="AT973" s="13" t="s">
        <v>71</v>
      </c>
      <c r="AU973" s="13" t="s">
        <v>85</v>
      </c>
      <c r="AV973" s="13" t="s">
        <v>336</v>
      </c>
      <c r="AW973" s="17">
        <v>1.15740740740741e-5</v>
      </c>
      <c r="AX973" s="12" t="s">
        <v>89</v>
      </c>
      <c r="AY973" s="13" t="s">
        <v>14</v>
      </c>
      <c r="AZ973" s="13" t="s">
        <v>73</v>
      </c>
      <c r="BA973" s="13" t="s">
        <v>207</v>
      </c>
      <c r="BB973" s="13" t="s">
        <v>73</v>
      </c>
      <c r="BC973" s="14">
        <v>500101</v>
      </c>
      <c r="BD973" s="14">
        <v>0</v>
      </c>
      <c r="BE973" s="13" t="s">
        <v>71</v>
      </c>
      <c r="BF973" s="18">
        <v>45316.6923252778</v>
      </c>
    </row>
    <row r="974" spans="1:58">
      <c r="A974" s="12">
        <v>45302</v>
      </c>
      <c r="B974" s="12">
        <v>45302</v>
      </c>
      <c r="C974" s="13" t="s">
        <v>76</v>
      </c>
      <c r="D974" s="13" t="s">
        <v>71</v>
      </c>
      <c r="E974" s="13" t="s">
        <v>16</v>
      </c>
      <c r="F974" s="13" t="s">
        <v>107</v>
      </c>
      <c r="G974" s="14">
        <v>4</v>
      </c>
      <c r="H974" s="14">
        <v>0</v>
      </c>
      <c r="I974" s="13" t="s">
        <v>88</v>
      </c>
      <c r="J974" s="13" t="s">
        <v>74</v>
      </c>
      <c r="K974" s="13" t="s">
        <v>109</v>
      </c>
      <c r="L974" s="12">
        <v>45302</v>
      </c>
      <c r="M974" s="13" t="s">
        <v>13</v>
      </c>
      <c r="N974" s="13" t="s">
        <v>71</v>
      </c>
      <c r="O974" s="14">
        <v>0</v>
      </c>
      <c r="P974" s="13" t="s">
        <v>197</v>
      </c>
      <c r="Q974" s="13" t="s">
        <v>709</v>
      </c>
      <c r="R974" s="14">
        <v>1</v>
      </c>
      <c r="S974" s="13" t="s">
        <v>744</v>
      </c>
      <c r="T974" s="14">
        <v>1</v>
      </c>
      <c r="U974" s="13" t="s">
        <v>107</v>
      </c>
      <c r="V974" s="13" t="s">
        <v>82</v>
      </c>
      <c r="W974" s="13" t="s">
        <v>73</v>
      </c>
      <c r="X974" s="13" t="s">
        <v>80</v>
      </c>
      <c r="Y974" s="13" t="s">
        <v>14</v>
      </c>
      <c r="Z974" s="13" t="s">
        <v>200</v>
      </c>
      <c r="AA974" s="13" t="s">
        <v>78</v>
      </c>
      <c r="AB974" s="13" t="s">
        <v>83</v>
      </c>
      <c r="AC974" s="13" t="s">
        <v>84</v>
      </c>
      <c r="AD974" s="13" t="s">
        <v>71</v>
      </c>
      <c r="AE974" s="13" t="s">
        <v>85</v>
      </c>
      <c r="AF974" s="13" t="s">
        <v>71</v>
      </c>
      <c r="AG974" s="13" t="s">
        <v>86</v>
      </c>
      <c r="AH974" s="13" t="s">
        <v>73</v>
      </c>
      <c r="AI974" s="13" t="s">
        <v>87</v>
      </c>
      <c r="AJ974" s="13" t="s">
        <v>87</v>
      </c>
      <c r="AK974" s="13" t="s">
        <v>90</v>
      </c>
      <c r="AL974" s="13" t="s">
        <v>73</v>
      </c>
      <c r="AM974" s="13" t="s">
        <v>73</v>
      </c>
      <c r="AN974" s="14">
        <v>0</v>
      </c>
      <c r="AO974" s="13" t="s">
        <v>207</v>
      </c>
      <c r="AP974" s="13" t="s">
        <v>207</v>
      </c>
      <c r="AQ974" s="13" t="s">
        <v>73</v>
      </c>
      <c r="AR974" s="13" t="s">
        <v>335</v>
      </c>
      <c r="AS974" s="13" t="s">
        <v>261</v>
      </c>
      <c r="AT974" s="13" t="s">
        <v>71</v>
      </c>
      <c r="AU974" s="13" t="s">
        <v>85</v>
      </c>
      <c r="AV974" s="13" t="s">
        <v>336</v>
      </c>
      <c r="AW974" s="17">
        <v>1.15740740740741e-5</v>
      </c>
      <c r="AX974" s="12" t="s">
        <v>89</v>
      </c>
      <c r="AY974" s="13" t="s">
        <v>14</v>
      </c>
      <c r="AZ974" s="13" t="s">
        <v>73</v>
      </c>
      <c r="BA974" s="13" t="s">
        <v>207</v>
      </c>
      <c r="BB974" s="13" t="s">
        <v>73</v>
      </c>
      <c r="BC974" s="14">
        <v>500005</v>
      </c>
      <c r="BD974" s="14">
        <v>0</v>
      </c>
      <c r="BE974" s="13" t="s">
        <v>110</v>
      </c>
      <c r="BF974" s="18">
        <v>45316.6835056944</v>
      </c>
    </row>
    <row r="975" spans="1:58">
      <c r="A975" s="12">
        <v>45302</v>
      </c>
      <c r="B975" s="12">
        <v>45302</v>
      </c>
      <c r="C975" s="13" t="s">
        <v>76</v>
      </c>
      <c r="D975" s="13" t="s">
        <v>71</v>
      </c>
      <c r="E975" s="13" t="s">
        <v>16</v>
      </c>
      <c r="F975" s="13" t="s">
        <v>72</v>
      </c>
      <c r="G975" s="14">
        <v>6</v>
      </c>
      <c r="H975" s="14">
        <v>0</v>
      </c>
      <c r="I975" s="13" t="s">
        <v>73</v>
      </c>
      <c r="J975" s="13" t="s">
        <v>74</v>
      </c>
      <c r="K975" s="13" t="s">
        <v>75</v>
      </c>
      <c r="L975" s="12">
        <v>45302</v>
      </c>
      <c r="M975" s="13" t="s">
        <v>13</v>
      </c>
      <c r="N975" s="13" t="s">
        <v>71</v>
      </c>
      <c r="O975" s="14">
        <v>0</v>
      </c>
      <c r="P975" s="13" t="s">
        <v>197</v>
      </c>
      <c r="Q975" s="19" t="s">
        <v>795</v>
      </c>
      <c r="R975" s="14">
        <v>1</v>
      </c>
      <c r="S975" s="19" t="s">
        <v>338</v>
      </c>
      <c r="T975" s="14">
        <v>0</v>
      </c>
      <c r="U975" s="13" t="s">
        <v>72</v>
      </c>
      <c r="V975" s="13" t="s">
        <v>82</v>
      </c>
      <c r="W975" s="13" t="s">
        <v>73</v>
      </c>
      <c r="X975" s="13" t="s">
        <v>80</v>
      </c>
      <c r="Y975" s="13" t="s">
        <v>14</v>
      </c>
      <c r="Z975" s="13" t="s">
        <v>200</v>
      </c>
      <c r="AA975" s="13" t="s">
        <v>78</v>
      </c>
      <c r="AB975" s="13" t="s">
        <v>83</v>
      </c>
      <c r="AC975" s="13" t="s">
        <v>84</v>
      </c>
      <c r="AD975" s="13" t="s">
        <v>71</v>
      </c>
      <c r="AE975" s="13" t="s">
        <v>85</v>
      </c>
      <c r="AF975" s="13" t="s">
        <v>71</v>
      </c>
      <c r="AG975" s="13" t="s">
        <v>86</v>
      </c>
      <c r="AH975" s="13" t="s">
        <v>73</v>
      </c>
      <c r="AI975" s="13" t="s">
        <v>87</v>
      </c>
      <c r="AJ975" s="13" t="s">
        <v>87</v>
      </c>
      <c r="AK975" s="13" t="s">
        <v>90</v>
      </c>
      <c r="AL975" s="13" t="s">
        <v>73</v>
      </c>
      <c r="AM975" s="13" t="s">
        <v>73</v>
      </c>
      <c r="AN975" s="14">
        <v>0</v>
      </c>
      <c r="AO975" s="13" t="s">
        <v>207</v>
      </c>
      <c r="AP975" s="13" t="s">
        <v>207</v>
      </c>
      <c r="AQ975" s="13" t="s">
        <v>73</v>
      </c>
      <c r="AR975" s="13" t="s">
        <v>335</v>
      </c>
      <c r="AS975" s="13" t="s">
        <v>261</v>
      </c>
      <c r="AT975" s="13" t="s">
        <v>71</v>
      </c>
      <c r="AU975" s="13" t="s">
        <v>85</v>
      </c>
      <c r="AV975" s="13" t="s">
        <v>336</v>
      </c>
      <c r="AW975" s="17">
        <v>1.15740740740741e-5</v>
      </c>
      <c r="AX975" s="12" t="s">
        <v>89</v>
      </c>
      <c r="AY975" s="13" t="s">
        <v>14</v>
      </c>
      <c r="AZ975" s="13" t="s">
        <v>73</v>
      </c>
      <c r="BA975" s="13" t="s">
        <v>207</v>
      </c>
      <c r="BB975" s="13" t="s">
        <v>73</v>
      </c>
      <c r="BC975" s="14">
        <v>500101</v>
      </c>
      <c r="BD975" s="14">
        <v>0</v>
      </c>
      <c r="BE975" s="13" t="s">
        <v>71</v>
      </c>
      <c r="BF975" s="18">
        <v>45316.6923343056</v>
      </c>
    </row>
    <row r="976" spans="1:58">
      <c r="A976" s="12">
        <v>45302</v>
      </c>
      <c r="B976" s="12">
        <v>45302</v>
      </c>
      <c r="C976" s="13" t="s">
        <v>76</v>
      </c>
      <c r="D976" s="13" t="s">
        <v>71</v>
      </c>
      <c r="E976" s="13" t="s">
        <v>16</v>
      </c>
      <c r="F976" s="13" t="s">
        <v>91</v>
      </c>
      <c r="G976" s="14">
        <v>6</v>
      </c>
      <c r="H976" s="14">
        <v>0</v>
      </c>
      <c r="I976" s="13" t="s">
        <v>88</v>
      </c>
      <c r="J976" s="13" t="s">
        <v>74</v>
      </c>
      <c r="K976" s="13" t="s">
        <v>75</v>
      </c>
      <c r="L976" s="12">
        <v>45302</v>
      </c>
      <c r="M976" s="13" t="s">
        <v>13</v>
      </c>
      <c r="N976" s="13" t="s">
        <v>71</v>
      </c>
      <c r="O976" s="14">
        <v>0</v>
      </c>
      <c r="P976" s="13" t="s">
        <v>197</v>
      </c>
      <c r="Q976" s="19" t="s">
        <v>795</v>
      </c>
      <c r="R976" s="14">
        <v>1</v>
      </c>
      <c r="S976" s="19" t="s">
        <v>338</v>
      </c>
      <c r="T976" s="14">
        <v>0</v>
      </c>
      <c r="U976" s="13" t="s">
        <v>91</v>
      </c>
      <c r="V976" s="13" t="s">
        <v>82</v>
      </c>
      <c r="W976" s="13" t="s">
        <v>73</v>
      </c>
      <c r="X976" s="13" t="s">
        <v>80</v>
      </c>
      <c r="Y976" s="13" t="s">
        <v>14</v>
      </c>
      <c r="Z976" s="13" t="s">
        <v>200</v>
      </c>
      <c r="AA976" s="13" t="s">
        <v>78</v>
      </c>
      <c r="AB976" s="13" t="s">
        <v>83</v>
      </c>
      <c r="AC976" s="13" t="s">
        <v>93</v>
      </c>
      <c r="AD976" s="13" t="s">
        <v>71</v>
      </c>
      <c r="AE976" s="13" t="s">
        <v>85</v>
      </c>
      <c r="AF976" s="13" t="s">
        <v>71</v>
      </c>
      <c r="AG976" s="13" t="s">
        <v>86</v>
      </c>
      <c r="AH976" s="13" t="s">
        <v>73</v>
      </c>
      <c r="AI976" s="13" t="s">
        <v>87</v>
      </c>
      <c r="AJ976" s="13" t="s">
        <v>87</v>
      </c>
      <c r="AK976" s="13" t="s">
        <v>90</v>
      </c>
      <c r="AL976" s="13" t="s">
        <v>73</v>
      </c>
      <c r="AM976" s="13" t="s">
        <v>73</v>
      </c>
      <c r="AN976" s="14">
        <v>0</v>
      </c>
      <c r="AO976" s="13" t="s">
        <v>207</v>
      </c>
      <c r="AP976" s="13" t="s">
        <v>207</v>
      </c>
      <c r="AQ976" s="13" t="s">
        <v>73</v>
      </c>
      <c r="AR976" s="13" t="s">
        <v>335</v>
      </c>
      <c r="AS976" s="13" t="s">
        <v>261</v>
      </c>
      <c r="AT976" s="13" t="s">
        <v>71</v>
      </c>
      <c r="AU976" s="13" t="s">
        <v>85</v>
      </c>
      <c r="AV976" s="13" t="s">
        <v>336</v>
      </c>
      <c r="AW976" s="17">
        <v>1.15740740740741e-5</v>
      </c>
      <c r="AX976" s="12" t="s">
        <v>89</v>
      </c>
      <c r="AY976" s="13" t="s">
        <v>14</v>
      </c>
      <c r="AZ976" s="13" t="s">
        <v>73</v>
      </c>
      <c r="BA976" s="13" t="s">
        <v>207</v>
      </c>
      <c r="BB976" s="13" t="s">
        <v>73</v>
      </c>
      <c r="BC976" s="14">
        <v>500101</v>
      </c>
      <c r="BD976" s="14">
        <v>0</v>
      </c>
      <c r="BE976" s="13" t="s">
        <v>71</v>
      </c>
      <c r="BF976" s="18">
        <v>45316.692322338</v>
      </c>
    </row>
    <row r="977" spans="1:58">
      <c r="A977" s="12">
        <v>45302</v>
      </c>
      <c r="B977" s="12">
        <v>45302</v>
      </c>
      <c r="C977" s="13" t="s">
        <v>76</v>
      </c>
      <c r="D977" s="13" t="s">
        <v>71</v>
      </c>
      <c r="E977" s="13" t="s">
        <v>16</v>
      </c>
      <c r="F977" s="13" t="s">
        <v>94</v>
      </c>
      <c r="G977" s="14">
        <v>6</v>
      </c>
      <c r="H977" s="14">
        <v>0</v>
      </c>
      <c r="I977" s="13" t="s">
        <v>73</v>
      </c>
      <c r="J977" s="13" t="s">
        <v>74</v>
      </c>
      <c r="K977" s="13" t="s">
        <v>75</v>
      </c>
      <c r="L977" s="12">
        <v>45302</v>
      </c>
      <c r="M977" s="13" t="s">
        <v>13</v>
      </c>
      <c r="N977" s="13" t="s">
        <v>71</v>
      </c>
      <c r="O977" s="14">
        <v>0</v>
      </c>
      <c r="P977" s="13" t="s">
        <v>197</v>
      </c>
      <c r="Q977" s="19" t="s">
        <v>795</v>
      </c>
      <c r="R977" s="14">
        <v>1</v>
      </c>
      <c r="S977" s="19" t="s">
        <v>338</v>
      </c>
      <c r="T977" s="14">
        <v>0</v>
      </c>
      <c r="U977" s="13" t="s">
        <v>94</v>
      </c>
      <c r="V977" s="13" t="s">
        <v>82</v>
      </c>
      <c r="W977" s="13" t="s">
        <v>73</v>
      </c>
      <c r="X977" s="13" t="s">
        <v>80</v>
      </c>
      <c r="Y977" s="13" t="s">
        <v>14</v>
      </c>
      <c r="Z977" s="13" t="s">
        <v>200</v>
      </c>
      <c r="AA977" s="13" t="s">
        <v>78</v>
      </c>
      <c r="AB977" s="13" t="s">
        <v>83</v>
      </c>
      <c r="AC977" s="13" t="s">
        <v>96</v>
      </c>
      <c r="AD977" s="13" t="s">
        <v>71</v>
      </c>
      <c r="AE977" s="13" t="s">
        <v>85</v>
      </c>
      <c r="AF977" s="13" t="s">
        <v>71</v>
      </c>
      <c r="AG977" s="13" t="s">
        <v>86</v>
      </c>
      <c r="AH977" s="13" t="s">
        <v>73</v>
      </c>
      <c r="AI977" s="13" t="s">
        <v>87</v>
      </c>
      <c r="AJ977" s="13" t="s">
        <v>87</v>
      </c>
      <c r="AK977" s="13" t="s">
        <v>90</v>
      </c>
      <c r="AL977" s="13" t="s">
        <v>73</v>
      </c>
      <c r="AM977" s="13" t="s">
        <v>73</v>
      </c>
      <c r="AN977" s="14">
        <v>0</v>
      </c>
      <c r="AO977" s="13" t="s">
        <v>207</v>
      </c>
      <c r="AP977" s="13" t="s">
        <v>207</v>
      </c>
      <c r="AQ977" s="13" t="s">
        <v>73</v>
      </c>
      <c r="AR977" s="13" t="s">
        <v>335</v>
      </c>
      <c r="AS977" s="13" t="s">
        <v>261</v>
      </c>
      <c r="AT977" s="13" t="s">
        <v>71</v>
      </c>
      <c r="AU977" s="13" t="s">
        <v>85</v>
      </c>
      <c r="AV977" s="13" t="s">
        <v>336</v>
      </c>
      <c r="AW977" s="17">
        <v>1.15740740740741e-5</v>
      </c>
      <c r="AX977" s="12" t="s">
        <v>89</v>
      </c>
      <c r="AY977" s="13" t="s">
        <v>14</v>
      </c>
      <c r="AZ977" s="13" t="s">
        <v>73</v>
      </c>
      <c r="BA977" s="13" t="s">
        <v>207</v>
      </c>
      <c r="BB977" s="13" t="s">
        <v>73</v>
      </c>
      <c r="BC977" s="14">
        <v>500101</v>
      </c>
      <c r="BD977" s="14">
        <v>0</v>
      </c>
      <c r="BE977" s="13" t="s">
        <v>71</v>
      </c>
      <c r="BF977" s="18">
        <v>45316.6923299074</v>
      </c>
    </row>
    <row r="978" spans="1:58">
      <c r="A978" s="12">
        <v>45302</v>
      </c>
      <c r="B978" s="12">
        <v>45302</v>
      </c>
      <c r="C978" s="13" t="s">
        <v>76</v>
      </c>
      <c r="D978" s="13" t="s">
        <v>71</v>
      </c>
      <c r="E978" s="13" t="s">
        <v>16</v>
      </c>
      <c r="F978" s="13" t="s">
        <v>97</v>
      </c>
      <c r="G978" s="14">
        <v>6</v>
      </c>
      <c r="H978" s="14">
        <v>0</v>
      </c>
      <c r="I978" s="13" t="s">
        <v>73</v>
      </c>
      <c r="J978" s="13" t="s">
        <v>74</v>
      </c>
      <c r="K978" s="13" t="s">
        <v>75</v>
      </c>
      <c r="L978" s="12">
        <v>45302</v>
      </c>
      <c r="M978" s="13" t="s">
        <v>13</v>
      </c>
      <c r="N978" s="13" t="s">
        <v>71</v>
      </c>
      <c r="O978" s="14">
        <v>0</v>
      </c>
      <c r="P978" s="13" t="s">
        <v>197</v>
      </c>
      <c r="Q978" s="19" t="s">
        <v>795</v>
      </c>
      <c r="R978" s="14">
        <v>1</v>
      </c>
      <c r="S978" s="19" t="s">
        <v>338</v>
      </c>
      <c r="T978" s="14">
        <v>0</v>
      </c>
      <c r="U978" s="13" t="s">
        <v>97</v>
      </c>
      <c r="V978" s="13" t="s">
        <v>82</v>
      </c>
      <c r="W978" s="13" t="s">
        <v>73</v>
      </c>
      <c r="X978" s="13" t="s">
        <v>80</v>
      </c>
      <c r="Y978" s="13" t="s">
        <v>14</v>
      </c>
      <c r="Z978" s="13" t="s">
        <v>200</v>
      </c>
      <c r="AA978" s="13" t="s">
        <v>78</v>
      </c>
      <c r="AB978" s="13" t="s">
        <v>83</v>
      </c>
      <c r="AC978" s="13" t="s">
        <v>84</v>
      </c>
      <c r="AD978" s="13" t="s">
        <v>71</v>
      </c>
      <c r="AE978" s="13" t="s">
        <v>85</v>
      </c>
      <c r="AF978" s="13" t="s">
        <v>71</v>
      </c>
      <c r="AG978" s="13" t="s">
        <v>86</v>
      </c>
      <c r="AH978" s="13" t="s">
        <v>73</v>
      </c>
      <c r="AI978" s="13" t="s">
        <v>87</v>
      </c>
      <c r="AJ978" s="13" t="s">
        <v>87</v>
      </c>
      <c r="AK978" s="13" t="s">
        <v>90</v>
      </c>
      <c r="AL978" s="13" t="s">
        <v>73</v>
      </c>
      <c r="AM978" s="13" t="s">
        <v>73</v>
      </c>
      <c r="AN978" s="14">
        <v>0</v>
      </c>
      <c r="AO978" s="13" t="s">
        <v>207</v>
      </c>
      <c r="AP978" s="13" t="s">
        <v>207</v>
      </c>
      <c r="AQ978" s="13" t="s">
        <v>73</v>
      </c>
      <c r="AR978" s="13" t="s">
        <v>335</v>
      </c>
      <c r="AS978" s="13" t="s">
        <v>261</v>
      </c>
      <c r="AT978" s="13" t="s">
        <v>71</v>
      </c>
      <c r="AU978" s="13" t="s">
        <v>85</v>
      </c>
      <c r="AV978" s="13" t="s">
        <v>336</v>
      </c>
      <c r="AW978" s="17">
        <v>1.15740740740741e-5</v>
      </c>
      <c r="AX978" s="12" t="s">
        <v>89</v>
      </c>
      <c r="AY978" s="13" t="s">
        <v>14</v>
      </c>
      <c r="AZ978" s="13" t="s">
        <v>73</v>
      </c>
      <c r="BA978" s="13" t="s">
        <v>207</v>
      </c>
      <c r="BB978" s="13" t="s">
        <v>73</v>
      </c>
      <c r="BC978" s="14">
        <v>500101</v>
      </c>
      <c r="BD978" s="14">
        <v>0</v>
      </c>
      <c r="BE978" s="13" t="s">
        <v>71</v>
      </c>
      <c r="BF978" s="18">
        <v>45316.6923268981</v>
      </c>
    </row>
    <row r="979" spans="1:58">
      <c r="A979" s="12">
        <v>45302</v>
      </c>
      <c r="B979" s="12">
        <v>45302</v>
      </c>
      <c r="C979" s="13" t="s">
        <v>76</v>
      </c>
      <c r="D979" s="13" t="s">
        <v>71</v>
      </c>
      <c r="E979" s="13" t="s">
        <v>16</v>
      </c>
      <c r="F979" s="13" t="s">
        <v>99</v>
      </c>
      <c r="G979" s="14">
        <v>6</v>
      </c>
      <c r="H979" s="14">
        <v>0</v>
      </c>
      <c r="I979" s="13" t="s">
        <v>73</v>
      </c>
      <c r="J979" s="13" t="s">
        <v>74</v>
      </c>
      <c r="K979" s="13" t="s">
        <v>75</v>
      </c>
      <c r="L979" s="12">
        <v>45302</v>
      </c>
      <c r="M979" s="13" t="s">
        <v>13</v>
      </c>
      <c r="N979" s="13" t="s">
        <v>71</v>
      </c>
      <c r="O979" s="14">
        <v>0</v>
      </c>
      <c r="P979" s="13" t="s">
        <v>197</v>
      </c>
      <c r="Q979" s="19" t="s">
        <v>795</v>
      </c>
      <c r="R979" s="14">
        <v>1</v>
      </c>
      <c r="S979" s="19" t="s">
        <v>338</v>
      </c>
      <c r="T979" s="14">
        <v>0</v>
      </c>
      <c r="U979" s="13" t="s">
        <v>99</v>
      </c>
      <c r="V979" s="13" t="s">
        <v>82</v>
      </c>
      <c r="W979" s="13" t="s">
        <v>73</v>
      </c>
      <c r="X979" s="13" t="s">
        <v>80</v>
      </c>
      <c r="Y979" s="13" t="s">
        <v>14</v>
      </c>
      <c r="Z979" s="13" t="s">
        <v>200</v>
      </c>
      <c r="AA979" s="13" t="s">
        <v>78</v>
      </c>
      <c r="AB979" s="13" t="s">
        <v>83</v>
      </c>
      <c r="AC979" s="13" t="s">
        <v>84</v>
      </c>
      <c r="AD979" s="13" t="s">
        <v>71</v>
      </c>
      <c r="AE979" s="13" t="s">
        <v>85</v>
      </c>
      <c r="AF979" s="13" t="s">
        <v>71</v>
      </c>
      <c r="AG979" s="13" t="s">
        <v>86</v>
      </c>
      <c r="AH979" s="13" t="s">
        <v>73</v>
      </c>
      <c r="AI979" s="13" t="s">
        <v>87</v>
      </c>
      <c r="AJ979" s="13" t="s">
        <v>87</v>
      </c>
      <c r="AK979" s="13" t="s">
        <v>90</v>
      </c>
      <c r="AL979" s="13" t="s">
        <v>73</v>
      </c>
      <c r="AM979" s="13" t="s">
        <v>73</v>
      </c>
      <c r="AN979" s="14">
        <v>0</v>
      </c>
      <c r="AO979" s="13" t="s">
        <v>207</v>
      </c>
      <c r="AP979" s="13" t="s">
        <v>207</v>
      </c>
      <c r="AQ979" s="13" t="s">
        <v>73</v>
      </c>
      <c r="AR979" s="13" t="s">
        <v>335</v>
      </c>
      <c r="AS979" s="13" t="s">
        <v>261</v>
      </c>
      <c r="AT979" s="13" t="s">
        <v>71</v>
      </c>
      <c r="AU979" s="13" t="s">
        <v>85</v>
      </c>
      <c r="AV979" s="13" t="s">
        <v>336</v>
      </c>
      <c r="AW979" s="17">
        <v>1.15740740740741e-5</v>
      </c>
      <c r="AX979" s="12" t="s">
        <v>89</v>
      </c>
      <c r="AY979" s="13" t="s">
        <v>14</v>
      </c>
      <c r="AZ979" s="13" t="s">
        <v>73</v>
      </c>
      <c r="BA979" s="13" t="s">
        <v>207</v>
      </c>
      <c r="BB979" s="13" t="s">
        <v>73</v>
      </c>
      <c r="BC979" s="14">
        <v>500101</v>
      </c>
      <c r="BD979" s="14">
        <v>0</v>
      </c>
      <c r="BE979" s="13" t="s">
        <v>71</v>
      </c>
      <c r="BF979" s="18">
        <v>45316.6923285185</v>
      </c>
    </row>
    <row r="980" spans="1:58">
      <c r="A980" s="12">
        <v>45302</v>
      </c>
      <c r="B980" s="12">
        <v>45302</v>
      </c>
      <c r="C980" s="13" t="s">
        <v>76</v>
      </c>
      <c r="D980" s="13" t="s">
        <v>71</v>
      </c>
      <c r="E980" s="13" t="s">
        <v>16</v>
      </c>
      <c r="F980" s="13" t="s">
        <v>101</v>
      </c>
      <c r="G980" s="14">
        <v>6</v>
      </c>
      <c r="H980" s="14">
        <v>0</v>
      </c>
      <c r="I980" s="13" t="s">
        <v>73</v>
      </c>
      <c r="J980" s="13" t="s">
        <v>74</v>
      </c>
      <c r="K980" s="13" t="s">
        <v>75</v>
      </c>
      <c r="L980" s="12">
        <v>45302</v>
      </c>
      <c r="M980" s="13" t="s">
        <v>13</v>
      </c>
      <c r="N980" s="13" t="s">
        <v>71</v>
      </c>
      <c r="O980" s="14">
        <v>0</v>
      </c>
      <c r="P980" s="13" t="s">
        <v>197</v>
      </c>
      <c r="Q980" s="19" t="s">
        <v>795</v>
      </c>
      <c r="R980" s="14">
        <v>1</v>
      </c>
      <c r="S980" s="19" t="s">
        <v>338</v>
      </c>
      <c r="T980" s="14">
        <v>0</v>
      </c>
      <c r="U980" s="13" t="s">
        <v>101</v>
      </c>
      <c r="V980" s="13" t="s">
        <v>82</v>
      </c>
      <c r="W980" s="13" t="s">
        <v>73</v>
      </c>
      <c r="X980" s="13" t="s">
        <v>80</v>
      </c>
      <c r="Y980" s="13" t="s">
        <v>14</v>
      </c>
      <c r="Z980" s="13" t="s">
        <v>200</v>
      </c>
      <c r="AA980" s="13" t="s">
        <v>78</v>
      </c>
      <c r="AB980" s="13" t="s">
        <v>83</v>
      </c>
      <c r="AC980" s="13" t="s">
        <v>84</v>
      </c>
      <c r="AD980" s="13" t="s">
        <v>71</v>
      </c>
      <c r="AE980" s="13" t="s">
        <v>85</v>
      </c>
      <c r="AF980" s="13" t="s">
        <v>71</v>
      </c>
      <c r="AG980" s="13" t="s">
        <v>86</v>
      </c>
      <c r="AH980" s="13" t="s">
        <v>73</v>
      </c>
      <c r="AI980" s="13" t="s">
        <v>87</v>
      </c>
      <c r="AJ980" s="13" t="s">
        <v>87</v>
      </c>
      <c r="AK980" s="13" t="s">
        <v>90</v>
      </c>
      <c r="AL980" s="13" t="s">
        <v>73</v>
      </c>
      <c r="AM980" s="13" t="s">
        <v>73</v>
      </c>
      <c r="AN980" s="14">
        <v>0</v>
      </c>
      <c r="AO980" s="13" t="s">
        <v>207</v>
      </c>
      <c r="AP980" s="13" t="s">
        <v>207</v>
      </c>
      <c r="AQ980" s="13" t="s">
        <v>73</v>
      </c>
      <c r="AR980" s="13" t="s">
        <v>335</v>
      </c>
      <c r="AS980" s="13" t="s">
        <v>261</v>
      </c>
      <c r="AT980" s="13" t="s">
        <v>71</v>
      </c>
      <c r="AU980" s="13" t="s">
        <v>85</v>
      </c>
      <c r="AV980" s="13" t="s">
        <v>336</v>
      </c>
      <c r="AW980" s="17">
        <v>1.15740740740741e-5</v>
      </c>
      <c r="AX980" s="12" t="s">
        <v>89</v>
      </c>
      <c r="AY980" s="13" t="s">
        <v>14</v>
      </c>
      <c r="AZ980" s="13" t="s">
        <v>73</v>
      </c>
      <c r="BA980" s="13" t="s">
        <v>207</v>
      </c>
      <c r="BB980" s="13" t="s">
        <v>73</v>
      </c>
      <c r="BC980" s="14">
        <v>500101</v>
      </c>
      <c r="BD980" s="14">
        <v>0</v>
      </c>
      <c r="BE980" s="13" t="s">
        <v>71</v>
      </c>
      <c r="BF980" s="18">
        <v>45316.6923312963</v>
      </c>
    </row>
    <row r="981" spans="1:58">
      <c r="A981" s="12">
        <v>45302</v>
      </c>
      <c r="B981" s="12">
        <v>45302</v>
      </c>
      <c r="C981" s="13" t="s">
        <v>76</v>
      </c>
      <c r="D981" s="13" t="s">
        <v>71</v>
      </c>
      <c r="E981" s="13" t="s">
        <v>16</v>
      </c>
      <c r="F981" s="13" t="s">
        <v>107</v>
      </c>
      <c r="G981" s="14">
        <v>6</v>
      </c>
      <c r="H981" s="14">
        <v>0</v>
      </c>
      <c r="I981" s="13" t="s">
        <v>88</v>
      </c>
      <c r="J981" s="13" t="s">
        <v>74</v>
      </c>
      <c r="K981" s="13" t="s">
        <v>75</v>
      </c>
      <c r="L981" s="12">
        <v>45302</v>
      </c>
      <c r="M981" s="13" t="s">
        <v>13</v>
      </c>
      <c r="N981" s="13" t="s">
        <v>71</v>
      </c>
      <c r="O981" s="14">
        <v>0</v>
      </c>
      <c r="P981" s="13" t="s">
        <v>197</v>
      </c>
      <c r="Q981" s="19" t="s">
        <v>795</v>
      </c>
      <c r="R981" s="14">
        <v>1</v>
      </c>
      <c r="S981" s="19" t="s">
        <v>338</v>
      </c>
      <c r="T981" s="14">
        <v>0</v>
      </c>
      <c r="U981" s="13" t="s">
        <v>107</v>
      </c>
      <c r="V981" s="13" t="s">
        <v>82</v>
      </c>
      <c r="W981" s="13" t="s">
        <v>73</v>
      </c>
      <c r="X981" s="13" t="s">
        <v>80</v>
      </c>
      <c r="Y981" s="13" t="s">
        <v>14</v>
      </c>
      <c r="Z981" s="13" t="s">
        <v>200</v>
      </c>
      <c r="AA981" s="13" t="s">
        <v>78</v>
      </c>
      <c r="AB981" s="13" t="s">
        <v>83</v>
      </c>
      <c r="AC981" s="13" t="s">
        <v>84</v>
      </c>
      <c r="AD981" s="13" t="s">
        <v>71</v>
      </c>
      <c r="AE981" s="13" t="s">
        <v>85</v>
      </c>
      <c r="AF981" s="13" t="s">
        <v>71</v>
      </c>
      <c r="AG981" s="13" t="s">
        <v>86</v>
      </c>
      <c r="AH981" s="13" t="s">
        <v>73</v>
      </c>
      <c r="AI981" s="13" t="s">
        <v>87</v>
      </c>
      <c r="AJ981" s="13" t="s">
        <v>87</v>
      </c>
      <c r="AK981" s="13" t="s">
        <v>90</v>
      </c>
      <c r="AL981" s="13" t="s">
        <v>73</v>
      </c>
      <c r="AM981" s="13" t="s">
        <v>73</v>
      </c>
      <c r="AN981" s="14">
        <v>0</v>
      </c>
      <c r="AO981" s="13" t="s">
        <v>207</v>
      </c>
      <c r="AP981" s="13" t="s">
        <v>207</v>
      </c>
      <c r="AQ981" s="13" t="s">
        <v>73</v>
      </c>
      <c r="AR981" s="13" t="s">
        <v>335</v>
      </c>
      <c r="AS981" s="13" t="s">
        <v>261</v>
      </c>
      <c r="AT981" s="13" t="s">
        <v>71</v>
      </c>
      <c r="AU981" s="13" t="s">
        <v>85</v>
      </c>
      <c r="AV981" s="13" t="s">
        <v>336</v>
      </c>
      <c r="AW981" s="17">
        <v>1.15740740740741e-5</v>
      </c>
      <c r="AX981" s="12" t="s">
        <v>89</v>
      </c>
      <c r="AY981" s="13" t="s">
        <v>14</v>
      </c>
      <c r="AZ981" s="13" t="s">
        <v>73</v>
      </c>
      <c r="BA981" s="13" t="s">
        <v>207</v>
      </c>
      <c r="BB981" s="13" t="s">
        <v>73</v>
      </c>
      <c r="BC981" s="14">
        <v>500101</v>
      </c>
      <c r="BD981" s="14">
        <v>0</v>
      </c>
      <c r="BE981" s="13" t="s">
        <v>71</v>
      </c>
      <c r="BF981" s="18">
        <v>45316.6923236574</v>
      </c>
    </row>
    <row r="982" spans="1:58">
      <c r="A982" s="38"/>
      <c r="B982" s="38"/>
      <c r="L982" s="38"/>
      <c r="AW982" s="39"/>
      <c r="BF982" s="40"/>
    </row>
    <row r="983" spans="1:1">
      <c r="A983" t="s">
        <v>622</v>
      </c>
    </row>
    <row r="984" ht="27" spans="1:59">
      <c r="A984" s="11" t="s">
        <v>113</v>
      </c>
      <c r="B984" s="11" t="s">
        <v>3</v>
      </c>
      <c r="C984" s="11" t="s">
        <v>33</v>
      </c>
      <c r="D984" s="11" t="s">
        <v>34</v>
      </c>
      <c r="E984" s="11" t="s">
        <v>9</v>
      </c>
      <c r="F984" s="11" t="s">
        <v>29</v>
      </c>
      <c r="G984" s="11" t="s">
        <v>5</v>
      </c>
      <c r="H984" s="11" t="s">
        <v>114</v>
      </c>
      <c r="I984" s="11" t="s">
        <v>26</v>
      </c>
      <c r="J984" s="11" t="s">
        <v>4</v>
      </c>
      <c r="K984" s="11" t="s">
        <v>27</v>
      </c>
      <c r="L984" s="11" t="s">
        <v>28</v>
      </c>
      <c r="M984" s="11" t="s">
        <v>116</v>
      </c>
      <c r="N984" s="11" t="s">
        <v>117</v>
      </c>
      <c r="O984" s="11" t="s">
        <v>118</v>
      </c>
      <c r="P984" s="11" t="s">
        <v>119</v>
      </c>
      <c r="Q984" s="11" t="s">
        <v>6</v>
      </c>
      <c r="R984" s="11" t="s">
        <v>122</v>
      </c>
      <c r="S984" s="11" t="s">
        <v>173</v>
      </c>
      <c r="T984" s="11" t="s">
        <v>174</v>
      </c>
      <c r="U984" s="11" t="s">
        <v>175</v>
      </c>
      <c r="V984" s="11" t="s">
        <v>176</v>
      </c>
      <c r="W984" s="11" t="s">
        <v>177</v>
      </c>
      <c r="X984" s="11" t="s">
        <v>178</v>
      </c>
      <c r="Y984" s="11" t="s">
        <v>179</v>
      </c>
      <c r="Z984" s="11" t="s">
        <v>180</v>
      </c>
      <c r="AA984" s="11" t="s">
        <v>181</v>
      </c>
      <c r="AB984" s="11" t="s">
        <v>182</v>
      </c>
      <c r="AC984" s="11" t="s">
        <v>183</v>
      </c>
      <c r="AD984" s="11" t="s">
        <v>184</v>
      </c>
      <c r="AE984" s="11" t="s">
        <v>185</v>
      </c>
      <c r="AF984" s="11" t="s">
        <v>186</v>
      </c>
      <c r="AG984" s="11" t="s">
        <v>187</v>
      </c>
      <c r="AH984" s="11" t="s">
        <v>188</v>
      </c>
      <c r="AI984" s="11" t="s">
        <v>189</v>
      </c>
      <c r="AJ984" s="11" t="s">
        <v>190</v>
      </c>
      <c r="AK984" s="11" t="s">
        <v>191</v>
      </c>
      <c r="AL984" s="11" t="s">
        <v>192</v>
      </c>
      <c r="AM984" s="11" t="s">
        <v>479</v>
      </c>
      <c r="AN984" s="11" t="s">
        <v>480</v>
      </c>
      <c r="AO984" s="11" t="s">
        <v>481</v>
      </c>
      <c r="AP984" s="11" t="s">
        <v>482</v>
      </c>
      <c r="AQ984" s="11" t="s">
        <v>483</v>
      </c>
      <c r="AR984" s="11" t="s">
        <v>484</v>
      </c>
      <c r="AS984" s="11" t="s">
        <v>485</v>
      </c>
      <c r="AT984" s="11" t="s">
        <v>486</v>
      </c>
      <c r="AU984" s="11" t="s">
        <v>487</v>
      </c>
      <c r="AV984" s="11" t="s">
        <v>488</v>
      </c>
      <c r="AW984" s="11" t="s">
        <v>489</v>
      </c>
      <c r="AX984" s="11" t="s">
        <v>490</v>
      </c>
      <c r="AY984" s="11" t="s">
        <v>491</v>
      </c>
      <c r="AZ984" s="11" t="s">
        <v>492</v>
      </c>
      <c r="BA984" s="11" t="s">
        <v>493</v>
      </c>
      <c r="BB984" s="11" t="s">
        <v>494</v>
      </c>
      <c r="BC984" s="11" t="s">
        <v>495</v>
      </c>
      <c r="BD984" s="11" t="s">
        <v>496</v>
      </c>
      <c r="BE984" s="11" t="s">
        <v>497</v>
      </c>
      <c r="BF984" s="11" t="s">
        <v>498</v>
      </c>
      <c r="BG984" s="11" t="s">
        <v>69</v>
      </c>
    </row>
    <row r="985" spans="1:59">
      <c r="A985" s="12">
        <v>45302</v>
      </c>
      <c r="B985" s="12">
        <v>45302</v>
      </c>
      <c r="C985" s="13" t="s">
        <v>76</v>
      </c>
      <c r="D985" s="13" t="s">
        <v>71</v>
      </c>
      <c r="E985" s="13" t="s">
        <v>16</v>
      </c>
      <c r="F985" s="13" t="s">
        <v>72</v>
      </c>
      <c r="G985" s="14">
        <v>1</v>
      </c>
      <c r="H985" s="14">
        <v>0</v>
      </c>
      <c r="I985" s="12">
        <v>45302</v>
      </c>
      <c r="J985" s="13" t="s">
        <v>13</v>
      </c>
      <c r="K985" s="13" t="s">
        <v>71</v>
      </c>
      <c r="L985" s="14">
        <v>0</v>
      </c>
      <c r="M985" s="13" t="s">
        <v>198</v>
      </c>
      <c r="N985" s="14">
        <v>5</v>
      </c>
      <c r="O985" s="13" t="s">
        <v>338</v>
      </c>
      <c r="P985" s="14">
        <v>0</v>
      </c>
      <c r="Q985" s="13" t="s">
        <v>14</v>
      </c>
      <c r="R985" s="13" t="s">
        <v>200</v>
      </c>
      <c r="S985" s="13" t="s">
        <v>110</v>
      </c>
      <c r="T985" s="13" t="s">
        <v>110</v>
      </c>
      <c r="U985" s="13" t="s">
        <v>110</v>
      </c>
      <c r="V985" s="13" t="s">
        <v>71</v>
      </c>
      <c r="W985" s="13" t="s">
        <v>110</v>
      </c>
      <c r="X985" s="13" t="s">
        <v>71</v>
      </c>
      <c r="Y985" s="13" t="s">
        <v>71</v>
      </c>
      <c r="Z985" s="13" t="s">
        <v>110</v>
      </c>
      <c r="AA985" s="13" t="s">
        <v>71</v>
      </c>
      <c r="AB985" s="13" t="s">
        <v>71</v>
      </c>
      <c r="AC985" s="13" t="s">
        <v>110</v>
      </c>
      <c r="AD985" s="13" t="s">
        <v>71</v>
      </c>
      <c r="AE985" s="13" t="s">
        <v>71</v>
      </c>
      <c r="AF985" s="13" t="s">
        <v>71</v>
      </c>
      <c r="AG985" s="13" t="s">
        <v>71</v>
      </c>
      <c r="AH985" s="13" t="s">
        <v>71</v>
      </c>
      <c r="AI985" s="13" t="s">
        <v>71</v>
      </c>
      <c r="AJ985" s="13" t="s">
        <v>71</v>
      </c>
      <c r="AK985" s="13" t="s">
        <v>71</v>
      </c>
      <c r="AL985" s="13" t="s">
        <v>71</v>
      </c>
      <c r="AM985" s="13" t="s">
        <v>499</v>
      </c>
      <c r="AN985" s="13" t="s">
        <v>500</v>
      </c>
      <c r="AO985" s="13" t="s">
        <v>501</v>
      </c>
      <c r="AP985" s="13" t="s">
        <v>71</v>
      </c>
      <c r="AQ985" s="13" t="s">
        <v>502</v>
      </c>
      <c r="AR985" s="13" t="s">
        <v>71</v>
      </c>
      <c r="AS985" s="13" t="s">
        <v>71</v>
      </c>
      <c r="AT985" s="13" t="s">
        <v>503</v>
      </c>
      <c r="AU985" s="13" t="s">
        <v>71</v>
      </c>
      <c r="AV985" s="13" t="s">
        <v>71</v>
      </c>
      <c r="AW985" s="13" t="s">
        <v>71</v>
      </c>
      <c r="AX985" s="13" t="s">
        <v>71</v>
      </c>
      <c r="AY985" s="13" t="s">
        <v>71</v>
      </c>
      <c r="AZ985" s="13" t="s">
        <v>71</v>
      </c>
      <c r="BA985" s="13" t="s">
        <v>71</v>
      </c>
      <c r="BB985" s="13" t="s">
        <v>71</v>
      </c>
      <c r="BC985" s="13" t="s">
        <v>71</v>
      </c>
      <c r="BD985" s="13" t="s">
        <v>71</v>
      </c>
      <c r="BE985" s="13" t="s">
        <v>71</v>
      </c>
      <c r="BF985" s="13" t="s">
        <v>110</v>
      </c>
      <c r="BG985" s="18">
        <v>45303.6029370255</v>
      </c>
    </row>
    <row r="986" spans="1:59">
      <c r="A986" s="12">
        <v>45302</v>
      </c>
      <c r="B986" s="12">
        <v>45302</v>
      </c>
      <c r="C986" s="13" t="s">
        <v>76</v>
      </c>
      <c r="D986" s="13" t="s">
        <v>71</v>
      </c>
      <c r="E986" s="13" t="s">
        <v>16</v>
      </c>
      <c r="F986" s="13" t="s">
        <v>91</v>
      </c>
      <c r="G986" s="14">
        <v>1</v>
      </c>
      <c r="H986" s="14">
        <v>0</v>
      </c>
      <c r="I986" s="12">
        <v>45302</v>
      </c>
      <c r="J986" s="13" t="s">
        <v>13</v>
      </c>
      <c r="K986" s="13" t="s">
        <v>71</v>
      </c>
      <c r="L986" s="14">
        <v>0</v>
      </c>
      <c r="M986" s="13" t="s">
        <v>198</v>
      </c>
      <c r="N986" s="14">
        <v>5</v>
      </c>
      <c r="O986" s="13" t="s">
        <v>338</v>
      </c>
      <c r="P986" s="14">
        <v>0</v>
      </c>
      <c r="Q986" s="13" t="s">
        <v>14</v>
      </c>
      <c r="R986" s="13" t="s">
        <v>200</v>
      </c>
      <c r="S986" s="13" t="s">
        <v>110</v>
      </c>
      <c r="T986" s="13" t="s">
        <v>71</v>
      </c>
      <c r="U986" s="13" t="s">
        <v>110</v>
      </c>
      <c r="V986" s="13" t="s">
        <v>71</v>
      </c>
      <c r="W986" s="13" t="s">
        <v>110</v>
      </c>
      <c r="X986" s="13" t="s">
        <v>71</v>
      </c>
      <c r="Y986" s="13" t="s">
        <v>71</v>
      </c>
      <c r="Z986" s="13" t="s">
        <v>110</v>
      </c>
      <c r="AA986" s="13" t="s">
        <v>71</v>
      </c>
      <c r="AB986" s="13" t="s">
        <v>71</v>
      </c>
      <c r="AC986" s="13" t="s">
        <v>110</v>
      </c>
      <c r="AD986" s="13" t="s">
        <v>71</v>
      </c>
      <c r="AE986" s="13" t="s">
        <v>71</v>
      </c>
      <c r="AF986" s="13" t="s">
        <v>71</v>
      </c>
      <c r="AG986" s="13" t="s">
        <v>71</v>
      </c>
      <c r="AH986" s="13" t="s">
        <v>71</v>
      </c>
      <c r="AI986" s="13" t="s">
        <v>71</v>
      </c>
      <c r="AJ986" s="13" t="s">
        <v>71</v>
      </c>
      <c r="AK986" s="13" t="s">
        <v>71</v>
      </c>
      <c r="AL986" s="13" t="s">
        <v>71</v>
      </c>
      <c r="AM986" s="13" t="s">
        <v>504</v>
      </c>
      <c r="AN986" s="13" t="s">
        <v>71</v>
      </c>
      <c r="AO986" s="13" t="s">
        <v>505</v>
      </c>
      <c r="AP986" s="13" t="s">
        <v>71</v>
      </c>
      <c r="AQ986" s="13" t="s">
        <v>506</v>
      </c>
      <c r="AR986" s="13" t="s">
        <v>71</v>
      </c>
      <c r="AS986" s="13" t="s">
        <v>71</v>
      </c>
      <c r="AT986" s="13" t="s">
        <v>507</v>
      </c>
      <c r="AU986" s="13" t="s">
        <v>71</v>
      </c>
      <c r="AV986" s="13" t="s">
        <v>71</v>
      </c>
      <c r="AW986" s="13" t="s">
        <v>71</v>
      </c>
      <c r="AX986" s="13" t="s">
        <v>71</v>
      </c>
      <c r="AY986" s="13" t="s">
        <v>71</v>
      </c>
      <c r="AZ986" s="13" t="s">
        <v>71</v>
      </c>
      <c r="BA986" s="13" t="s">
        <v>71</v>
      </c>
      <c r="BB986" s="13" t="s">
        <v>71</v>
      </c>
      <c r="BC986" s="13" t="s">
        <v>71</v>
      </c>
      <c r="BD986" s="13" t="s">
        <v>71</v>
      </c>
      <c r="BE986" s="13" t="s">
        <v>71</v>
      </c>
      <c r="BF986" s="13" t="s">
        <v>110</v>
      </c>
      <c r="BG986" s="18">
        <v>45303.6029349306</v>
      </c>
    </row>
    <row r="987" spans="1:59">
      <c r="A987" s="12">
        <v>45302</v>
      </c>
      <c r="B987" s="12">
        <v>45302</v>
      </c>
      <c r="C987" s="13" t="s">
        <v>76</v>
      </c>
      <c r="D987" s="13" t="s">
        <v>71</v>
      </c>
      <c r="E987" s="13" t="s">
        <v>16</v>
      </c>
      <c r="F987" s="13" t="s">
        <v>94</v>
      </c>
      <c r="G987" s="14">
        <v>1</v>
      </c>
      <c r="H987" s="14">
        <v>0</v>
      </c>
      <c r="I987" s="12">
        <v>45302</v>
      </c>
      <c r="J987" s="13" t="s">
        <v>13</v>
      </c>
      <c r="K987" s="13" t="s">
        <v>71</v>
      </c>
      <c r="L987" s="14">
        <v>0</v>
      </c>
      <c r="M987" s="13" t="s">
        <v>198</v>
      </c>
      <c r="N987" s="14">
        <v>5</v>
      </c>
      <c r="O987" s="13" t="s">
        <v>338</v>
      </c>
      <c r="P987" s="14">
        <v>0</v>
      </c>
      <c r="Q987" s="13" t="s">
        <v>14</v>
      </c>
      <c r="R987" s="13" t="s">
        <v>200</v>
      </c>
      <c r="S987" s="13" t="s">
        <v>110</v>
      </c>
      <c r="T987" s="13" t="s">
        <v>71</v>
      </c>
      <c r="U987" s="13" t="s">
        <v>110</v>
      </c>
      <c r="V987" s="13" t="s">
        <v>71</v>
      </c>
      <c r="W987" s="13" t="s">
        <v>110</v>
      </c>
      <c r="X987" s="13" t="s">
        <v>71</v>
      </c>
      <c r="Y987" s="13" t="s">
        <v>71</v>
      </c>
      <c r="Z987" s="13" t="s">
        <v>110</v>
      </c>
      <c r="AA987" s="13" t="s">
        <v>71</v>
      </c>
      <c r="AB987" s="13" t="s">
        <v>71</v>
      </c>
      <c r="AC987" s="13" t="s">
        <v>110</v>
      </c>
      <c r="AD987" s="13" t="s">
        <v>71</v>
      </c>
      <c r="AE987" s="13" t="s">
        <v>71</v>
      </c>
      <c r="AF987" s="13" t="s">
        <v>71</v>
      </c>
      <c r="AG987" s="13" t="s">
        <v>71</v>
      </c>
      <c r="AH987" s="13" t="s">
        <v>71</v>
      </c>
      <c r="AI987" s="13" t="s">
        <v>71</v>
      </c>
      <c r="AJ987" s="13" t="s">
        <v>71</v>
      </c>
      <c r="AK987" s="13" t="s">
        <v>71</v>
      </c>
      <c r="AL987" s="13" t="s">
        <v>71</v>
      </c>
      <c r="AM987" s="13" t="s">
        <v>508</v>
      </c>
      <c r="AN987" s="13" t="s">
        <v>71</v>
      </c>
      <c r="AO987" s="13" t="s">
        <v>509</v>
      </c>
      <c r="AP987" s="13" t="s">
        <v>71</v>
      </c>
      <c r="AQ987" s="13" t="s">
        <v>506</v>
      </c>
      <c r="AR987" s="13" t="s">
        <v>71</v>
      </c>
      <c r="AS987" s="13" t="s">
        <v>71</v>
      </c>
      <c r="AT987" s="13" t="s">
        <v>510</v>
      </c>
      <c r="AU987" s="13" t="s">
        <v>71</v>
      </c>
      <c r="AV987" s="13" t="s">
        <v>71</v>
      </c>
      <c r="AW987" s="13" t="s">
        <v>71</v>
      </c>
      <c r="AX987" s="13" t="s">
        <v>71</v>
      </c>
      <c r="AY987" s="13" t="s">
        <v>71</v>
      </c>
      <c r="AZ987" s="13" t="s">
        <v>71</v>
      </c>
      <c r="BA987" s="13" t="s">
        <v>71</v>
      </c>
      <c r="BB987" s="13" t="s">
        <v>71</v>
      </c>
      <c r="BC987" s="13" t="s">
        <v>71</v>
      </c>
      <c r="BD987" s="13" t="s">
        <v>71</v>
      </c>
      <c r="BE987" s="13" t="s">
        <v>71</v>
      </c>
      <c r="BF987" s="13" t="s">
        <v>88</v>
      </c>
      <c r="BG987" s="18">
        <v>45303.6029254514</v>
      </c>
    </row>
    <row r="988" spans="1:59">
      <c r="A988" s="12">
        <v>45302</v>
      </c>
      <c r="B988" s="12">
        <v>45302</v>
      </c>
      <c r="C988" s="13" t="s">
        <v>76</v>
      </c>
      <c r="D988" s="13" t="s">
        <v>71</v>
      </c>
      <c r="E988" s="13" t="s">
        <v>16</v>
      </c>
      <c r="F988" s="13" t="s">
        <v>97</v>
      </c>
      <c r="G988" s="14">
        <v>1</v>
      </c>
      <c r="H988" s="14">
        <v>0</v>
      </c>
      <c r="I988" s="12">
        <v>45302</v>
      </c>
      <c r="J988" s="13" t="s">
        <v>13</v>
      </c>
      <c r="K988" s="13" t="s">
        <v>71</v>
      </c>
      <c r="L988" s="14">
        <v>0</v>
      </c>
      <c r="M988" s="13" t="s">
        <v>198</v>
      </c>
      <c r="N988" s="14">
        <v>5</v>
      </c>
      <c r="O988" s="13" t="s">
        <v>338</v>
      </c>
      <c r="P988" s="14">
        <v>0</v>
      </c>
      <c r="Q988" s="13" t="s">
        <v>14</v>
      </c>
      <c r="R988" s="13" t="s">
        <v>200</v>
      </c>
      <c r="S988" s="13" t="s">
        <v>110</v>
      </c>
      <c r="T988" s="13" t="s">
        <v>110</v>
      </c>
      <c r="U988" s="13" t="s">
        <v>110</v>
      </c>
      <c r="V988" s="13" t="s">
        <v>71</v>
      </c>
      <c r="W988" s="13" t="s">
        <v>110</v>
      </c>
      <c r="X988" s="13" t="s">
        <v>71</v>
      </c>
      <c r="Y988" s="13" t="s">
        <v>71</v>
      </c>
      <c r="Z988" s="13" t="s">
        <v>110</v>
      </c>
      <c r="AA988" s="13" t="s">
        <v>71</v>
      </c>
      <c r="AB988" s="13" t="s">
        <v>71</v>
      </c>
      <c r="AC988" s="13" t="s">
        <v>110</v>
      </c>
      <c r="AD988" s="13" t="s">
        <v>71</v>
      </c>
      <c r="AE988" s="13" t="s">
        <v>71</v>
      </c>
      <c r="AF988" s="13" t="s">
        <v>71</v>
      </c>
      <c r="AG988" s="13" t="s">
        <v>71</v>
      </c>
      <c r="AH988" s="13" t="s">
        <v>71</v>
      </c>
      <c r="AI988" s="13" t="s">
        <v>71</v>
      </c>
      <c r="AJ988" s="13" t="s">
        <v>71</v>
      </c>
      <c r="AK988" s="13" t="s">
        <v>71</v>
      </c>
      <c r="AL988" s="13" t="s">
        <v>71</v>
      </c>
      <c r="AM988" s="13" t="s">
        <v>511</v>
      </c>
      <c r="AN988" s="13" t="s">
        <v>512</v>
      </c>
      <c r="AO988" s="13" t="s">
        <v>513</v>
      </c>
      <c r="AP988" s="13" t="s">
        <v>71</v>
      </c>
      <c r="AQ988" s="13" t="s">
        <v>506</v>
      </c>
      <c r="AR988" s="13" t="s">
        <v>71</v>
      </c>
      <c r="AS988" s="13" t="s">
        <v>71</v>
      </c>
      <c r="AT988" s="13" t="s">
        <v>514</v>
      </c>
      <c r="AU988" s="13" t="s">
        <v>71</v>
      </c>
      <c r="AV988" s="13" t="s">
        <v>71</v>
      </c>
      <c r="AW988" s="13" t="s">
        <v>71</v>
      </c>
      <c r="AX988" s="13" t="s">
        <v>71</v>
      </c>
      <c r="AY988" s="13" t="s">
        <v>71</v>
      </c>
      <c r="AZ988" s="13" t="s">
        <v>71</v>
      </c>
      <c r="BA988" s="13" t="s">
        <v>71</v>
      </c>
      <c r="BB988" s="13" t="s">
        <v>71</v>
      </c>
      <c r="BC988" s="13" t="s">
        <v>71</v>
      </c>
      <c r="BD988" s="13" t="s">
        <v>71</v>
      </c>
      <c r="BE988" s="13" t="s">
        <v>71</v>
      </c>
      <c r="BF988" s="13" t="s">
        <v>110</v>
      </c>
      <c r="BG988" s="18">
        <v>45303.6029291667</v>
      </c>
    </row>
    <row r="989" spans="1:59">
      <c r="A989" s="12">
        <v>45302</v>
      </c>
      <c r="B989" s="12">
        <v>45302</v>
      </c>
      <c r="C989" s="13" t="s">
        <v>76</v>
      </c>
      <c r="D989" s="13" t="s">
        <v>71</v>
      </c>
      <c r="E989" s="13" t="s">
        <v>16</v>
      </c>
      <c r="F989" s="13" t="s">
        <v>99</v>
      </c>
      <c r="G989" s="14">
        <v>1</v>
      </c>
      <c r="H989" s="14">
        <v>0</v>
      </c>
      <c r="I989" s="12">
        <v>45302</v>
      </c>
      <c r="J989" s="13" t="s">
        <v>13</v>
      </c>
      <c r="K989" s="13" t="s">
        <v>71</v>
      </c>
      <c r="L989" s="14">
        <v>0</v>
      </c>
      <c r="M989" s="13" t="s">
        <v>198</v>
      </c>
      <c r="N989" s="14">
        <v>5</v>
      </c>
      <c r="O989" s="13" t="s">
        <v>338</v>
      </c>
      <c r="P989" s="14">
        <v>0</v>
      </c>
      <c r="Q989" s="13" t="s">
        <v>14</v>
      </c>
      <c r="R989" s="13" t="s">
        <v>200</v>
      </c>
      <c r="S989" s="13" t="s">
        <v>110</v>
      </c>
      <c r="T989" s="13" t="s">
        <v>71</v>
      </c>
      <c r="U989" s="13" t="s">
        <v>110</v>
      </c>
      <c r="V989" s="13" t="s">
        <v>71</v>
      </c>
      <c r="W989" s="13" t="s">
        <v>110</v>
      </c>
      <c r="X989" s="13" t="s">
        <v>71</v>
      </c>
      <c r="Y989" s="13" t="s">
        <v>71</v>
      </c>
      <c r="Z989" s="13" t="s">
        <v>110</v>
      </c>
      <c r="AA989" s="13" t="s">
        <v>71</v>
      </c>
      <c r="AB989" s="13" t="s">
        <v>71</v>
      </c>
      <c r="AC989" s="13" t="s">
        <v>110</v>
      </c>
      <c r="AD989" s="13" t="s">
        <v>71</v>
      </c>
      <c r="AE989" s="13" t="s">
        <v>71</v>
      </c>
      <c r="AF989" s="13" t="s">
        <v>71</v>
      </c>
      <c r="AG989" s="13" t="s">
        <v>71</v>
      </c>
      <c r="AH989" s="13" t="s">
        <v>71</v>
      </c>
      <c r="AI989" s="13" t="s">
        <v>71</v>
      </c>
      <c r="AJ989" s="13" t="s">
        <v>71</v>
      </c>
      <c r="AK989" s="13" t="s">
        <v>71</v>
      </c>
      <c r="AL989" s="13" t="s">
        <v>71</v>
      </c>
      <c r="AM989" s="13" t="s">
        <v>515</v>
      </c>
      <c r="AN989" s="13" t="s">
        <v>71</v>
      </c>
      <c r="AO989" s="13" t="s">
        <v>516</v>
      </c>
      <c r="AP989" s="13" t="s">
        <v>71</v>
      </c>
      <c r="AQ989" s="13" t="s">
        <v>506</v>
      </c>
      <c r="AR989" s="13" t="s">
        <v>71</v>
      </c>
      <c r="AS989" s="13" t="s">
        <v>71</v>
      </c>
      <c r="AT989" s="13" t="s">
        <v>517</v>
      </c>
      <c r="AU989" s="13" t="s">
        <v>71</v>
      </c>
      <c r="AV989" s="13" t="s">
        <v>71</v>
      </c>
      <c r="AW989" s="13" t="s">
        <v>71</v>
      </c>
      <c r="AX989" s="13" t="s">
        <v>71</v>
      </c>
      <c r="AY989" s="13" t="s">
        <v>71</v>
      </c>
      <c r="AZ989" s="13" t="s">
        <v>71</v>
      </c>
      <c r="BA989" s="13" t="s">
        <v>71</v>
      </c>
      <c r="BB989" s="13" t="s">
        <v>71</v>
      </c>
      <c r="BC989" s="13" t="s">
        <v>71</v>
      </c>
      <c r="BD989" s="13" t="s">
        <v>71</v>
      </c>
      <c r="BE989" s="13" t="s">
        <v>71</v>
      </c>
      <c r="BF989" s="13" t="s">
        <v>73</v>
      </c>
      <c r="BG989" s="18">
        <v>45303.6029273032</v>
      </c>
    </row>
    <row r="990" spans="1:59">
      <c r="A990" s="12">
        <v>45302</v>
      </c>
      <c r="B990" s="12">
        <v>45302</v>
      </c>
      <c r="C990" s="13" t="s">
        <v>76</v>
      </c>
      <c r="D990" s="13" t="s">
        <v>71</v>
      </c>
      <c r="E990" s="13" t="s">
        <v>16</v>
      </c>
      <c r="F990" s="13" t="s">
        <v>101</v>
      </c>
      <c r="G990" s="14">
        <v>1</v>
      </c>
      <c r="H990" s="14">
        <v>0</v>
      </c>
      <c r="I990" s="12">
        <v>45302</v>
      </c>
      <c r="J990" s="13" t="s">
        <v>13</v>
      </c>
      <c r="K990" s="13" t="s">
        <v>71</v>
      </c>
      <c r="L990" s="14">
        <v>0</v>
      </c>
      <c r="M990" s="13" t="s">
        <v>198</v>
      </c>
      <c r="N990" s="14">
        <v>5</v>
      </c>
      <c r="O990" s="13" t="s">
        <v>338</v>
      </c>
      <c r="P990" s="14">
        <v>0</v>
      </c>
      <c r="Q990" s="13" t="s">
        <v>14</v>
      </c>
      <c r="R990" s="13" t="s">
        <v>200</v>
      </c>
      <c r="S990" s="13" t="s">
        <v>110</v>
      </c>
      <c r="T990" s="13" t="s">
        <v>71</v>
      </c>
      <c r="U990" s="13" t="s">
        <v>110</v>
      </c>
      <c r="V990" s="13" t="s">
        <v>71</v>
      </c>
      <c r="W990" s="13" t="s">
        <v>110</v>
      </c>
      <c r="X990" s="13" t="s">
        <v>71</v>
      </c>
      <c r="Y990" s="13" t="s">
        <v>71</v>
      </c>
      <c r="Z990" s="13" t="s">
        <v>110</v>
      </c>
      <c r="AA990" s="13" t="s">
        <v>71</v>
      </c>
      <c r="AB990" s="13" t="s">
        <v>71</v>
      </c>
      <c r="AC990" s="13" t="s">
        <v>110</v>
      </c>
      <c r="AD990" s="13" t="s">
        <v>71</v>
      </c>
      <c r="AE990" s="13" t="s">
        <v>71</v>
      </c>
      <c r="AF990" s="13" t="s">
        <v>71</v>
      </c>
      <c r="AG990" s="13" t="s">
        <v>71</v>
      </c>
      <c r="AH990" s="13" t="s">
        <v>71</v>
      </c>
      <c r="AI990" s="13" t="s">
        <v>71</v>
      </c>
      <c r="AJ990" s="13" t="s">
        <v>71</v>
      </c>
      <c r="AK990" s="13" t="s">
        <v>71</v>
      </c>
      <c r="AL990" s="13" t="s">
        <v>71</v>
      </c>
      <c r="AM990" s="13" t="s">
        <v>518</v>
      </c>
      <c r="AN990" s="13" t="s">
        <v>71</v>
      </c>
      <c r="AO990" s="13" t="s">
        <v>519</v>
      </c>
      <c r="AP990" s="13" t="s">
        <v>71</v>
      </c>
      <c r="AQ990" s="13" t="s">
        <v>520</v>
      </c>
      <c r="AR990" s="13" t="s">
        <v>71</v>
      </c>
      <c r="AS990" s="13" t="s">
        <v>71</v>
      </c>
      <c r="AT990" s="13" t="s">
        <v>521</v>
      </c>
      <c r="AU990" s="13" t="s">
        <v>71</v>
      </c>
      <c r="AV990" s="13" t="s">
        <v>71</v>
      </c>
      <c r="AW990" s="13" t="s">
        <v>71</v>
      </c>
      <c r="AX990" s="13" t="s">
        <v>71</v>
      </c>
      <c r="AY990" s="13" t="s">
        <v>71</v>
      </c>
      <c r="AZ990" s="13" t="s">
        <v>71</v>
      </c>
      <c r="BA990" s="13" t="s">
        <v>71</v>
      </c>
      <c r="BB990" s="13" t="s">
        <v>71</v>
      </c>
      <c r="BC990" s="13" t="s">
        <v>71</v>
      </c>
      <c r="BD990" s="13" t="s">
        <v>71</v>
      </c>
      <c r="BE990" s="13" t="s">
        <v>71</v>
      </c>
      <c r="BF990" s="13" t="s">
        <v>110</v>
      </c>
      <c r="BG990" s="18">
        <v>45303.6029236458</v>
      </c>
    </row>
    <row r="991" spans="1:59">
      <c r="A991" s="12">
        <v>45302</v>
      </c>
      <c r="B991" s="12">
        <v>45302</v>
      </c>
      <c r="C991" s="13" t="s">
        <v>76</v>
      </c>
      <c r="D991" s="13" t="s">
        <v>71</v>
      </c>
      <c r="E991" s="13" t="s">
        <v>16</v>
      </c>
      <c r="F991" s="13" t="s">
        <v>103</v>
      </c>
      <c r="G991" s="14">
        <v>1</v>
      </c>
      <c r="H991" s="14">
        <v>0</v>
      </c>
      <c r="I991" s="12">
        <v>45302</v>
      </c>
      <c r="J991" s="13" t="s">
        <v>13</v>
      </c>
      <c r="K991" s="13" t="s">
        <v>71</v>
      </c>
      <c r="L991" s="14">
        <v>0</v>
      </c>
      <c r="M991" s="13" t="s">
        <v>198</v>
      </c>
      <c r="N991" s="14">
        <v>5</v>
      </c>
      <c r="O991" s="13" t="s">
        <v>338</v>
      </c>
      <c r="P991" s="14">
        <v>0</v>
      </c>
      <c r="Q991" s="13" t="s">
        <v>14</v>
      </c>
      <c r="R991" s="13" t="s">
        <v>200</v>
      </c>
      <c r="S991" s="13" t="s">
        <v>110</v>
      </c>
      <c r="T991" s="13" t="s">
        <v>71</v>
      </c>
      <c r="U991" s="13" t="s">
        <v>110</v>
      </c>
      <c r="V991" s="13" t="s">
        <v>71</v>
      </c>
      <c r="W991" s="13" t="s">
        <v>110</v>
      </c>
      <c r="X991" s="13" t="s">
        <v>71</v>
      </c>
      <c r="Y991" s="13" t="s">
        <v>71</v>
      </c>
      <c r="Z991" s="13" t="s">
        <v>110</v>
      </c>
      <c r="AA991" s="13" t="s">
        <v>71</v>
      </c>
      <c r="AB991" s="13" t="s">
        <v>71</v>
      </c>
      <c r="AC991" s="13" t="s">
        <v>110</v>
      </c>
      <c r="AD991" s="13" t="s">
        <v>71</v>
      </c>
      <c r="AE991" s="13" t="s">
        <v>71</v>
      </c>
      <c r="AF991" s="13" t="s">
        <v>71</v>
      </c>
      <c r="AG991" s="13" t="s">
        <v>71</v>
      </c>
      <c r="AH991" s="13" t="s">
        <v>71</v>
      </c>
      <c r="AI991" s="13" t="s">
        <v>71</v>
      </c>
      <c r="AJ991" s="13" t="s">
        <v>71</v>
      </c>
      <c r="AK991" s="13" t="s">
        <v>71</v>
      </c>
      <c r="AL991" s="13" t="s">
        <v>71</v>
      </c>
      <c r="AM991" s="13" t="s">
        <v>522</v>
      </c>
      <c r="AN991" s="13" t="s">
        <v>71</v>
      </c>
      <c r="AO991" s="13" t="s">
        <v>523</v>
      </c>
      <c r="AP991" s="13" t="s">
        <v>71</v>
      </c>
      <c r="AQ991" s="13" t="s">
        <v>506</v>
      </c>
      <c r="AR991" s="13" t="s">
        <v>71</v>
      </c>
      <c r="AS991" s="13" t="s">
        <v>71</v>
      </c>
      <c r="AT991" s="13" t="s">
        <v>524</v>
      </c>
      <c r="AU991" s="13" t="s">
        <v>71</v>
      </c>
      <c r="AV991" s="13" t="s">
        <v>71</v>
      </c>
      <c r="AW991" s="13" t="s">
        <v>71</v>
      </c>
      <c r="AX991" s="13" t="s">
        <v>71</v>
      </c>
      <c r="AY991" s="13" t="s">
        <v>71</v>
      </c>
      <c r="AZ991" s="13" t="s">
        <v>71</v>
      </c>
      <c r="BA991" s="13" t="s">
        <v>71</v>
      </c>
      <c r="BB991" s="13" t="s">
        <v>71</v>
      </c>
      <c r="BC991" s="13" t="s">
        <v>71</v>
      </c>
      <c r="BD991" s="13" t="s">
        <v>71</v>
      </c>
      <c r="BE991" s="13" t="s">
        <v>71</v>
      </c>
      <c r="BF991" s="13" t="s">
        <v>73</v>
      </c>
      <c r="BG991" s="18">
        <v>45303.6029391551</v>
      </c>
    </row>
    <row r="992" spans="1:59">
      <c r="A992" s="12">
        <v>45302</v>
      </c>
      <c r="B992" s="12">
        <v>45302</v>
      </c>
      <c r="C992" s="13" t="s">
        <v>76</v>
      </c>
      <c r="D992" s="13" t="s">
        <v>71</v>
      </c>
      <c r="E992" s="13" t="s">
        <v>16</v>
      </c>
      <c r="F992" s="13" t="s">
        <v>105</v>
      </c>
      <c r="G992" s="14">
        <v>1</v>
      </c>
      <c r="H992" s="14">
        <v>0</v>
      </c>
      <c r="I992" s="12">
        <v>45302</v>
      </c>
      <c r="J992" s="13" t="s">
        <v>13</v>
      </c>
      <c r="K992" s="13" t="s">
        <v>71</v>
      </c>
      <c r="L992" s="14">
        <v>0</v>
      </c>
      <c r="M992" s="13" t="s">
        <v>198</v>
      </c>
      <c r="N992" s="14">
        <v>5</v>
      </c>
      <c r="O992" s="13" t="s">
        <v>338</v>
      </c>
      <c r="P992" s="14">
        <v>0</v>
      </c>
      <c r="Q992" s="13" t="s">
        <v>14</v>
      </c>
      <c r="R992" s="13" t="s">
        <v>200</v>
      </c>
      <c r="S992" s="13" t="s">
        <v>110</v>
      </c>
      <c r="T992" s="13" t="s">
        <v>71</v>
      </c>
      <c r="U992" s="13" t="s">
        <v>110</v>
      </c>
      <c r="V992" s="13" t="s">
        <v>71</v>
      </c>
      <c r="W992" s="13" t="s">
        <v>110</v>
      </c>
      <c r="X992" s="13" t="s">
        <v>71</v>
      </c>
      <c r="Y992" s="13" t="s">
        <v>71</v>
      </c>
      <c r="Z992" s="13" t="s">
        <v>110</v>
      </c>
      <c r="AA992" s="13" t="s">
        <v>71</v>
      </c>
      <c r="AB992" s="13" t="s">
        <v>71</v>
      </c>
      <c r="AC992" s="13" t="s">
        <v>110</v>
      </c>
      <c r="AD992" s="13" t="s">
        <v>71</v>
      </c>
      <c r="AE992" s="13" t="s">
        <v>71</v>
      </c>
      <c r="AF992" s="13" t="s">
        <v>71</v>
      </c>
      <c r="AG992" s="13" t="s">
        <v>71</v>
      </c>
      <c r="AH992" s="13" t="s">
        <v>71</v>
      </c>
      <c r="AI992" s="13" t="s">
        <v>71</v>
      </c>
      <c r="AJ992" s="13" t="s">
        <v>71</v>
      </c>
      <c r="AK992" s="13" t="s">
        <v>71</v>
      </c>
      <c r="AL992" s="13" t="s">
        <v>71</v>
      </c>
      <c r="AM992" s="13" t="s">
        <v>525</v>
      </c>
      <c r="AN992" s="13" t="s">
        <v>71</v>
      </c>
      <c r="AO992" s="13" t="s">
        <v>526</v>
      </c>
      <c r="AP992" s="13" t="s">
        <v>71</v>
      </c>
      <c r="AQ992" s="13" t="s">
        <v>527</v>
      </c>
      <c r="AR992" s="13" t="s">
        <v>71</v>
      </c>
      <c r="AS992" s="13" t="s">
        <v>71</v>
      </c>
      <c r="AT992" s="13" t="s">
        <v>528</v>
      </c>
      <c r="AU992" s="13" t="s">
        <v>71</v>
      </c>
      <c r="AV992" s="13" t="s">
        <v>71</v>
      </c>
      <c r="AW992" s="13" t="s">
        <v>71</v>
      </c>
      <c r="AX992" s="13" t="s">
        <v>71</v>
      </c>
      <c r="AY992" s="13" t="s">
        <v>71</v>
      </c>
      <c r="AZ992" s="13" t="s">
        <v>71</v>
      </c>
      <c r="BA992" s="13" t="s">
        <v>71</v>
      </c>
      <c r="BB992" s="13" t="s">
        <v>71</v>
      </c>
      <c r="BC992" s="13" t="s">
        <v>71</v>
      </c>
      <c r="BD992" s="13" t="s">
        <v>71</v>
      </c>
      <c r="BE992" s="13" t="s">
        <v>71</v>
      </c>
      <c r="BF992" s="13" t="s">
        <v>73</v>
      </c>
      <c r="BG992" s="18">
        <v>45303.602931088</v>
      </c>
    </row>
    <row r="993" spans="1:59">
      <c r="A993" s="12">
        <v>45302</v>
      </c>
      <c r="B993" s="12">
        <v>45302</v>
      </c>
      <c r="C993" s="13" t="s">
        <v>76</v>
      </c>
      <c r="D993" s="13" t="s">
        <v>71</v>
      </c>
      <c r="E993" s="13" t="s">
        <v>16</v>
      </c>
      <c r="F993" s="13" t="s">
        <v>107</v>
      </c>
      <c r="G993" s="14">
        <v>1</v>
      </c>
      <c r="H993" s="14">
        <v>0</v>
      </c>
      <c r="I993" s="12">
        <v>45302</v>
      </c>
      <c r="J993" s="13" t="s">
        <v>13</v>
      </c>
      <c r="K993" s="13" t="s">
        <v>71</v>
      </c>
      <c r="L993" s="14">
        <v>0</v>
      </c>
      <c r="M993" s="13" t="s">
        <v>198</v>
      </c>
      <c r="N993" s="14">
        <v>5</v>
      </c>
      <c r="O993" s="13" t="s">
        <v>338</v>
      </c>
      <c r="P993" s="14">
        <v>0</v>
      </c>
      <c r="Q993" s="13" t="s">
        <v>14</v>
      </c>
      <c r="R993" s="13" t="s">
        <v>200</v>
      </c>
      <c r="S993" s="13" t="s">
        <v>110</v>
      </c>
      <c r="T993" s="13" t="s">
        <v>71</v>
      </c>
      <c r="U993" s="13" t="s">
        <v>110</v>
      </c>
      <c r="V993" s="13" t="s">
        <v>71</v>
      </c>
      <c r="W993" s="13" t="s">
        <v>110</v>
      </c>
      <c r="X993" s="13" t="s">
        <v>71</v>
      </c>
      <c r="Y993" s="13" t="s">
        <v>71</v>
      </c>
      <c r="Z993" s="13" t="s">
        <v>71</v>
      </c>
      <c r="AA993" s="13" t="s">
        <v>71</v>
      </c>
      <c r="AB993" s="13" t="s">
        <v>71</v>
      </c>
      <c r="AC993" s="13" t="s">
        <v>110</v>
      </c>
      <c r="AD993" s="13" t="s">
        <v>71</v>
      </c>
      <c r="AE993" s="13" t="s">
        <v>71</v>
      </c>
      <c r="AF993" s="13" t="s">
        <v>71</v>
      </c>
      <c r="AG993" s="13" t="s">
        <v>71</v>
      </c>
      <c r="AH993" s="13" t="s">
        <v>71</v>
      </c>
      <c r="AI993" s="13" t="s">
        <v>71</v>
      </c>
      <c r="AJ993" s="13" t="s">
        <v>71</v>
      </c>
      <c r="AK993" s="13" t="s">
        <v>71</v>
      </c>
      <c r="AL993" s="13" t="s">
        <v>71</v>
      </c>
      <c r="AM993" s="13" t="s">
        <v>532</v>
      </c>
      <c r="AN993" s="13" t="s">
        <v>71</v>
      </c>
      <c r="AO993" s="13" t="s">
        <v>533</v>
      </c>
      <c r="AP993" s="13" t="s">
        <v>71</v>
      </c>
      <c r="AQ993" s="13" t="s">
        <v>506</v>
      </c>
      <c r="AR993" s="13" t="s">
        <v>71</v>
      </c>
      <c r="AS993" s="13" t="s">
        <v>71</v>
      </c>
      <c r="AT993" s="13"/>
      <c r="AU993" s="13" t="s">
        <v>71</v>
      </c>
      <c r="AV993" s="13" t="s">
        <v>71</v>
      </c>
      <c r="AW993" s="13" t="s">
        <v>71</v>
      </c>
      <c r="AX993" s="13" t="s">
        <v>71</v>
      </c>
      <c r="AY993" s="13" t="s">
        <v>71</v>
      </c>
      <c r="AZ993" s="13" t="s">
        <v>71</v>
      </c>
      <c r="BA993" s="13" t="s">
        <v>71</v>
      </c>
      <c r="BB993" s="13" t="s">
        <v>71</v>
      </c>
      <c r="BC993" s="13" t="s">
        <v>71</v>
      </c>
      <c r="BD993" s="13" t="s">
        <v>71</v>
      </c>
      <c r="BE993" s="13" t="s">
        <v>71</v>
      </c>
      <c r="BF993" s="13" t="s">
        <v>110</v>
      </c>
      <c r="BG993" s="18">
        <v>45303.6029330787</v>
      </c>
    </row>
    <row r="994" spans="1:59">
      <c r="A994" s="12">
        <v>45302</v>
      </c>
      <c r="B994" s="12">
        <v>45302</v>
      </c>
      <c r="C994" s="13" t="s">
        <v>76</v>
      </c>
      <c r="D994" s="13" t="s">
        <v>71</v>
      </c>
      <c r="E994" s="13" t="s">
        <v>16</v>
      </c>
      <c r="F994" s="13" t="s">
        <v>99</v>
      </c>
      <c r="G994" s="14">
        <v>3</v>
      </c>
      <c r="H994" s="14">
        <v>0</v>
      </c>
      <c r="I994" s="12">
        <v>45302</v>
      </c>
      <c r="J994" s="13" t="s">
        <v>13</v>
      </c>
      <c r="K994" s="13" t="s">
        <v>71</v>
      </c>
      <c r="L994" s="14">
        <v>0</v>
      </c>
      <c r="M994" s="13" t="s">
        <v>272</v>
      </c>
      <c r="N994" s="14">
        <v>3</v>
      </c>
      <c r="O994" s="13" t="s">
        <v>338</v>
      </c>
      <c r="P994" s="14">
        <v>0</v>
      </c>
      <c r="Q994" s="13" t="s">
        <v>14</v>
      </c>
      <c r="R994" s="13" t="s">
        <v>200</v>
      </c>
      <c r="S994" s="13" t="s">
        <v>110</v>
      </c>
      <c r="T994" s="13" t="s">
        <v>71</v>
      </c>
      <c r="U994" s="13" t="s">
        <v>110</v>
      </c>
      <c r="V994" s="13" t="s">
        <v>71</v>
      </c>
      <c r="W994" s="13" t="s">
        <v>110</v>
      </c>
      <c r="X994" s="13" t="s">
        <v>71</v>
      </c>
      <c r="Y994" s="13" t="s">
        <v>71</v>
      </c>
      <c r="Z994" s="13" t="s">
        <v>110</v>
      </c>
      <c r="AA994" s="13" t="s">
        <v>71</v>
      </c>
      <c r="AB994" s="13" t="s">
        <v>71</v>
      </c>
      <c r="AC994" s="13" t="s">
        <v>110</v>
      </c>
      <c r="AD994" s="13" t="s">
        <v>71</v>
      </c>
      <c r="AE994" s="13" t="s">
        <v>71</v>
      </c>
      <c r="AF994" s="13" t="s">
        <v>71</v>
      </c>
      <c r="AG994" s="13" t="s">
        <v>71</v>
      </c>
      <c r="AH994" s="13" t="s">
        <v>71</v>
      </c>
      <c r="AI994" s="13" t="s">
        <v>71</v>
      </c>
      <c r="AJ994" s="13" t="s">
        <v>71</v>
      </c>
      <c r="AK994" s="13" t="s">
        <v>71</v>
      </c>
      <c r="AL994" s="13" t="s">
        <v>71</v>
      </c>
      <c r="AM994" s="13" t="s">
        <v>515</v>
      </c>
      <c r="AN994" s="13" t="s">
        <v>71</v>
      </c>
      <c r="AO994" s="13" t="s">
        <v>516</v>
      </c>
      <c r="AP994" s="13" t="s">
        <v>71</v>
      </c>
      <c r="AQ994" s="13" t="s">
        <v>506</v>
      </c>
      <c r="AR994" s="13" t="s">
        <v>71</v>
      </c>
      <c r="AS994" s="13" t="s">
        <v>71</v>
      </c>
      <c r="AT994" s="13" t="s">
        <v>517</v>
      </c>
      <c r="AU994" s="13" t="s">
        <v>71</v>
      </c>
      <c r="AV994" s="13" t="s">
        <v>71</v>
      </c>
      <c r="AW994" s="13" t="s">
        <v>71</v>
      </c>
      <c r="AX994" s="13" t="s">
        <v>71</v>
      </c>
      <c r="AY994" s="13" t="s">
        <v>71</v>
      </c>
      <c r="AZ994" s="13" t="s">
        <v>71</v>
      </c>
      <c r="BA994" s="13" t="s">
        <v>71</v>
      </c>
      <c r="BB994" s="13" t="s">
        <v>71</v>
      </c>
      <c r="BC994" s="13" t="s">
        <v>71</v>
      </c>
      <c r="BD994" s="13" t="s">
        <v>71</v>
      </c>
      <c r="BE994" s="13" t="s">
        <v>71</v>
      </c>
      <c r="BF994" s="13" t="s">
        <v>73</v>
      </c>
      <c r="BG994" s="18">
        <v>45303.6452135764</v>
      </c>
    </row>
    <row r="995" spans="1:59">
      <c r="A995" s="12">
        <v>45302</v>
      </c>
      <c r="B995" s="12">
        <v>45302</v>
      </c>
      <c r="C995" s="13" t="s">
        <v>76</v>
      </c>
      <c r="D995" s="13" t="s">
        <v>71</v>
      </c>
      <c r="E995" s="13" t="s">
        <v>16</v>
      </c>
      <c r="F995" s="13" t="s">
        <v>101</v>
      </c>
      <c r="G995" s="14">
        <v>3</v>
      </c>
      <c r="H995" s="14">
        <v>0</v>
      </c>
      <c r="I995" s="12">
        <v>45302</v>
      </c>
      <c r="J995" s="13" t="s">
        <v>13</v>
      </c>
      <c r="K995" s="13" t="s">
        <v>71</v>
      </c>
      <c r="L995" s="14">
        <v>0</v>
      </c>
      <c r="M995" s="13" t="s">
        <v>272</v>
      </c>
      <c r="N995" s="14">
        <v>3</v>
      </c>
      <c r="O995" s="13" t="s">
        <v>338</v>
      </c>
      <c r="P995" s="14">
        <v>0</v>
      </c>
      <c r="Q995" s="13" t="s">
        <v>14</v>
      </c>
      <c r="R995" s="13" t="s">
        <v>200</v>
      </c>
      <c r="S995" s="13" t="s">
        <v>110</v>
      </c>
      <c r="T995" s="13" t="s">
        <v>71</v>
      </c>
      <c r="U995" s="13" t="s">
        <v>110</v>
      </c>
      <c r="V995" s="13" t="s">
        <v>71</v>
      </c>
      <c r="W995" s="13" t="s">
        <v>110</v>
      </c>
      <c r="X995" s="13" t="s">
        <v>71</v>
      </c>
      <c r="Y995" s="13" t="s">
        <v>71</v>
      </c>
      <c r="Z995" s="13" t="s">
        <v>110</v>
      </c>
      <c r="AA995" s="13" t="s">
        <v>71</v>
      </c>
      <c r="AB995" s="13" t="s">
        <v>71</v>
      </c>
      <c r="AC995" s="13" t="s">
        <v>110</v>
      </c>
      <c r="AD995" s="13" t="s">
        <v>71</v>
      </c>
      <c r="AE995" s="13" t="s">
        <v>71</v>
      </c>
      <c r="AF995" s="13" t="s">
        <v>71</v>
      </c>
      <c r="AG995" s="13" t="s">
        <v>71</v>
      </c>
      <c r="AH995" s="13" t="s">
        <v>71</v>
      </c>
      <c r="AI995" s="13" t="s">
        <v>71</v>
      </c>
      <c r="AJ995" s="13" t="s">
        <v>71</v>
      </c>
      <c r="AK995" s="13" t="s">
        <v>71</v>
      </c>
      <c r="AL995" s="13" t="s">
        <v>71</v>
      </c>
      <c r="AM995" s="13" t="s">
        <v>518</v>
      </c>
      <c r="AN995" s="13" t="s">
        <v>71</v>
      </c>
      <c r="AO995" s="13" t="s">
        <v>519</v>
      </c>
      <c r="AP995" s="13" t="s">
        <v>71</v>
      </c>
      <c r="AQ995" s="13" t="s">
        <v>520</v>
      </c>
      <c r="AR995" s="13" t="s">
        <v>71</v>
      </c>
      <c r="AS995" s="13" t="s">
        <v>71</v>
      </c>
      <c r="AT995" s="13" t="s">
        <v>521</v>
      </c>
      <c r="AU995" s="13" t="s">
        <v>71</v>
      </c>
      <c r="AV995" s="13" t="s">
        <v>71</v>
      </c>
      <c r="AW995" s="13" t="s">
        <v>71</v>
      </c>
      <c r="AX995" s="13" t="s">
        <v>71</v>
      </c>
      <c r="AY995" s="13" t="s">
        <v>71</v>
      </c>
      <c r="AZ995" s="13" t="s">
        <v>71</v>
      </c>
      <c r="BA995" s="13" t="s">
        <v>71</v>
      </c>
      <c r="BB995" s="13" t="s">
        <v>71</v>
      </c>
      <c r="BC995" s="13" t="s">
        <v>71</v>
      </c>
      <c r="BD995" s="13" t="s">
        <v>71</v>
      </c>
      <c r="BE995" s="13" t="s">
        <v>71</v>
      </c>
      <c r="BF995" s="13" t="s">
        <v>110</v>
      </c>
      <c r="BG995" s="18">
        <v>45303.6452171991</v>
      </c>
    </row>
    <row r="996" spans="1:59">
      <c r="A996" s="12">
        <v>45302</v>
      </c>
      <c r="B996" s="12">
        <v>45302</v>
      </c>
      <c r="C996" s="13" t="s">
        <v>76</v>
      </c>
      <c r="D996" s="13" t="s">
        <v>71</v>
      </c>
      <c r="E996" s="13" t="s">
        <v>16</v>
      </c>
      <c r="F996" s="13" t="s">
        <v>103</v>
      </c>
      <c r="G996" s="14">
        <v>3</v>
      </c>
      <c r="H996" s="14">
        <v>0</v>
      </c>
      <c r="I996" s="12">
        <v>45302</v>
      </c>
      <c r="J996" s="13" t="s">
        <v>13</v>
      </c>
      <c r="K996" s="13" t="s">
        <v>71</v>
      </c>
      <c r="L996" s="14">
        <v>0</v>
      </c>
      <c r="M996" s="13" t="s">
        <v>709</v>
      </c>
      <c r="N996" s="14">
        <v>1</v>
      </c>
      <c r="O996" s="13" t="s">
        <v>338</v>
      </c>
      <c r="P996" s="14">
        <v>0</v>
      </c>
      <c r="Q996" s="13" t="s">
        <v>14</v>
      </c>
      <c r="R996" s="13" t="s">
        <v>200</v>
      </c>
      <c r="S996" s="13" t="s">
        <v>110</v>
      </c>
      <c r="T996" s="13" t="s">
        <v>71</v>
      </c>
      <c r="U996" s="13" t="s">
        <v>110</v>
      </c>
      <c r="V996" s="13" t="s">
        <v>71</v>
      </c>
      <c r="W996" s="13" t="s">
        <v>110</v>
      </c>
      <c r="X996" s="13" t="s">
        <v>71</v>
      </c>
      <c r="Y996" s="13" t="s">
        <v>71</v>
      </c>
      <c r="Z996" s="13" t="s">
        <v>110</v>
      </c>
      <c r="AA996" s="13" t="s">
        <v>71</v>
      </c>
      <c r="AB996" s="13" t="s">
        <v>71</v>
      </c>
      <c r="AC996" s="13" t="s">
        <v>110</v>
      </c>
      <c r="AD996" s="13" t="s">
        <v>71</v>
      </c>
      <c r="AE996" s="13" t="s">
        <v>71</v>
      </c>
      <c r="AF996" s="13" t="s">
        <v>71</v>
      </c>
      <c r="AG996" s="13" t="s">
        <v>71</v>
      </c>
      <c r="AH996" s="13" t="s">
        <v>71</v>
      </c>
      <c r="AI996" s="13" t="s">
        <v>71</v>
      </c>
      <c r="AJ996" s="13" t="s">
        <v>71</v>
      </c>
      <c r="AK996" s="13" t="s">
        <v>71</v>
      </c>
      <c r="AL996" s="13" t="s">
        <v>71</v>
      </c>
      <c r="AM996" s="13" t="s">
        <v>522</v>
      </c>
      <c r="AN996" s="13" t="s">
        <v>71</v>
      </c>
      <c r="AO996" s="13" t="s">
        <v>523</v>
      </c>
      <c r="AP996" s="13" t="s">
        <v>71</v>
      </c>
      <c r="AQ996" s="13" t="s">
        <v>506</v>
      </c>
      <c r="AR996" s="13" t="s">
        <v>71</v>
      </c>
      <c r="AS996" s="13" t="s">
        <v>71</v>
      </c>
      <c r="AT996" s="13" t="s">
        <v>524</v>
      </c>
      <c r="AU996" s="13" t="s">
        <v>71</v>
      </c>
      <c r="AV996" s="13" t="s">
        <v>71</v>
      </c>
      <c r="AW996" s="13" t="s">
        <v>71</v>
      </c>
      <c r="AX996" s="13" t="s">
        <v>71</v>
      </c>
      <c r="AY996" s="13" t="s">
        <v>71</v>
      </c>
      <c r="AZ996" s="13" t="s">
        <v>71</v>
      </c>
      <c r="BA996" s="13" t="s">
        <v>71</v>
      </c>
      <c r="BB996" s="13" t="s">
        <v>71</v>
      </c>
      <c r="BC996" s="13" t="s">
        <v>71</v>
      </c>
      <c r="BD996" s="13" t="s">
        <v>71</v>
      </c>
      <c r="BE996" s="13" t="s">
        <v>71</v>
      </c>
      <c r="BF996" s="13" t="s">
        <v>73</v>
      </c>
      <c r="BG996" s="18">
        <v>45316.6770586343</v>
      </c>
    </row>
    <row r="997" spans="1:59">
      <c r="A997" s="12">
        <v>45302</v>
      </c>
      <c r="B997" s="12">
        <v>45302</v>
      </c>
      <c r="C997" s="13" t="s">
        <v>76</v>
      </c>
      <c r="D997" s="13" t="s">
        <v>71</v>
      </c>
      <c r="E997" s="13" t="s">
        <v>16</v>
      </c>
      <c r="F997" s="13" t="s">
        <v>105</v>
      </c>
      <c r="G997" s="14">
        <v>3</v>
      </c>
      <c r="H997" s="14">
        <v>0</v>
      </c>
      <c r="I997" s="12">
        <v>45302</v>
      </c>
      <c r="J997" s="13" t="s">
        <v>13</v>
      </c>
      <c r="K997" s="13" t="s">
        <v>71</v>
      </c>
      <c r="L997" s="14">
        <v>0</v>
      </c>
      <c r="M997" s="13" t="s">
        <v>709</v>
      </c>
      <c r="N997" s="14">
        <v>1</v>
      </c>
      <c r="O997" s="13" t="s">
        <v>338</v>
      </c>
      <c r="P997" s="14">
        <v>0</v>
      </c>
      <c r="Q997" s="13" t="s">
        <v>14</v>
      </c>
      <c r="R997" s="13" t="s">
        <v>200</v>
      </c>
      <c r="S997" s="13" t="s">
        <v>110</v>
      </c>
      <c r="T997" s="13" t="s">
        <v>71</v>
      </c>
      <c r="U997" s="13" t="s">
        <v>110</v>
      </c>
      <c r="V997" s="13" t="s">
        <v>71</v>
      </c>
      <c r="W997" s="13" t="s">
        <v>110</v>
      </c>
      <c r="X997" s="13" t="s">
        <v>71</v>
      </c>
      <c r="Y997" s="13" t="s">
        <v>71</v>
      </c>
      <c r="Z997" s="13" t="s">
        <v>110</v>
      </c>
      <c r="AA997" s="13" t="s">
        <v>71</v>
      </c>
      <c r="AB997" s="13" t="s">
        <v>71</v>
      </c>
      <c r="AC997" s="13" t="s">
        <v>110</v>
      </c>
      <c r="AD997" s="13" t="s">
        <v>71</v>
      </c>
      <c r="AE997" s="13" t="s">
        <v>71</v>
      </c>
      <c r="AF997" s="13" t="s">
        <v>71</v>
      </c>
      <c r="AG997" s="13" t="s">
        <v>71</v>
      </c>
      <c r="AH997" s="13" t="s">
        <v>71</v>
      </c>
      <c r="AI997" s="13" t="s">
        <v>71</v>
      </c>
      <c r="AJ997" s="13" t="s">
        <v>71</v>
      </c>
      <c r="AK997" s="13" t="s">
        <v>71</v>
      </c>
      <c r="AL997" s="13" t="s">
        <v>71</v>
      </c>
      <c r="AM997" s="13" t="s">
        <v>525</v>
      </c>
      <c r="AN997" s="13" t="s">
        <v>71</v>
      </c>
      <c r="AO997" s="13" t="s">
        <v>526</v>
      </c>
      <c r="AP997" s="13" t="s">
        <v>71</v>
      </c>
      <c r="AQ997" s="13" t="s">
        <v>527</v>
      </c>
      <c r="AR997" s="13" t="s">
        <v>71</v>
      </c>
      <c r="AS997" s="13" t="s">
        <v>71</v>
      </c>
      <c r="AT997" s="13" t="s">
        <v>528</v>
      </c>
      <c r="AU997" s="13" t="s">
        <v>71</v>
      </c>
      <c r="AV997" s="13" t="s">
        <v>71</v>
      </c>
      <c r="AW997" s="13" t="s">
        <v>71</v>
      </c>
      <c r="AX997" s="13" t="s">
        <v>71</v>
      </c>
      <c r="AY997" s="13" t="s">
        <v>71</v>
      </c>
      <c r="AZ997" s="13" t="s">
        <v>71</v>
      </c>
      <c r="BA997" s="13" t="s">
        <v>71</v>
      </c>
      <c r="BB997" s="13" t="s">
        <v>71</v>
      </c>
      <c r="BC997" s="13" t="s">
        <v>71</v>
      </c>
      <c r="BD997" s="13" t="s">
        <v>71</v>
      </c>
      <c r="BE997" s="13" t="s">
        <v>71</v>
      </c>
      <c r="BF997" s="13" t="s">
        <v>73</v>
      </c>
      <c r="BG997" s="18">
        <v>45316.6770604861</v>
      </c>
    </row>
    <row r="998" spans="1:59">
      <c r="A998" s="12">
        <v>45302</v>
      </c>
      <c r="B998" s="12">
        <v>45302</v>
      </c>
      <c r="C998" s="13" t="s">
        <v>76</v>
      </c>
      <c r="D998" s="13" t="s">
        <v>71</v>
      </c>
      <c r="E998" s="13" t="s">
        <v>16</v>
      </c>
      <c r="F998" s="13" t="s">
        <v>72</v>
      </c>
      <c r="G998" s="14">
        <v>4</v>
      </c>
      <c r="H998" s="14">
        <v>0</v>
      </c>
      <c r="I998" s="12">
        <v>45302</v>
      </c>
      <c r="J998" s="13" t="s">
        <v>13</v>
      </c>
      <c r="K998" s="13" t="s">
        <v>71</v>
      </c>
      <c r="L998" s="14">
        <v>0</v>
      </c>
      <c r="M998" s="13" t="s">
        <v>709</v>
      </c>
      <c r="N998" s="14">
        <v>1</v>
      </c>
      <c r="O998" s="13" t="s">
        <v>338</v>
      </c>
      <c r="P998" s="14">
        <v>0</v>
      </c>
      <c r="Q998" s="13" t="s">
        <v>14</v>
      </c>
      <c r="R998" s="13" t="s">
        <v>200</v>
      </c>
      <c r="S998" s="13" t="s">
        <v>110</v>
      </c>
      <c r="T998" s="13" t="s">
        <v>110</v>
      </c>
      <c r="U998" s="13" t="s">
        <v>110</v>
      </c>
      <c r="V998" s="13" t="s">
        <v>71</v>
      </c>
      <c r="W998" s="13" t="s">
        <v>110</v>
      </c>
      <c r="X998" s="13" t="s">
        <v>71</v>
      </c>
      <c r="Y998" s="13" t="s">
        <v>71</v>
      </c>
      <c r="Z998" s="13" t="s">
        <v>110</v>
      </c>
      <c r="AA998" s="13" t="s">
        <v>71</v>
      </c>
      <c r="AB998" s="13" t="s">
        <v>71</v>
      </c>
      <c r="AC998" s="13" t="s">
        <v>110</v>
      </c>
      <c r="AD998" s="13" t="s">
        <v>71</v>
      </c>
      <c r="AE998" s="13" t="s">
        <v>71</v>
      </c>
      <c r="AF998" s="13" t="s">
        <v>71</v>
      </c>
      <c r="AG998" s="13" t="s">
        <v>71</v>
      </c>
      <c r="AH998" s="13" t="s">
        <v>71</v>
      </c>
      <c r="AI998" s="13" t="s">
        <v>71</v>
      </c>
      <c r="AJ998" s="13" t="s">
        <v>71</v>
      </c>
      <c r="AK998" s="13" t="s">
        <v>71</v>
      </c>
      <c r="AL998" s="13" t="s">
        <v>71</v>
      </c>
      <c r="AM998" s="13" t="s">
        <v>499</v>
      </c>
      <c r="AN998" s="13" t="s">
        <v>500</v>
      </c>
      <c r="AO998" s="13" t="s">
        <v>501</v>
      </c>
      <c r="AP998" s="13" t="s">
        <v>71</v>
      </c>
      <c r="AQ998" s="13" t="s">
        <v>502</v>
      </c>
      <c r="AR998" s="13" t="s">
        <v>71</v>
      </c>
      <c r="AS998" s="13" t="s">
        <v>71</v>
      </c>
      <c r="AT998" s="13" t="s">
        <v>503</v>
      </c>
      <c r="AU998" s="13" t="s">
        <v>71</v>
      </c>
      <c r="AV998" s="13" t="s">
        <v>71</v>
      </c>
      <c r="AW998" s="13" t="s">
        <v>71</v>
      </c>
      <c r="AX998" s="13" t="s">
        <v>71</v>
      </c>
      <c r="AY998" s="13" t="s">
        <v>71</v>
      </c>
      <c r="AZ998" s="13" t="s">
        <v>71</v>
      </c>
      <c r="BA998" s="13" t="s">
        <v>71</v>
      </c>
      <c r="BB998" s="13" t="s">
        <v>71</v>
      </c>
      <c r="BC998" s="13" t="s">
        <v>71</v>
      </c>
      <c r="BD998" s="13" t="s">
        <v>71</v>
      </c>
      <c r="BE998" s="13" t="s">
        <v>71</v>
      </c>
      <c r="BF998" s="13" t="s">
        <v>110</v>
      </c>
      <c r="BG998" s="18">
        <v>45316.6770484491</v>
      </c>
    </row>
    <row r="999" spans="1:59">
      <c r="A999" s="12">
        <v>45302</v>
      </c>
      <c r="B999" s="12">
        <v>45302</v>
      </c>
      <c r="C999" s="13" t="s">
        <v>76</v>
      </c>
      <c r="D999" s="13" t="s">
        <v>71</v>
      </c>
      <c r="E999" s="13" t="s">
        <v>16</v>
      </c>
      <c r="F999" s="13" t="s">
        <v>91</v>
      </c>
      <c r="G999" s="14">
        <v>4</v>
      </c>
      <c r="H999" s="14">
        <v>0</v>
      </c>
      <c r="I999" s="12">
        <v>45302</v>
      </c>
      <c r="J999" s="13" t="s">
        <v>13</v>
      </c>
      <c r="K999" s="13" t="s">
        <v>71</v>
      </c>
      <c r="L999" s="14">
        <v>0</v>
      </c>
      <c r="M999" s="13" t="s">
        <v>709</v>
      </c>
      <c r="N999" s="14">
        <v>1</v>
      </c>
      <c r="O999" s="13" t="s">
        <v>338</v>
      </c>
      <c r="P999" s="14">
        <v>0</v>
      </c>
      <c r="Q999" s="13" t="s">
        <v>14</v>
      </c>
      <c r="R999" s="13" t="s">
        <v>200</v>
      </c>
      <c r="S999" s="13" t="s">
        <v>110</v>
      </c>
      <c r="T999" s="13" t="s">
        <v>71</v>
      </c>
      <c r="U999" s="13" t="s">
        <v>110</v>
      </c>
      <c r="V999" s="13" t="s">
        <v>71</v>
      </c>
      <c r="W999" s="13" t="s">
        <v>110</v>
      </c>
      <c r="X999" s="13" t="s">
        <v>71</v>
      </c>
      <c r="Y999" s="13" t="s">
        <v>71</v>
      </c>
      <c r="Z999" s="13" t="s">
        <v>110</v>
      </c>
      <c r="AA999" s="13" t="s">
        <v>71</v>
      </c>
      <c r="AB999" s="13" t="s">
        <v>71</v>
      </c>
      <c r="AC999" s="13" t="s">
        <v>110</v>
      </c>
      <c r="AD999" s="13" t="s">
        <v>71</v>
      </c>
      <c r="AE999" s="13" t="s">
        <v>71</v>
      </c>
      <c r="AF999" s="13" t="s">
        <v>71</v>
      </c>
      <c r="AG999" s="13" t="s">
        <v>71</v>
      </c>
      <c r="AH999" s="13" t="s">
        <v>71</v>
      </c>
      <c r="AI999" s="13" t="s">
        <v>71</v>
      </c>
      <c r="AJ999" s="13" t="s">
        <v>71</v>
      </c>
      <c r="AK999" s="13" t="s">
        <v>71</v>
      </c>
      <c r="AL999" s="13" t="s">
        <v>71</v>
      </c>
      <c r="AM999" s="13" t="s">
        <v>504</v>
      </c>
      <c r="AN999" s="13" t="s">
        <v>71</v>
      </c>
      <c r="AO999" s="13" t="s">
        <v>505</v>
      </c>
      <c r="AP999" s="13" t="s">
        <v>71</v>
      </c>
      <c r="AQ999" s="13" t="s">
        <v>506</v>
      </c>
      <c r="AR999" s="13" t="s">
        <v>71</v>
      </c>
      <c r="AS999" s="13" t="s">
        <v>71</v>
      </c>
      <c r="AT999" s="13" t="s">
        <v>507</v>
      </c>
      <c r="AU999" s="13" t="s">
        <v>71</v>
      </c>
      <c r="AV999" s="13" t="s">
        <v>71</v>
      </c>
      <c r="AW999" s="13" t="s">
        <v>71</v>
      </c>
      <c r="AX999" s="13" t="s">
        <v>71</v>
      </c>
      <c r="AY999" s="13" t="s">
        <v>71</v>
      </c>
      <c r="AZ999" s="13" t="s">
        <v>71</v>
      </c>
      <c r="BA999" s="13" t="s">
        <v>71</v>
      </c>
      <c r="BB999" s="13" t="s">
        <v>71</v>
      </c>
      <c r="BC999" s="13" t="s">
        <v>71</v>
      </c>
      <c r="BD999" s="13" t="s">
        <v>71</v>
      </c>
      <c r="BE999" s="13" t="s">
        <v>71</v>
      </c>
      <c r="BF999" s="13" t="s">
        <v>110</v>
      </c>
      <c r="BG999" s="18">
        <v>45316.6770530903</v>
      </c>
    </row>
    <row r="1000" spans="1:59">
      <c r="A1000" s="12">
        <v>45302</v>
      </c>
      <c r="B1000" s="12">
        <v>45302</v>
      </c>
      <c r="C1000" s="13" t="s">
        <v>76</v>
      </c>
      <c r="D1000" s="13" t="s">
        <v>71</v>
      </c>
      <c r="E1000" s="13" t="s">
        <v>16</v>
      </c>
      <c r="F1000" s="13" t="s">
        <v>94</v>
      </c>
      <c r="G1000" s="14">
        <v>4</v>
      </c>
      <c r="H1000" s="14">
        <v>0</v>
      </c>
      <c r="I1000" s="12">
        <v>45302</v>
      </c>
      <c r="J1000" s="13" t="s">
        <v>13</v>
      </c>
      <c r="K1000" s="13" t="s">
        <v>71</v>
      </c>
      <c r="L1000" s="14">
        <v>0</v>
      </c>
      <c r="M1000" s="13" t="s">
        <v>709</v>
      </c>
      <c r="N1000" s="14">
        <v>1</v>
      </c>
      <c r="O1000" s="13" t="s">
        <v>338</v>
      </c>
      <c r="P1000" s="14">
        <v>0</v>
      </c>
      <c r="Q1000" s="13" t="s">
        <v>14</v>
      </c>
      <c r="R1000" s="13" t="s">
        <v>200</v>
      </c>
      <c r="S1000" s="13" t="s">
        <v>110</v>
      </c>
      <c r="T1000" s="13" t="s">
        <v>71</v>
      </c>
      <c r="U1000" s="13" t="s">
        <v>110</v>
      </c>
      <c r="V1000" s="13" t="s">
        <v>71</v>
      </c>
      <c r="W1000" s="13" t="s">
        <v>110</v>
      </c>
      <c r="X1000" s="13" t="s">
        <v>71</v>
      </c>
      <c r="Y1000" s="13" t="s">
        <v>71</v>
      </c>
      <c r="Z1000" s="13" t="s">
        <v>110</v>
      </c>
      <c r="AA1000" s="13" t="s">
        <v>71</v>
      </c>
      <c r="AB1000" s="13" t="s">
        <v>71</v>
      </c>
      <c r="AC1000" s="13" t="s">
        <v>110</v>
      </c>
      <c r="AD1000" s="13" t="s">
        <v>71</v>
      </c>
      <c r="AE1000" s="13" t="s">
        <v>71</v>
      </c>
      <c r="AF1000" s="13" t="s">
        <v>71</v>
      </c>
      <c r="AG1000" s="13" t="s">
        <v>71</v>
      </c>
      <c r="AH1000" s="13" t="s">
        <v>71</v>
      </c>
      <c r="AI1000" s="13" t="s">
        <v>71</v>
      </c>
      <c r="AJ1000" s="13" t="s">
        <v>71</v>
      </c>
      <c r="AK1000" s="13" t="s">
        <v>71</v>
      </c>
      <c r="AL1000" s="13" t="s">
        <v>71</v>
      </c>
      <c r="AM1000" s="13" t="s">
        <v>508</v>
      </c>
      <c r="AN1000" s="13" t="s">
        <v>71</v>
      </c>
      <c r="AO1000" s="13" t="s">
        <v>509</v>
      </c>
      <c r="AP1000" s="13" t="s">
        <v>71</v>
      </c>
      <c r="AQ1000" s="13" t="s">
        <v>506</v>
      </c>
      <c r="AR1000" s="13" t="s">
        <v>71</v>
      </c>
      <c r="AS1000" s="13" t="s">
        <v>71</v>
      </c>
      <c r="AT1000" s="13" t="s">
        <v>510</v>
      </c>
      <c r="AU1000" s="13" t="s">
        <v>71</v>
      </c>
      <c r="AV1000" s="13" t="s">
        <v>71</v>
      </c>
      <c r="AW1000" s="13" t="s">
        <v>71</v>
      </c>
      <c r="AX1000" s="13" t="s">
        <v>71</v>
      </c>
      <c r="AY1000" s="13" t="s">
        <v>71</v>
      </c>
      <c r="AZ1000" s="13" t="s">
        <v>71</v>
      </c>
      <c r="BA1000" s="13" t="s">
        <v>71</v>
      </c>
      <c r="BB1000" s="13" t="s">
        <v>71</v>
      </c>
      <c r="BC1000" s="13" t="s">
        <v>71</v>
      </c>
      <c r="BD1000" s="13" t="s">
        <v>71</v>
      </c>
      <c r="BE1000" s="13" t="s">
        <v>71</v>
      </c>
      <c r="BF1000" s="13" t="s">
        <v>88</v>
      </c>
      <c r="BG1000" s="18">
        <v>45316.6770563194</v>
      </c>
    </row>
    <row r="1001" spans="1:59">
      <c r="A1001" s="12">
        <v>45302</v>
      </c>
      <c r="B1001" s="12">
        <v>45302</v>
      </c>
      <c r="C1001" s="13" t="s">
        <v>76</v>
      </c>
      <c r="D1001" s="13" t="s">
        <v>71</v>
      </c>
      <c r="E1001" s="13" t="s">
        <v>16</v>
      </c>
      <c r="F1001" s="13" t="s">
        <v>97</v>
      </c>
      <c r="G1001" s="14">
        <v>4</v>
      </c>
      <c r="H1001" s="14">
        <v>0</v>
      </c>
      <c r="I1001" s="12">
        <v>45302</v>
      </c>
      <c r="J1001" s="13" t="s">
        <v>13</v>
      </c>
      <c r="K1001" s="13" t="s">
        <v>71</v>
      </c>
      <c r="L1001" s="14">
        <v>0</v>
      </c>
      <c r="M1001" s="13" t="s">
        <v>709</v>
      </c>
      <c r="N1001" s="14">
        <v>1</v>
      </c>
      <c r="O1001" s="13" t="s">
        <v>338</v>
      </c>
      <c r="P1001" s="14">
        <v>0</v>
      </c>
      <c r="Q1001" s="13" t="s">
        <v>14</v>
      </c>
      <c r="R1001" s="13" t="s">
        <v>200</v>
      </c>
      <c r="S1001" s="13" t="s">
        <v>110</v>
      </c>
      <c r="T1001" s="13" t="s">
        <v>110</v>
      </c>
      <c r="U1001" s="13" t="s">
        <v>110</v>
      </c>
      <c r="V1001" s="13" t="s">
        <v>71</v>
      </c>
      <c r="W1001" s="13" t="s">
        <v>110</v>
      </c>
      <c r="X1001" s="13" t="s">
        <v>71</v>
      </c>
      <c r="Y1001" s="13" t="s">
        <v>71</v>
      </c>
      <c r="Z1001" s="13" t="s">
        <v>110</v>
      </c>
      <c r="AA1001" s="13" t="s">
        <v>71</v>
      </c>
      <c r="AB1001" s="13" t="s">
        <v>71</v>
      </c>
      <c r="AC1001" s="13" t="s">
        <v>110</v>
      </c>
      <c r="AD1001" s="13" t="s">
        <v>71</v>
      </c>
      <c r="AE1001" s="13" t="s">
        <v>71</v>
      </c>
      <c r="AF1001" s="13" t="s">
        <v>71</v>
      </c>
      <c r="AG1001" s="13" t="s">
        <v>71</v>
      </c>
      <c r="AH1001" s="13" t="s">
        <v>71</v>
      </c>
      <c r="AI1001" s="13" t="s">
        <v>71</v>
      </c>
      <c r="AJ1001" s="13" t="s">
        <v>71</v>
      </c>
      <c r="AK1001" s="13" t="s">
        <v>71</v>
      </c>
      <c r="AL1001" s="13" t="s">
        <v>71</v>
      </c>
      <c r="AM1001" s="13" t="s">
        <v>511</v>
      </c>
      <c r="AN1001" s="13" t="s">
        <v>512</v>
      </c>
      <c r="AO1001" s="13" t="s">
        <v>513</v>
      </c>
      <c r="AP1001" s="13" t="s">
        <v>71</v>
      </c>
      <c r="AQ1001" s="13" t="s">
        <v>506</v>
      </c>
      <c r="AR1001" s="13" t="s">
        <v>71</v>
      </c>
      <c r="AS1001" s="13" t="s">
        <v>71</v>
      </c>
      <c r="AT1001" s="13" t="s">
        <v>514</v>
      </c>
      <c r="AU1001" s="13" t="s">
        <v>71</v>
      </c>
      <c r="AV1001" s="13" t="s">
        <v>71</v>
      </c>
      <c r="AW1001" s="13" t="s">
        <v>71</v>
      </c>
      <c r="AX1001" s="13" t="s">
        <v>71</v>
      </c>
      <c r="AY1001" s="13" t="s">
        <v>71</v>
      </c>
      <c r="AZ1001" s="13" t="s">
        <v>71</v>
      </c>
      <c r="BA1001" s="13" t="s">
        <v>71</v>
      </c>
      <c r="BB1001" s="13" t="s">
        <v>71</v>
      </c>
      <c r="BC1001" s="13" t="s">
        <v>71</v>
      </c>
      <c r="BD1001" s="13" t="s">
        <v>71</v>
      </c>
      <c r="BE1001" s="13" t="s">
        <v>71</v>
      </c>
      <c r="BF1001" s="13" t="s">
        <v>110</v>
      </c>
      <c r="BG1001" s="18">
        <v>45316.6770465972</v>
      </c>
    </row>
    <row r="1002" spans="1:59">
      <c r="A1002" s="12">
        <v>45302</v>
      </c>
      <c r="B1002" s="12">
        <v>45302</v>
      </c>
      <c r="C1002" s="13" t="s">
        <v>76</v>
      </c>
      <c r="D1002" s="13" t="s">
        <v>71</v>
      </c>
      <c r="E1002" s="13" t="s">
        <v>16</v>
      </c>
      <c r="F1002" s="13" t="s">
        <v>99</v>
      </c>
      <c r="G1002" s="14">
        <v>4</v>
      </c>
      <c r="H1002" s="14">
        <v>0</v>
      </c>
      <c r="I1002" s="12">
        <v>45302</v>
      </c>
      <c r="J1002" s="13" t="s">
        <v>13</v>
      </c>
      <c r="K1002" s="13" t="s">
        <v>71</v>
      </c>
      <c r="L1002" s="14">
        <v>0</v>
      </c>
      <c r="M1002" s="13" t="s">
        <v>709</v>
      </c>
      <c r="N1002" s="14">
        <v>1</v>
      </c>
      <c r="O1002" s="13" t="s">
        <v>338</v>
      </c>
      <c r="P1002" s="14">
        <v>0</v>
      </c>
      <c r="Q1002" s="13" t="s">
        <v>14</v>
      </c>
      <c r="R1002" s="13" t="s">
        <v>200</v>
      </c>
      <c r="S1002" s="13" t="s">
        <v>110</v>
      </c>
      <c r="T1002" s="13" t="s">
        <v>71</v>
      </c>
      <c r="U1002" s="13" t="s">
        <v>110</v>
      </c>
      <c r="V1002" s="13" t="s">
        <v>71</v>
      </c>
      <c r="W1002" s="13" t="s">
        <v>110</v>
      </c>
      <c r="X1002" s="13" t="s">
        <v>71</v>
      </c>
      <c r="Y1002" s="13" t="s">
        <v>71</v>
      </c>
      <c r="Z1002" s="13" t="s">
        <v>110</v>
      </c>
      <c r="AA1002" s="13" t="s">
        <v>71</v>
      </c>
      <c r="AB1002" s="13" t="s">
        <v>71</v>
      </c>
      <c r="AC1002" s="13" t="s">
        <v>110</v>
      </c>
      <c r="AD1002" s="13" t="s">
        <v>71</v>
      </c>
      <c r="AE1002" s="13" t="s">
        <v>71</v>
      </c>
      <c r="AF1002" s="13" t="s">
        <v>71</v>
      </c>
      <c r="AG1002" s="13" t="s">
        <v>71</v>
      </c>
      <c r="AH1002" s="13" t="s">
        <v>71</v>
      </c>
      <c r="AI1002" s="13" t="s">
        <v>71</v>
      </c>
      <c r="AJ1002" s="13" t="s">
        <v>71</v>
      </c>
      <c r="AK1002" s="13" t="s">
        <v>71</v>
      </c>
      <c r="AL1002" s="13" t="s">
        <v>71</v>
      </c>
      <c r="AM1002" s="13" t="s">
        <v>515</v>
      </c>
      <c r="AN1002" s="13" t="s">
        <v>71</v>
      </c>
      <c r="AO1002" s="13" t="s">
        <v>516</v>
      </c>
      <c r="AP1002" s="13" t="s">
        <v>71</v>
      </c>
      <c r="AQ1002" s="13" t="s">
        <v>506</v>
      </c>
      <c r="AR1002" s="13" t="s">
        <v>71</v>
      </c>
      <c r="AS1002" s="13" t="s">
        <v>71</v>
      </c>
      <c r="AT1002" s="13" t="s">
        <v>517</v>
      </c>
      <c r="AU1002" s="13" t="s">
        <v>71</v>
      </c>
      <c r="AV1002" s="13" t="s">
        <v>71</v>
      </c>
      <c r="AW1002" s="13" t="s">
        <v>71</v>
      </c>
      <c r="AX1002" s="13" t="s">
        <v>71</v>
      </c>
      <c r="AY1002" s="13" t="s">
        <v>71</v>
      </c>
      <c r="AZ1002" s="13" t="s">
        <v>71</v>
      </c>
      <c r="BA1002" s="13" t="s">
        <v>71</v>
      </c>
      <c r="BB1002" s="13" t="s">
        <v>71</v>
      </c>
      <c r="BC1002" s="13" t="s">
        <v>71</v>
      </c>
      <c r="BD1002" s="13" t="s">
        <v>71</v>
      </c>
      <c r="BE1002" s="13" t="s">
        <v>71</v>
      </c>
      <c r="BF1002" s="13" t="s">
        <v>73</v>
      </c>
      <c r="BG1002" s="18">
        <v>45316.6770549421</v>
      </c>
    </row>
    <row r="1003" spans="1:59">
      <c r="A1003" s="12">
        <v>45302</v>
      </c>
      <c r="B1003" s="12">
        <v>45302</v>
      </c>
      <c r="C1003" s="13" t="s">
        <v>76</v>
      </c>
      <c r="D1003" s="13" t="s">
        <v>71</v>
      </c>
      <c r="E1003" s="13" t="s">
        <v>16</v>
      </c>
      <c r="F1003" s="13" t="s">
        <v>101</v>
      </c>
      <c r="G1003" s="14">
        <v>4</v>
      </c>
      <c r="H1003" s="14">
        <v>0</v>
      </c>
      <c r="I1003" s="12">
        <v>45302</v>
      </c>
      <c r="J1003" s="13" t="s">
        <v>13</v>
      </c>
      <c r="K1003" s="13" t="s">
        <v>71</v>
      </c>
      <c r="L1003" s="14">
        <v>0</v>
      </c>
      <c r="M1003" s="13" t="s">
        <v>709</v>
      </c>
      <c r="N1003" s="14">
        <v>1</v>
      </c>
      <c r="O1003" s="13" t="s">
        <v>338</v>
      </c>
      <c r="P1003" s="14">
        <v>0</v>
      </c>
      <c r="Q1003" s="13" t="s">
        <v>14</v>
      </c>
      <c r="R1003" s="13" t="s">
        <v>200</v>
      </c>
      <c r="S1003" s="13" t="s">
        <v>110</v>
      </c>
      <c r="T1003" s="13" t="s">
        <v>71</v>
      </c>
      <c r="U1003" s="13" t="s">
        <v>110</v>
      </c>
      <c r="V1003" s="13" t="s">
        <v>71</v>
      </c>
      <c r="W1003" s="13" t="s">
        <v>110</v>
      </c>
      <c r="X1003" s="13" t="s">
        <v>71</v>
      </c>
      <c r="Y1003" s="13" t="s">
        <v>71</v>
      </c>
      <c r="Z1003" s="13" t="s">
        <v>110</v>
      </c>
      <c r="AA1003" s="13" t="s">
        <v>71</v>
      </c>
      <c r="AB1003" s="13" t="s">
        <v>71</v>
      </c>
      <c r="AC1003" s="13" t="s">
        <v>110</v>
      </c>
      <c r="AD1003" s="13" t="s">
        <v>71</v>
      </c>
      <c r="AE1003" s="13" t="s">
        <v>71</v>
      </c>
      <c r="AF1003" s="13" t="s">
        <v>71</v>
      </c>
      <c r="AG1003" s="13" t="s">
        <v>71</v>
      </c>
      <c r="AH1003" s="13" t="s">
        <v>71</v>
      </c>
      <c r="AI1003" s="13" t="s">
        <v>71</v>
      </c>
      <c r="AJ1003" s="13" t="s">
        <v>71</v>
      </c>
      <c r="AK1003" s="13" t="s">
        <v>71</v>
      </c>
      <c r="AL1003" s="13" t="s">
        <v>71</v>
      </c>
      <c r="AM1003" s="13" t="s">
        <v>518</v>
      </c>
      <c r="AN1003" s="13" t="s">
        <v>71</v>
      </c>
      <c r="AO1003" s="13" t="s">
        <v>519</v>
      </c>
      <c r="AP1003" s="13" t="s">
        <v>71</v>
      </c>
      <c r="AQ1003" s="13" t="s">
        <v>520</v>
      </c>
      <c r="AR1003" s="13" t="s">
        <v>71</v>
      </c>
      <c r="AS1003" s="13" t="s">
        <v>71</v>
      </c>
      <c r="AT1003" s="13" t="s">
        <v>521</v>
      </c>
      <c r="AU1003" s="13" t="s">
        <v>71</v>
      </c>
      <c r="AV1003" s="13" t="s">
        <v>71</v>
      </c>
      <c r="AW1003" s="13" t="s">
        <v>71</v>
      </c>
      <c r="AX1003" s="13" t="s">
        <v>71</v>
      </c>
      <c r="AY1003" s="13" t="s">
        <v>71</v>
      </c>
      <c r="AZ1003" s="13" t="s">
        <v>71</v>
      </c>
      <c r="BA1003" s="13" t="s">
        <v>71</v>
      </c>
      <c r="BB1003" s="13" t="s">
        <v>71</v>
      </c>
      <c r="BC1003" s="13" t="s">
        <v>71</v>
      </c>
      <c r="BD1003" s="13" t="s">
        <v>71</v>
      </c>
      <c r="BE1003" s="13" t="s">
        <v>71</v>
      </c>
      <c r="BF1003" s="13" t="s">
        <v>110</v>
      </c>
      <c r="BG1003" s="18">
        <v>45316.6770517014</v>
      </c>
    </row>
    <row r="1004" spans="1:59">
      <c r="A1004" s="12">
        <v>45302</v>
      </c>
      <c r="B1004" s="12">
        <v>45302</v>
      </c>
      <c r="C1004" s="13" t="s">
        <v>76</v>
      </c>
      <c r="D1004" s="13" t="s">
        <v>71</v>
      </c>
      <c r="E1004" s="13" t="s">
        <v>16</v>
      </c>
      <c r="F1004" s="13" t="s">
        <v>103</v>
      </c>
      <c r="G1004" s="14">
        <v>4</v>
      </c>
      <c r="H1004" s="14">
        <v>0</v>
      </c>
      <c r="I1004" s="12">
        <v>45302</v>
      </c>
      <c r="J1004" s="13" t="s">
        <v>13</v>
      </c>
      <c r="K1004" s="13" t="s">
        <v>71</v>
      </c>
      <c r="L1004" s="14">
        <v>0</v>
      </c>
      <c r="M1004" s="19" t="s">
        <v>795</v>
      </c>
      <c r="N1004" s="14">
        <v>1</v>
      </c>
      <c r="O1004" s="13" t="s">
        <v>338</v>
      </c>
      <c r="P1004" s="14">
        <v>0</v>
      </c>
      <c r="Q1004" s="13" t="s">
        <v>14</v>
      </c>
      <c r="R1004" s="13" t="s">
        <v>200</v>
      </c>
      <c r="S1004" s="13" t="s">
        <v>110</v>
      </c>
      <c r="T1004" s="13" t="s">
        <v>71</v>
      </c>
      <c r="U1004" s="13" t="s">
        <v>110</v>
      </c>
      <c r="V1004" s="13" t="s">
        <v>71</v>
      </c>
      <c r="W1004" s="13" t="s">
        <v>110</v>
      </c>
      <c r="X1004" s="13" t="s">
        <v>71</v>
      </c>
      <c r="Y1004" s="13" t="s">
        <v>71</v>
      </c>
      <c r="Z1004" s="13" t="s">
        <v>110</v>
      </c>
      <c r="AA1004" s="13" t="s">
        <v>71</v>
      </c>
      <c r="AB1004" s="13" t="s">
        <v>71</v>
      </c>
      <c r="AC1004" s="13" t="s">
        <v>110</v>
      </c>
      <c r="AD1004" s="13" t="s">
        <v>71</v>
      </c>
      <c r="AE1004" s="13" t="s">
        <v>71</v>
      </c>
      <c r="AF1004" s="13" t="s">
        <v>71</v>
      </c>
      <c r="AG1004" s="13" t="s">
        <v>71</v>
      </c>
      <c r="AH1004" s="13" t="s">
        <v>71</v>
      </c>
      <c r="AI1004" s="13" t="s">
        <v>71</v>
      </c>
      <c r="AJ1004" s="13" t="s">
        <v>71</v>
      </c>
      <c r="AK1004" s="13" t="s">
        <v>71</v>
      </c>
      <c r="AL1004" s="13" t="s">
        <v>71</v>
      </c>
      <c r="AM1004" s="13" t="s">
        <v>522</v>
      </c>
      <c r="AN1004" s="13" t="s">
        <v>71</v>
      </c>
      <c r="AO1004" s="13" t="s">
        <v>523</v>
      </c>
      <c r="AP1004" s="13" t="s">
        <v>71</v>
      </c>
      <c r="AQ1004" s="13" t="s">
        <v>506</v>
      </c>
      <c r="AR1004" s="13" t="s">
        <v>71</v>
      </c>
      <c r="AS1004" s="13" t="s">
        <v>71</v>
      </c>
      <c r="AT1004" s="13" t="s">
        <v>524</v>
      </c>
      <c r="AU1004" s="13" t="s">
        <v>71</v>
      </c>
      <c r="AV1004" s="13" t="s">
        <v>71</v>
      </c>
      <c r="AW1004" s="13" t="s">
        <v>71</v>
      </c>
      <c r="AX1004" s="13" t="s">
        <v>71</v>
      </c>
      <c r="AY1004" s="13" t="s">
        <v>71</v>
      </c>
      <c r="AZ1004" s="13" t="s">
        <v>71</v>
      </c>
      <c r="BA1004" s="13" t="s">
        <v>71</v>
      </c>
      <c r="BB1004" s="13" t="s">
        <v>71</v>
      </c>
      <c r="BC1004" s="13" t="s">
        <v>71</v>
      </c>
      <c r="BD1004" s="13" t="s">
        <v>71</v>
      </c>
      <c r="BE1004" s="13" t="s">
        <v>71</v>
      </c>
      <c r="BF1004" s="13" t="s">
        <v>73</v>
      </c>
      <c r="BG1004" s="18">
        <v>45316.6923484259</v>
      </c>
    </row>
    <row r="1005" spans="1:59">
      <c r="A1005" s="12">
        <v>45302</v>
      </c>
      <c r="B1005" s="12">
        <v>45302</v>
      </c>
      <c r="C1005" s="13" t="s">
        <v>76</v>
      </c>
      <c r="D1005" s="13" t="s">
        <v>71</v>
      </c>
      <c r="E1005" s="13" t="s">
        <v>16</v>
      </c>
      <c r="F1005" s="13" t="s">
        <v>105</v>
      </c>
      <c r="G1005" s="14">
        <v>4</v>
      </c>
      <c r="H1005" s="14">
        <v>0</v>
      </c>
      <c r="I1005" s="12">
        <v>45302</v>
      </c>
      <c r="J1005" s="13" t="s">
        <v>13</v>
      </c>
      <c r="K1005" s="13" t="s">
        <v>71</v>
      </c>
      <c r="L1005" s="14">
        <v>0</v>
      </c>
      <c r="M1005" s="19" t="s">
        <v>795</v>
      </c>
      <c r="N1005" s="14">
        <v>1</v>
      </c>
      <c r="O1005" s="13" t="s">
        <v>338</v>
      </c>
      <c r="P1005" s="14">
        <v>0</v>
      </c>
      <c r="Q1005" s="13" t="s">
        <v>14</v>
      </c>
      <c r="R1005" s="13" t="s">
        <v>200</v>
      </c>
      <c r="S1005" s="13" t="s">
        <v>110</v>
      </c>
      <c r="T1005" s="13" t="s">
        <v>71</v>
      </c>
      <c r="U1005" s="13" t="s">
        <v>110</v>
      </c>
      <c r="V1005" s="13" t="s">
        <v>71</v>
      </c>
      <c r="W1005" s="13" t="s">
        <v>110</v>
      </c>
      <c r="X1005" s="13" t="s">
        <v>71</v>
      </c>
      <c r="Y1005" s="13" t="s">
        <v>71</v>
      </c>
      <c r="Z1005" s="13" t="s">
        <v>110</v>
      </c>
      <c r="AA1005" s="13" t="s">
        <v>71</v>
      </c>
      <c r="AB1005" s="13" t="s">
        <v>71</v>
      </c>
      <c r="AC1005" s="13" t="s">
        <v>110</v>
      </c>
      <c r="AD1005" s="13" t="s">
        <v>71</v>
      </c>
      <c r="AE1005" s="13" t="s">
        <v>71</v>
      </c>
      <c r="AF1005" s="13" t="s">
        <v>71</v>
      </c>
      <c r="AG1005" s="13" t="s">
        <v>71</v>
      </c>
      <c r="AH1005" s="13" t="s">
        <v>71</v>
      </c>
      <c r="AI1005" s="13" t="s">
        <v>71</v>
      </c>
      <c r="AJ1005" s="13" t="s">
        <v>71</v>
      </c>
      <c r="AK1005" s="13" t="s">
        <v>71</v>
      </c>
      <c r="AL1005" s="13" t="s">
        <v>71</v>
      </c>
      <c r="AM1005" s="13" t="s">
        <v>525</v>
      </c>
      <c r="AN1005" s="13" t="s">
        <v>71</v>
      </c>
      <c r="AO1005" s="13" t="s">
        <v>526</v>
      </c>
      <c r="AP1005" s="13" t="s">
        <v>71</v>
      </c>
      <c r="AQ1005" s="13" t="s">
        <v>527</v>
      </c>
      <c r="AR1005" s="13" t="s">
        <v>71</v>
      </c>
      <c r="AS1005" s="13" t="s">
        <v>71</v>
      </c>
      <c r="AT1005" s="13" t="s">
        <v>528</v>
      </c>
      <c r="AU1005" s="13" t="s">
        <v>71</v>
      </c>
      <c r="AV1005" s="13" t="s">
        <v>71</v>
      </c>
      <c r="AW1005" s="13" t="s">
        <v>71</v>
      </c>
      <c r="AX1005" s="13" t="s">
        <v>71</v>
      </c>
      <c r="AY1005" s="13" t="s">
        <v>71</v>
      </c>
      <c r="AZ1005" s="13" t="s">
        <v>71</v>
      </c>
      <c r="BA1005" s="13" t="s">
        <v>71</v>
      </c>
      <c r="BB1005" s="13" t="s">
        <v>71</v>
      </c>
      <c r="BC1005" s="13" t="s">
        <v>71</v>
      </c>
      <c r="BD1005" s="13" t="s">
        <v>71</v>
      </c>
      <c r="BE1005" s="13" t="s">
        <v>71</v>
      </c>
      <c r="BF1005" s="13" t="s">
        <v>73</v>
      </c>
      <c r="BG1005" s="18">
        <v>45316.6923403356</v>
      </c>
    </row>
    <row r="1006" spans="1:59">
      <c r="A1006" s="12">
        <v>45302</v>
      </c>
      <c r="B1006" s="12">
        <v>45302</v>
      </c>
      <c r="C1006" s="13" t="s">
        <v>76</v>
      </c>
      <c r="D1006" s="13" t="s">
        <v>71</v>
      </c>
      <c r="E1006" s="13" t="s">
        <v>16</v>
      </c>
      <c r="F1006" s="13" t="s">
        <v>107</v>
      </c>
      <c r="G1006" s="14">
        <v>4</v>
      </c>
      <c r="H1006" s="14">
        <v>0</v>
      </c>
      <c r="I1006" s="12">
        <v>45302</v>
      </c>
      <c r="J1006" s="13" t="s">
        <v>13</v>
      </c>
      <c r="K1006" s="13" t="s">
        <v>71</v>
      </c>
      <c r="L1006" s="14">
        <v>0</v>
      </c>
      <c r="M1006" s="36" t="s">
        <v>709</v>
      </c>
      <c r="N1006" s="14">
        <v>1</v>
      </c>
      <c r="O1006" s="13" t="s">
        <v>338</v>
      </c>
      <c r="P1006" s="14">
        <v>0</v>
      </c>
      <c r="Q1006" s="13" t="s">
        <v>14</v>
      </c>
      <c r="R1006" s="13" t="s">
        <v>200</v>
      </c>
      <c r="S1006" s="13" t="s">
        <v>110</v>
      </c>
      <c r="T1006" s="13" t="s">
        <v>71</v>
      </c>
      <c r="U1006" s="13" t="s">
        <v>110</v>
      </c>
      <c r="V1006" s="13" t="s">
        <v>71</v>
      </c>
      <c r="W1006" s="13" t="s">
        <v>110</v>
      </c>
      <c r="X1006" s="13" t="s">
        <v>71</v>
      </c>
      <c r="Y1006" s="13" t="s">
        <v>71</v>
      </c>
      <c r="Z1006" s="13" t="s">
        <v>71</v>
      </c>
      <c r="AA1006" s="13" t="s">
        <v>71</v>
      </c>
      <c r="AB1006" s="13" t="s">
        <v>71</v>
      </c>
      <c r="AC1006" s="13" t="s">
        <v>110</v>
      </c>
      <c r="AD1006" s="13" t="s">
        <v>71</v>
      </c>
      <c r="AE1006" s="13" t="s">
        <v>71</v>
      </c>
      <c r="AF1006" s="13" t="s">
        <v>71</v>
      </c>
      <c r="AG1006" s="13" t="s">
        <v>71</v>
      </c>
      <c r="AH1006" s="13" t="s">
        <v>71</v>
      </c>
      <c r="AI1006" s="13" t="s">
        <v>71</v>
      </c>
      <c r="AJ1006" s="13" t="s">
        <v>71</v>
      </c>
      <c r="AK1006" s="13" t="s">
        <v>71</v>
      </c>
      <c r="AL1006" s="13" t="s">
        <v>71</v>
      </c>
      <c r="AM1006" s="13" t="s">
        <v>532</v>
      </c>
      <c r="AN1006" s="13" t="s">
        <v>71</v>
      </c>
      <c r="AO1006" s="13" t="s">
        <v>533</v>
      </c>
      <c r="AP1006" s="13" t="s">
        <v>71</v>
      </c>
      <c r="AQ1006" s="13" t="s">
        <v>506</v>
      </c>
      <c r="AR1006" s="13" t="s">
        <v>71</v>
      </c>
      <c r="AS1006" s="13" t="s">
        <v>71</v>
      </c>
      <c r="AT1006" s="13"/>
      <c r="AU1006" s="13" t="s">
        <v>71</v>
      </c>
      <c r="AV1006" s="13" t="s">
        <v>71</v>
      </c>
      <c r="AW1006" s="13" t="s">
        <v>71</v>
      </c>
      <c r="AX1006" s="13" t="s">
        <v>71</v>
      </c>
      <c r="AY1006" s="13" t="s">
        <v>71</v>
      </c>
      <c r="AZ1006" s="13" t="s">
        <v>71</v>
      </c>
      <c r="BA1006" s="13" t="s">
        <v>71</v>
      </c>
      <c r="BB1006" s="13" t="s">
        <v>71</v>
      </c>
      <c r="BC1006" s="13" t="s">
        <v>71</v>
      </c>
      <c r="BD1006" s="13" t="s">
        <v>71</v>
      </c>
      <c r="BE1006" s="13" t="s">
        <v>71</v>
      </c>
      <c r="BF1006" s="13" t="s">
        <v>110</v>
      </c>
      <c r="BG1006" s="18">
        <v>45316.6770500694</v>
      </c>
    </row>
    <row r="1007" spans="1:59">
      <c r="A1007" s="12">
        <v>45302</v>
      </c>
      <c r="B1007" s="12">
        <v>45302</v>
      </c>
      <c r="C1007" s="13" t="s">
        <v>76</v>
      </c>
      <c r="D1007" s="13" t="s">
        <v>71</v>
      </c>
      <c r="E1007" s="13" t="s">
        <v>16</v>
      </c>
      <c r="F1007" s="13" t="s">
        <v>72</v>
      </c>
      <c r="G1007" s="14">
        <v>6</v>
      </c>
      <c r="H1007" s="14">
        <v>0</v>
      </c>
      <c r="I1007" s="12">
        <v>45302</v>
      </c>
      <c r="J1007" s="13" t="s">
        <v>13</v>
      </c>
      <c r="K1007" s="13" t="s">
        <v>71</v>
      </c>
      <c r="L1007" s="14">
        <v>0</v>
      </c>
      <c r="M1007" s="19" t="s">
        <v>795</v>
      </c>
      <c r="N1007" s="14">
        <v>1</v>
      </c>
      <c r="O1007" s="13" t="s">
        <v>338</v>
      </c>
      <c r="P1007" s="14">
        <v>0</v>
      </c>
      <c r="Q1007" s="13" t="s">
        <v>14</v>
      </c>
      <c r="R1007" s="13" t="s">
        <v>200</v>
      </c>
      <c r="S1007" s="13" t="s">
        <v>110</v>
      </c>
      <c r="T1007" s="13" t="s">
        <v>110</v>
      </c>
      <c r="U1007" s="13" t="s">
        <v>110</v>
      </c>
      <c r="V1007" s="13" t="s">
        <v>71</v>
      </c>
      <c r="W1007" s="13" t="s">
        <v>110</v>
      </c>
      <c r="X1007" s="13" t="s">
        <v>71</v>
      </c>
      <c r="Y1007" s="13" t="s">
        <v>71</v>
      </c>
      <c r="Z1007" s="13" t="s">
        <v>110</v>
      </c>
      <c r="AA1007" s="13" t="s">
        <v>71</v>
      </c>
      <c r="AB1007" s="13" t="s">
        <v>71</v>
      </c>
      <c r="AC1007" s="13" t="s">
        <v>110</v>
      </c>
      <c r="AD1007" s="13" t="s">
        <v>71</v>
      </c>
      <c r="AE1007" s="13" t="s">
        <v>71</v>
      </c>
      <c r="AF1007" s="13" t="s">
        <v>71</v>
      </c>
      <c r="AG1007" s="13" t="s">
        <v>71</v>
      </c>
      <c r="AH1007" s="13" t="s">
        <v>71</v>
      </c>
      <c r="AI1007" s="13" t="s">
        <v>71</v>
      </c>
      <c r="AJ1007" s="13" t="s">
        <v>71</v>
      </c>
      <c r="AK1007" s="13" t="s">
        <v>71</v>
      </c>
      <c r="AL1007" s="13" t="s">
        <v>71</v>
      </c>
      <c r="AM1007" s="13" t="s">
        <v>499</v>
      </c>
      <c r="AN1007" s="13" t="s">
        <v>500</v>
      </c>
      <c r="AO1007" s="13" t="s">
        <v>501</v>
      </c>
      <c r="AP1007" s="13" t="s">
        <v>71</v>
      </c>
      <c r="AQ1007" s="13" t="s">
        <v>502</v>
      </c>
      <c r="AR1007" s="13" t="s">
        <v>71</v>
      </c>
      <c r="AS1007" s="13" t="s">
        <v>71</v>
      </c>
      <c r="AT1007" s="13" t="s">
        <v>503</v>
      </c>
      <c r="AU1007" s="13" t="s">
        <v>71</v>
      </c>
      <c r="AV1007" s="13" t="s">
        <v>71</v>
      </c>
      <c r="AW1007" s="13" t="s">
        <v>71</v>
      </c>
      <c r="AX1007" s="13" t="s">
        <v>71</v>
      </c>
      <c r="AY1007" s="13" t="s">
        <v>71</v>
      </c>
      <c r="AZ1007" s="13" t="s">
        <v>71</v>
      </c>
      <c r="BA1007" s="13" t="s">
        <v>71</v>
      </c>
      <c r="BB1007" s="13" t="s">
        <v>71</v>
      </c>
      <c r="BC1007" s="13" t="s">
        <v>71</v>
      </c>
      <c r="BD1007" s="13" t="s">
        <v>71</v>
      </c>
      <c r="BE1007" s="13" t="s">
        <v>71</v>
      </c>
      <c r="BF1007" s="13" t="s">
        <v>110</v>
      </c>
      <c r="BG1007" s="18">
        <v>45316.6923500463</v>
      </c>
    </row>
    <row r="1008" spans="1:59">
      <c r="A1008" s="12">
        <v>45302</v>
      </c>
      <c r="B1008" s="12">
        <v>45302</v>
      </c>
      <c r="C1008" s="13" t="s">
        <v>76</v>
      </c>
      <c r="D1008" s="13" t="s">
        <v>71</v>
      </c>
      <c r="E1008" s="13" t="s">
        <v>16</v>
      </c>
      <c r="F1008" s="13" t="s">
        <v>91</v>
      </c>
      <c r="G1008" s="14">
        <v>6</v>
      </c>
      <c r="H1008" s="14">
        <v>0</v>
      </c>
      <c r="I1008" s="12">
        <v>45302</v>
      </c>
      <c r="J1008" s="13" t="s">
        <v>13</v>
      </c>
      <c r="K1008" s="13" t="s">
        <v>71</v>
      </c>
      <c r="L1008" s="14">
        <v>0</v>
      </c>
      <c r="M1008" s="19" t="s">
        <v>795</v>
      </c>
      <c r="N1008" s="14">
        <v>1</v>
      </c>
      <c r="O1008" s="13" t="s">
        <v>338</v>
      </c>
      <c r="P1008" s="14">
        <v>0</v>
      </c>
      <c r="Q1008" s="13" t="s">
        <v>14</v>
      </c>
      <c r="R1008" s="13" t="s">
        <v>200</v>
      </c>
      <c r="S1008" s="13" t="s">
        <v>110</v>
      </c>
      <c r="T1008" s="13" t="s">
        <v>71</v>
      </c>
      <c r="U1008" s="13" t="s">
        <v>110</v>
      </c>
      <c r="V1008" s="13" t="s">
        <v>71</v>
      </c>
      <c r="W1008" s="13" t="s">
        <v>110</v>
      </c>
      <c r="X1008" s="13" t="s">
        <v>71</v>
      </c>
      <c r="Y1008" s="13" t="s">
        <v>71</v>
      </c>
      <c r="Z1008" s="13" t="s">
        <v>110</v>
      </c>
      <c r="AA1008" s="13" t="s">
        <v>71</v>
      </c>
      <c r="AB1008" s="13" t="s">
        <v>71</v>
      </c>
      <c r="AC1008" s="13" t="s">
        <v>110</v>
      </c>
      <c r="AD1008" s="13" t="s">
        <v>71</v>
      </c>
      <c r="AE1008" s="13" t="s">
        <v>71</v>
      </c>
      <c r="AF1008" s="13" t="s">
        <v>71</v>
      </c>
      <c r="AG1008" s="13" t="s">
        <v>71</v>
      </c>
      <c r="AH1008" s="13" t="s">
        <v>71</v>
      </c>
      <c r="AI1008" s="13" t="s">
        <v>71</v>
      </c>
      <c r="AJ1008" s="13" t="s">
        <v>71</v>
      </c>
      <c r="AK1008" s="13" t="s">
        <v>71</v>
      </c>
      <c r="AL1008" s="13" t="s">
        <v>71</v>
      </c>
      <c r="AM1008" s="13" t="s">
        <v>504</v>
      </c>
      <c r="AN1008" s="13" t="s">
        <v>71</v>
      </c>
      <c r="AO1008" s="13" t="s">
        <v>505</v>
      </c>
      <c r="AP1008" s="13" t="s">
        <v>71</v>
      </c>
      <c r="AQ1008" s="13" t="s">
        <v>506</v>
      </c>
      <c r="AR1008" s="13" t="s">
        <v>71</v>
      </c>
      <c r="AS1008" s="13" t="s">
        <v>71</v>
      </c>
      <c r="AT1008" s="13" t="s">
        <v>507</v>
      </c>
      <c r="AU1008" s="13" t="s">
        <v>71</v>
      </c>
      <c r="AV1008" s="13" t="s">
        <v>71</v>
      </c>
      <c r="AW1008" s="13" t="s">
        <v>71</v>
      </c>
      <c r="AX1008" s="13" t="s">
        <v>71</v>
      </c>
      <c r="AY1008" s="13" t="s">
        <v>71</v>
      </c>
      <c r="AZ1008" s="13" t="s">
        <v>71</v>
      </c>
      <c r="BA1008" s="13" t="s">
        <v>71</v>
      </c>
      <c r="BB1008" s="13" t="s">
        <v>71</v>
      </c>
      <c r="BC1008" s="13" t="s">
        <v>71</v>
      </c>
      <c r="BD1008" s="13" t="s">
        <v>71</v>
      </c>
      <c r="BE1008" s="13" t="s">
        <v>71</v>
      </c>
      <c r="BF1008" s="13" t="s">
        <v>110</v>
      </c>
      <c r="BG1008" s="18">
        <v>45316.6923368519</v>
      </c>
    </row>
    <row r="1009" spans="1:59">
      <c r="A1009" s="12">
        <v>45302</v>
      </c>
      <c r="B1009" s="12">
        <v>45302</v>
      </c>
      <c r="C1009" s="13" t="s">
        <v>76</v>
      </c>
      <c r="D1009" s="13" t="s">
        <v>71</v>
      </c>
      <c r="E1009" s="13" t="s">
        <v>16</v>
      </c>
      <c r="F1009" s="13" t="s">
        <v>94</v>
      </c>
      <c r="G1009" s="14">
        <v>6</v>
      </c>
      <c r="H1009" s="14">
        <v>0</v>
      </c>
      <c r="I1009" s="12">
        <v>45302</v>
      </c>
      <c r="J1009" s="13" t="s">
        <v>13</v>
      </c>
      <c r="K1009" s="13" t="s">
        <v>71</v>
      </c>
      <c r="L1009" s="14">
        <v>0</v>
      </c>
      <c r="M1009" s="19" t="s">
        <v>795</v>
      </c>
      <c r="N1009" s="14">
        <v>1</v>
      </c>
      <c r="O1009" s="13" t="s">
        <v>338</v>
      </c>
      <c r="P1009" s="14">
        <v>0</v>
      </c>
      <c r="Q1009" s="13" t="s">
        <v>14</v>
      </c>
      <c r="R1009" s="13" t="s">
        <v>200</v>
      </c>
      <c r="S1009" s="13" t="s">
        <v>110</v>
      </c>
      <c r="T1009" s="13" t="s">
        <v>71</v>
      </c>
      <c r="U1009" s="13" t="s">
        <v>110</v>
      </c>
      <c r="V1009" s="13" t="s">
        <v>71</v>
      </c>
      <c r="W1009" s="13" t="s">
        <v>110</v>
      </c>
      <c r="X1009" s="13" t="s">
        <v>71</v>
      </c>
      <c r="Y1009" s="13" t="s">
        <v>71</v>
      </c>
      <c r="Z1009" s="13" t="s">
        <v>110</v>
      </c>
      <c r="AA1009" s="13" t="s">
        <v>71</v>
      </c>
      <c r="AB1009" s="13" t="s">
        <v>71</v>
      </c>
      <c r="AC1009" s="13" t="s">
        <v>110</v>
      </c>
      <c r="AD1009" s="13" t="s">
        <v>71</v>
      </c>
      <c r="AE1009" s="13" t="s">
        <v>71</v>
      </c>
      <c r="AF1009" s="13" t="s">
        <v>71</v>
      </c>
      <c r="AG1009" s="13" t="s">
        <v>71</v>
      </c>
      <c r="AH1009" s="13" t="s">
        <v>71</v>
      </c>
      <c r="AI1009" s="13" t="s">
        <v>71</v>
      </c>
      <c r="AJ1009" s="13" t="s">
        <v>71</v>
      </c>
      <c r="AK1009" s="13" t="s">
        <v>71</v>
      </c>
      <c r="AL1009" s="13" t="s">
        <v>71</v>
      </c>
      <c r="AM1009" s="13" t="s">
        <v>508</v>
      </c>
      <c r="AN1009" s="13" t="s">
        <v>71</v>
      </c>
      <c r="AO1009" s="13" t="s">
        <v>509</v>
      </c>
      <c r="AP1009" s="13" t="s">
        <v>71</v>
      </c>
      <c r="AQ1009" s="13" t="s">
        <v>506</v>
      </c>
      <c r="AR1009" s="13" t="s">
        <v>71</v>
      </c>
      <c r="AS1009" s="13" t="s">
        <v>71</v>
      </c>
      <c r="AT1009" s="13" t="s">
        <v>510</v>
      </c>
      <c r="AU1009" s="13" t="s">
        <v>71</v>
      </c>
      <c r="AV1009" s="13" t="s">
        <v>71</v>
      </c>
      <c r="AW1009" s="13" t="s">
        <v>71</v>
      </c>
      <c r="AX1009" s="13" t="s">
        <v>71</v>
      </c>
      <c r="AY1009" s="13" t="s">
        <v>71</v>
      </c>
      <c r="AZ1009" s="13" t="s">
        <v>71</v>
      </c>
      <c r="BA1009" s="13" t="s">
        <v>71</v>
      </c>
      <c r="BB1009" s="13" t="s">
        <v>71</v>
      </c>
      <c r="BC1009" s="13" t="s">
        <v>71</v>
      </c>
      <c r="BD1009" s="13" t="s">
        <v>71</v>
      </c>
      <c r="BE1009" s="13" t="s">
        <v>71</v>
      </c>
      <c r="BF1009" s="13" t="s">
        <v>88</v>
      </c>
      <c r="BG1009" s="18">
        <v>45316.6923454167</v>
      </c>
    </row>
    <row r="1010" spans="1:59">
      <c r="A1010" s="12">
        <v>45302</v>
      </c>
      <c r="B1010" s="12">
        <v>45302</v>
      </c>
      <c r="C1010" s="13" t="s">
        <v>76</v>
      </c>
      <c r="D1010" s="13" t="s">
        <v>71</v>
      </c>
      <c r="E1010" s="13" t="s">
        <v>16</v>
      </c>
      <c r="F1010" s="13" t="s">
        <v>97</v>
      </c>
      <c r="G1010" s="14">
        <v>6</v>
      </c>
      <c r="H1010" s="14">
        <v>0</v>
      </c>
      <c r="I1010" s="12">
        <v>45302</v>
      </c>
      <c r="J1010" s="13" t="s">
        <v>13</v>
      </c>
      <c r="K1010" s="13" t="s">
        <v>71</v>
      </c>
      <c r="L1010" s="14">
        <v>0</v>
      </c>
      <c r="M1010" s="19" t="s">
        <v>795</v>
      </c>
      <c r="N1010" s="14">
        <v>1</v>
      </c>
      <c r="O1010" s="13" t="s">
        <v>338</v>
      </c>
      <c r="P1010" s="14">
        <v>0</v>
      </c>
      <c r="Q1010" s="13" t="s">
        <v>14</v>
      </c>
      <c r="R1010" s="13" t="s">
        <v>200</v>
      </c>
      <c r="S1010" s="13" t="s">
        <v>110</v>
      </c>
      <c r="T1010" s="13" t="s">
        <v>110</v>
      </c>
      <c r="U1010" s="13" t="s">
        <v>110</v>
      </c>
      <c r="V1010" s="13" t="s">
        <v>71</v>
      </c>
      <c r="W1010" s="13" t="s">
        <v>110</v>
      </c>
      <c r="X1010" s="13" t="s">
        <v>71</v>
      </c>
      <c r="Y1010" s="13" t="s">
        <v>71</v>
      </c>
      <c r="Z1010" s="13" t="s">
        <v>110</v>
      </c>
      <c r="AA1010" s="13" t="s">
        <v>71</v>
      </c>
      <c r="AB1010" s="13" t="s">
        <v>71</v>
      </c>
      <c r="AC1010" s="13" t="s">
        <v>110</v>
      </c>
      <c r="AD1010" s="13" t="s">
        <v>71</v>
      </c>
      <c r="AE1010" s="13" t="s">
        <v>71</v>
      </c>
      <c r="AF1010" s="13" t="s">
        <v>71</v>
      </c>
      <c r="AG1010" s="13" t="s">
        <v>71</v>
      </c>
      <c r="AH1010" s="13" t="s">
        <v>71</v>
      </c>
      <c r="AI1010" s="13" t="s">
        <v>71</v>
      </c>
      <c r="AJ1010" s="13" t="s">
        <v>71</v>
      </c>
      <c r="AK1010" s="13" t="s">
        <v>71</v>
      </c>
      <c r="AL1010" s="13" t="s">
        <v>71</v>
      </c>
      <c r="AM1010" s="13" t="s">
        <v>511</v>
      </c>
      <c r="AN1010" s="13" t="s">
        <v>512</v>
      </c>
      <c r="AO1010" s="13" t="s">
        <v>513</v>
      </c>
      <c r="AP1010" s="13" t="s">
        <v>71</v>
      </c>
      <c r="AQ1010" s="13" t="s">
        <v>506</v>
      </c>
      <c r="AR1010" s="13" t="s">
        <v>71</v>
      </c>
      <c r="AS1010" s="13" t="s">
        <v>71</v>
      </c>
      <c r="AT1010" s="13" t="s">
        <v>514</v>
      </c>
      <c r="AU1010" s="13" t="s">
        <v>71</v>
      </c>
      <c r="AV1010" s="13" t="s">
        <v>71</v>
      </c>
      <c r="AW1010" s="13" t="s">
        <v>71</v>
      </c>
      <c r="AX1010" s="13" t="s">
        <v>71</v>
      </c>
      <c r="AY1010" s="13" t="s">
        <v>71</v>
      </c>
      <c r="AZ1010" s="13" t="s">
        <v>71</v>
      </c>
      <c r="BA1010" s="13" t="s">
        <v>71</v>
      </c>
      <c r="BB1010" s="13" t="s">
        <v>71</v>
      </c>
      <c r="BC1010" s="13" t="s">
        <v>71</v>
      </c>
      <c r="BD1010" s="13" t="s">
        <v>71</v>
      </c>
      <c r="BE1010" s="13" t="s">
        <v>71</v>
      </c>
      <c r="BF1010" s="13" t="s">
        <v>110</v>
      </c>
      <c r="BG1010" s="18">
        <v>45316.6923424074</v>
      </c>
    </row>
    <row r="1011" spans="1:59">
      <c r="A1011" s="12">
        <v>45302</v>
      </c>
      <c r="B1011" s="12">
        <v>45302</v>
      </c>
      <c r="C1011" s="13" t="s">
        <v>76</v>
      </c>
      <c r="D1011" s="13" t="s">
        <v>71</v>
      </c>
      <c r="E1011" s="13" t="s">
        <v>16</v>
      </c>
      <c r="F1011" s="13" t="s">
        <v>99</v>
      </c>
      <c r="G1011" s="14">
        <v>6</v>
      </c>
      <c r="H1011" s="14">
        <v>0</v>
      </c>
      <c r="I1011" s="12">
        <v>45302</v>
      </c>
      <c r="J1011" s="13" t="s">
        <v>13</v>
      </c>
      <c r="K1011" s="13" t="s">
        <v>71</v>
      </c>
      <c r="L1011" s="14">
        <v>0</v>
      </c>
      <c r="M1011" s="19" t="s">
        <v>795</v>
      </c>
      <c r="N1011" s="14">
        <v>1</v>
      </c>
      <c r="O1011" s="13" t="s">
        <v>338</v>
      </c>
      <c r="P1011" s="14">
        <v>0</v>
      </c>
      <c r="Q1011" s="13" t="s">
        <v>14</v>
      </c>
      <c r="R1011" s="13" t="s">
        <v>200</v>
      </c>
      <c r="S1011" s="13" t="s">
        <v>110</v>
      </c>
      <c r="T1011" s="13" t="s">
        <v>71</v>
      </c>
      <c r="U1011" s="13" t="s">
        <v>110</v>
      </c>
      <c r="V1011" s="13" t="s">
        <v>71</v>
      </c>
      <c r="W1011" s="13" t="s">
        <v>110</v>
      </c>
      <c r="X1011" s="13" t="s">
        <v>71</v>
      </c>
      <c r="Y1011" s="13" t="s">
        <v>71</v>
      </c>
      <c r="Z1011" s="13" t="s">
        <v>110</v>
      </c>
      <c r="AA1011" s="13" t="s">
        <v>71</v>
      </c>
      <c r="AB1011" s="13" t="s">
        <v>71</v>
      </c>
      <c r="AC1011" s="13" t="s">
        <v>110</v>
      </c>
      <c r="AD1011" s="13" t="s">
        <v>71</v>
      </c>
      <c r="AE1011" s="13" t="s">
        <v>71</v>
      </c>
      <c r="AF1011" s="13" t="s">
        <v>71</v>
      </c>
      <c r="AG1011" s="13" t="s">
        <v>71</v>
      </c>
      <c r="AH1011" s="13" t="s">
        <v>71</v>
      </c>
      <c r="AI1011" s="13" t="s">
        <v>71</v>
      </c>
      <c r="AJ1011" s="13" t="s">
        <v>71</v>
      </c>
      <c r="AK1011" s="13" t="s">
        <v>71</v>
      </c>
      <c r="AL1011" s="13" t="s">
        <v>71</v>
      </c>
      <c r="AM1011" s="13" t="s">
        <v>515</v>
      </c>
      <c r="AN1011" s="13" t="s">
        <v>71</v>
      </c>
      <c r="AO1011" s="13" t="s">
        <v>516</v>
      </c>
      <c r="AP1011" s="13" t="s">
        <v>71</v>
      </c>
      <c r="AQ1011" s="13" t="s">
        <v>506</v>
      </c>
      <c r="AR1011" s="13" t="s">
        <v>71</v>
      </c>
      <c r="AS1011" s="13" t="s">
        <v>71</v>
      </c>
      <c r="AT1011" s="13" t="s">
        <v>517</v>
      </c>
      <c r="AU1011" s="13" t="s">
        <v>71</v>
      </c>
      <c r="AV1011" s="13" t="s">
        <v>71</v>
      </c>
      <c r="AW1011" s="13" t="s">
        <v>71</v>
      </c>
      <c r="AX1011" s="13" t="s">
        <v>71</v>
      </c>
      <c r="AY1011" s="13" t="s">
        <v>71</v>
      </c>
      <c r="AZ1011" s="13" t="s">
        <v>71</v>
      </c>
      <c r="BA1011" s="13" t="s">
        <v>71</v>
      </c>
      <c r="BB1011" s="13" t="s">
        <v>71</v>
      </c>
      <c r="BC1011" s="13" t="s">
        <v>71</v>
      </c>
      <c r="BD1011" s="13" t="s">
        <v>71</v>
      </c>
      <c r="BE1011" s="13" t="s">
        <v>71</v>
      </c>
      <c r="BF1011" s="13" t="s">
        <v>73</v>
      </c>
      <c r="BG1011" s="18">
        <v>45316.6923440394</v>
      </c>
    </row>
    <row r="1012" spans="1:59">
      <c r="A1012" s="12">
        <v>45302</v>
      </c>
      <c r="B1012" s="12">
        <v>45302</v>
      </c>
      <c r="C1012" s="13" t="s">
        <v>76</v>
      </c>
      <c r="D1012" s="13" t="s">
        <v>71</v>
      </c>
      <c r="E1012" s="13" t="s">
        <v>16</v>
      </c>
      <c r="F1012" s="13" t="s">
        <v>101</v>
      </c>
      <c r="G1012" s="14">
        <v>6</v>
      </c>
      <c r="H1012" s="14">
        <v>0</v>
      </c>
      <c r="I1012" s="12">
        <v>45302</v>
      </c>
      <c r="J1012" s="13" t="s">
        <v>13</v>
      </c>
      <c r="K1012" s="13" t="s">
        <v>71</v>
      </c>
      <c r="L1012" s="14">
        <v>0</v>
      </c>
      <c r="M1012" s="19" t="s">
        <v>795</v>
      </c>
      <c r="N1012" s="14">
        <v>1</v>
      </c>
      <c r="O1012" s="13" t="s">
        <v>338</v>
      </c>
      <c r="P1012" s="14">
        <v>0</v>
      </c>
      <c r="Q1012" s="13" t="s">
        <v>14</v>
      </c>
      <c r="R1012" s="13" t="s">
        <v>200</v>
      </c>
      <c r="S1012" s="13" t="s">
        <v>110</v>
      </c>
      <c r="T1012" s="13" t="s">
        <v>71</v>
      </c>
      <c r="U1012" s="13" t="s">
        <v>110</v>
      </c>
      <c r="V1012" s="13" t="s">
        <v>71</v>
      </c>
      <c r="W1012" s="13" t="s">
        <v>110</v>
      </c>
      <c r="X1012" s="13" t="s">
        <v>71</v>
      </c>
      <c r="Y1012" s="13" t="s">
        <v>71</v>
      </c>
      <c r="Z1012" s="13" t="s">
        <v>110</v>
      </c>
      <c r="AA1012" s="13" t="s">
        <v>71</v>
      </c>
      <c r="AB1012" s="13" t="s">
        <v>71</v>
      </c>
      <c r="AC1012" s="13" t="s">
        <v>110</v>
      </c>
      <c r="AD1012" s="13" t="s">
        <v>71</v>
      </c>
      <c r="AE1012" s="13" t="s">
        <v>71</v>
      </c>
      <c r="AF1012" s="13" t="s">
        <v>71</v>
      </c>
      <c r="AG1012" s="13" t="s">
        <v>71</v>
      </c>
      <c r="AH1012" s="13" t="s">
        <v>71</v>
      </c>
      <c r="AI1012" s="13" t="s">
        <v>71</v>
      </c>
      <c r="AJ1012" s="13" t="s">
        <v>71</v>
      </c>
      <c r="AK1012" s="13" t="s">
        <v>71</v>
      </c>
      <c r="AL1012" s="13" t="s">
        <v>71</v>
      </c>
      <c r="AM1012" s="13" t="s">
        <v>518</v>
      </c>
      <c r="AN1012" s="13" t="s">
        <v>71</v>
      </c>
      <c r="AO1012" s="13" t="s">
        <v>519</v>
      </c>
      <c r="AP1012" s="13" t="s">
        <v>71</v>
      </c>
      <c r="AQ1012" s="13" t="s">
        <v>520</v>
      </c>
      <c r="AR1012" s="13" t="s">
        <v>71</v>
      </c>
      <c r="AS1012" s="13" t="s">
        <v>71</v>
      </c>
      <c r="AT1012" s="13" t="s">
        <v>521</v>
      </c>
      <c r="AU1012" s="13" t="s">
        <v>71</v>
      </c>
      <c r="AV1012" s="13" t="s">
        <v>71</v>
      </c>
      <c r="AW1012" s="13" t="s">
        <v>71</v>
      </c>
      <c r="AX1012" s="13" t="s">
        <v>71</v>
      </c>
      <c r="AY1012" s="13" t="s">
        <v>71</v>
      </c>
      <c r="AZ1012" s="13" t="s">
        <v>71</v>
      </c>
      <c r="BA1012" s="13" t="s">
        <v>71</v>
      </c>
      <c r="BB1012" s="13" t="s">
        <v>71</v>
      </c>
      <c r="BC1012" s="13" t="s">
        <v>71</v>
      </c>
      <c r="BD1012" s="13" t="s">
        <v>71</v>
      </c>
      <c r="BE1012" s="13" t="s">
        <v>71</v>
      </c>
      <c r="BF1012" s="13" t="s">
        <v>110</v>
      </c>
      <c r="BG1012" s="18">
        <v>45316.692347037</v>
      </c>
    </row>
    <row r="1013" spans="1:59">
      <c r="A1013" s="12">
        <v>45302</v>
      </c>
      <c r="B1013" s="12">
        <v>45302</v>
      </c>
      <c r="C1013" s="13" t="s">
        <v>76</v>
      </c>
      <c r="D1013" s="13" t="s">
        <v>71</v>
      </c>
      <c r="E1013" s="13" t="s">
        <v>16</v>
      </c>
      <c r="F1013" s="13" t="s">
        <v>107</v>
      </c>
      <c r="G1013" s="14">
        <v>6</v>
      </c>
      <c r="H1013" s="14">
        <v>0</v>
      </c>
      <c r="I1013" s="12">
        <v>45302</v>
      </c>
      <c r="J1013" s="13" t="s">
        <v>13</v>
      </c>
      <c r="K1013" s="13" t="s">
        <v>71</v>
      </c>
      <c r="L1013" s="14">
        <v>0</v>
      </c>
      <c r="M1013" s="19" t="s">
        <v>795</v>
      </c>
      <c r="N1013" s="14">
        <v>1</v>
      </c>
      <c r="O1013" s="13" t="s">
        <v>338</v>
      </c>
      <c r="P1013" s="14">
        <v>0</v>
      </c>
      <c r="Q1013" s="13" t="s">
        <v>14</v>
      </c>
      <c r="R1013" s="13" t="s">
        <v>200</v>
      </c>
      <c r="S1013" s="13" t="s">
        <v>110</v>
      </c>
      <c r="T1013" s="13" t="s">
        <v>71</v>
      </c>
      <c r="U1013" s="13" t="s">
        <v>110</v>
      </c>
      <c r="V1013" s="13" t="s">
        <v>71</v>
      </c>
      <c r="W1013" s="13" t="s">
        <v>110</v>
      </c>
      <c r="X1013" s="13" t="s">
        <v>71</v>
      </c>
      <c r="Y1013" s="13" t="s">
        <v>71</v>
      </c>
      <c r="Z1013" s="13" t="s">
        <v>71</v>
      </c>
      <c r="AA1013" s="13" t="s">
        <v>71</v>
      </c>
      <c r="AB1013" s="13" t="s">
        <v>71</v>
      </c>
      <c r="AC1013" s="13" t="s">
        <v>110</v>
      </c>
      <c r="AD1013" s="13" t="s">
        <v>71</v>
      </c>
      <c r="AE1013" s="13" t="s">
        <v>71</v>
      </c>
      <c r="AF1013" s="13" t="s">
        <v>71</v>
      </c>
      <c r="AG1013" s="13" t="s">
        <v>71</v>
      </c>
      <c r="AH1013" s="13" t="s">
        <v>71</v>
      </c>
      <c r="AI1013" s="13" t="s">
        <v>71</v>
      </c>
      <c r="AJ1013" s="13" t="s">
        <v>71</v>
      </c>
      <c r="AK1013" s="13" t="s">
        <v>71</v>
      </c>
      <c r="AL1013" s="13" t="s">
        <v>71</v>
      </c>
      <c r="AM1013" s="13" t="s">
        <v>532</v>
      </c>
      <c r="AN1013" s="13" t="s">
        <v>71</v>
      </c>
      <c r="AO1013" s="13" t="s">
        <v>533</v>
      </c>
      <c r="AP1013" s="13" t="s">
        <v>71</v>
      </c>
      <c r="AQ1013" s="13" t="s">
        <v>506</v>
      </c>
      <c r="AR1013" s="13" t="s">
        <v>71</v>
      </c>
      <c r="AS1013" s="13" t="s">
        <v>71</v>
      </c>
      <c r="AT1013" s="13"/>
      <c r="AU1013" s="13" t="s">
        <v>71</v>
      </c>
      <c r="AV1013" s="13" t="s">
        <v>71</v>
      </c>
      <c r="AW1013" s="13" t="s">
        <v>71</v>
      </c>
      <c r="AX1013" s="13" t="s">
        <v>71</v>
      </c>
      <c r="AY1013" s="13" t="s">
        <v>71</v>
      </c>
      <c r="AZ1013" s="13" t="s">
        <v>71</v>
      </c>
      <c r="BA1013" s="13" t="s">
        <v>71</v>
      </c>
      <c r="BB1013" s="13" t="s">
        <v>71</v>
      </c>
      <c r="BC1013" s="13" t="s">
        <v>71</v>
      </c>
      <c r="BD1013" s="13" t="s">
        <v>71</v>
      </c>
      <c r="BE1013" s="13" t="s">
        <v>71</v>
      </c>
      <c r="BF1013" s="13" t="s">
        <v>110</v>
      </c>
      <c r="BG1013" s="18">
        <v>45316.6923387037</v>
      </c>
    </row>
    <row r="1015" spans="1:1">
      <c r="A1015" s="22" t="s">
        <v>710</v>
      </c>
    </row>
    <row r="1016" spans="1:1">
      <c r="A1016" t="s">
        <v>796</v>
      </c>
    </row>
    <row r="1017" spans="1:1">
      <c r="A1017" t="s">
        <v>797</v>
      </c>
    </row>
    <row r="1019" spans="1:1">
      <c r="A1019" t="s">
        <v>798</v>
      </c>
    </row>
    <row r="1020" spans="1:1">
      <c r="A1020" t="s">
        <v>799</v>
      </c>
    </row>
    <row r="1022" spans="1:1">
      <c r="A1022" s="22" t="s">
        <v>364</v>
      </c>
    </row>
    <row r="1023" spans="1:1">
      <c r="A1023" t="s">
        <v>800</v>
      </c>
    </row>
    <row r="1024" spans="1:1">
      <c r="A1024" s="23" t="s">
        <v>801</v>
      </c>
    </row>
    <row r="1026" spans="1:1">
      <c r="A1026" s="22" t="s">
        <v>367</v>
      </c>
    </row>
    <row r="1028" spans="1:1">
      <c r="A1028" t="s">
        <v>802</v>
      </c>
    </row>
    <row r="1029" spans="1:1">
      <c r="A1029" s="24" t="s">
        <v>803</v>
      </c>
    </row>
    <row r="1031" spans="1:1">
      <c r="A1031" s="22" t="s">
        <v>719</v>
      </c>
    </row>
    <row r="1032" spans="1:1">
      <c r="A1032" t="s">
        <v>804</v>
      </c>
    </row>
    <row r="1033" spans="1:1">
      <c r="A1033" t="s">
        <v>805</v>
      </c>
    </row>
    <row r="1034" spans="1:1">
      <c r="A1034" t="s">
        <v>806</v>
      </c>
    </row>
    <row r="1036" spans="1:1">
      <c r="A1036" s="22" t="s">
        <v>381</v>
      </c>
    </row>
    <row r="1037" spans="1:1">
      <c r="A1037" s="25" t="s">
        <v>807</v>
      </c>
    </row>
    <row r="1038" spans="1:1">
      <c r="A1038" s="25" t="s">
        <v>808</v>
      </c>
    </row>
    <row r="1039" spans="1:1">
      <c r="A1039" s="25" t="s">
        <v>809</v>
      </c>
    </row>
    <row r="1040" spans="1:1">
      <c r="A1040" s="25" t="s">
        <v>810</v>
      </c>
    </row>
    <row r="1041" spans="1:1">
      <c r="A1041" s="25" t="s">
        <v>811</v>
      </c>
    </row>
    <row r="1042" spans="1:1">
      <c r="A1042" s="25" t="s">
        <v>812</v>
      </c>
    </row>
    <row r="1043" spans="1:1">
      <c r="A1043" s="25" t="s">
        <v>813</v>
      </c>
    </row>
    <row r="1044" spans="1:1">
      <c r="A1044" s="25" t="s">
        <v>814</v>
      </c>
    </row>
    <row r="1045" spans="1:1">
      <c r="A1045" s="26" t="s">
        <v>815</v>
      </c>
    </row>
    <row r="1046" spans="1:1">
      <c r="A1046" s="25" t="s">
        <v>816</v>
      </c>
    </row>
    <row r="1047" spans="1:1">
      <c r="A1047" s="25"/>
    </row>
    <row r="1048" spans="1:1">
      <c r="A1048" s="25" t="s">
        <v>817</v>
      </c>
    </row>
    <row r="1049" spans="1:1">
      <c r="A1049" s="25" t="s">
        <v>818</v>
      </c>
    </row>
    <row r="1050" spans="1:1">
      <c r="A1050" s="25" t="s">
        <v>819</v>
      </c>
    </row>
    <row r="1051" spans="1:1">
      <c r="A1051" s="25" t="s">
        <v>820</v>
      </c>
    </row>
    <row r="1052" spans="1:1">
      <c r="A1052" s="25" t="s">
        <v>821</v>
      </c>
    </row>
    <row r="1053" spans="1:1">
      <c r="A1053" s="25" t="s">
        <v>822</v>
      </c>
    </row>
    <row r="1054" spans="1:1">
      <c r="A1054" s="25" t="s">
        <v>823</v>
      </c>
    </row>
    <row r="1055" spans="1:1">
      <c r="A1055" s="25" t="s">
        <v>824</v>
      </c>
    </row>
    <row r="1056" spans="1:1">
      <c r="A1056" s="26" t="s">
        <v>825</v>
      </c>
    </row>
    <row r="1057" spans="1:1">
      <c r="A1057" s="25" t="s">
        <v>826</v>
      </c>
    </row>
    <row r="1060" ht="24" spans="1:1">
      <c r="A1060" s="15" t="s">
        <v>827</v>
      </c>
    </row>
    <row r="1062" spans="1:1">
      <c r="A1062" t="s">
        <v>828</v>
      </c>
    </row>
    <row r="1063" spans="1:1">
      <c r="A1063" t="s">
        <v>829</v>
      </c>
    </row>
    <row r="1064" spans="1:1">
      <c r="A1064" t="s">
        <v>830</v>
      </c>
    </row>
    <row r="1066" spans="1:1">
      <c r="A1066" t="s">
        <v>538</v>
      </c>
    </row>
    <row r="1068" spans="1:1">
      <c r="A1068" t="s">
        <v>831</v>
      </c>
    </row>
    <row r="1069" spans="1:1">
      <c r="A1069" t="s">
        <v>832</v>
      </c>
    </row>
    <row r="1070" spans="1:1">
      <c r="A1070" t="s">
        <v>541</v>
      </c>
    </row>
    <row r="1071" spans="1:1">
      <c r="A1071" t="s">
        <v>833</v>
      </c>
    </row>
    <row r="1072" spans="1:1">
      <c r="A1072" t="s">
        <v>834</v>
      </c>
    </row>
    <row r="1073" spans="1:1">
      <c r="A1073" t="s">
        <v>835</v>
      </c>
    </row>
    <row r="1074" spans="1:1">
      <c r="A1074" t="s">
        <v>836</v>
      </c>
    </row>
    <row r="1075" spans="1:1">
      <c r="A1075" t="s">
        <v>837</v>
      </c>
    </row>
    <row r="1076" spans="1:1">
      <c r="A1076" t="s">
        <v>838</v>
      </c>
    </row>
    <row r="1077" spans="1:1">
      <c r="A1077" t="s">
        <v>839</v>
      </c>
    </row>
    <row r="1078" spans="1:1">
      <c r="A1078" t="s">
        <v>840</v>
      </c>
    </row>
    <row r="1079" spans="1:1">
      <c r="A1079" t="s">
        <v>841</v>
      </c>
    </row>
    <row r="1080" spans="1:1">
      <c r="A1080" t="s">
        <v>842</v>
      </c>
    </row>
    <row r="1081" spans="1:1">
      <c r="A1081" t="s">
        <v>541</v>
      </c>
    </row>
    <row r="1082" spans="1:1">
      <c r="A1082" t="s">
        <v>843</v>
      </c>
    </row>
    <row r="1083" spans="1:1">
      <c r="A1083" t="s">
        <v>844</v>
      </c>
    </row>
    <row r="1084" spans="1:1">
      <c r="A1084" t="s">
        <v>845</v>
      </c>
    </row>
    <row r="1085" spans="1:1">
      <c r="A1085" t="s">
        <v>846</v>
      </c>
    </row>
    <row r="1086" spans="1:1">
      <c r="A1086" t="s">
        <v>847</v>
      </c>
    </row>
    <row r="1087" spans="1:1">
      <c r="A1087" t="s">
        <v>848</v>
      </c>
    </row>
    <row r="1088" spans="1:1">
      <c r="A1088" t="s">
        <v>849</v>
      </c>
    </row>
    <row r="1089" spans="1:1">
      <c r="A1089" t="s">
        <v>850</v>
      </c>
    </row>
    <row r="1090" spans="1:1">
      <c r="A1090" t="s">
        <v>851</v>
      </c>
    </row>
    <row r="1091" spans="1:1">
      <c r="A1091" t="s">
        <v>852</v>
      </c>
    </row>
    <row r="1092" spans="1:1">
      <c r="A1092" t="s">
        <v>541</v>
      </c>
    </row>
    <row r="1093" spans="1:1">
      <c r="A1093" t="s">
        <v>853</v>
      </c>
    </row>
    <row r="1094" spans="1:1">
      <c r="A1094" t="s">
        <v>854</v>
      </c>
    </row>
    <row r="1095" spans="1:1">
      <c r="A1095" t="s">
        <v>855</v>
      </c>
    </row>
    <row r="1096" spans="1:1">
      <c r="A1096" t="s">
        <v>856</v>
      </c>
    </row>
    <row r="1097" spans="1:1">
      <c r="A1097" t="s">
        <v>857</v>
      </c>
    </row>
    <row r="1098" spans="1:1">
      <c r="A1098" t="s">
        <v>858</v>
      </c>
    </row>
    <row r="1099" spans="1:1">
      <c r="A1099" t="s">
        <v>859</v>
      </c>
    </row>
    <row r="1100" spans="1:1">
      <c r="A1100" t="s">
        <v>860</v>
      </c>
    </row>
    <row r="1101" spans="1:1">
      <c r="A1101" t="s">
        <v>861</v>
      </c>
    </row>
    <row r="1102" spans="1:1">
      <c r="A1102" t="s">
        <v>862</v>
      </c>
    </row>
    <row r="1103" spans="1:1">
      <c r="A1103" t="s">
        <v>541</v>
      </c>
    </row>
    <row r="1104" spans="1:1">
      <c r="A1104" t="s">
        <v>863</v>
      </c>
    </row>
    <row r="1105" spans="1:1">
      <c r="A1105" t="s">
        <v>864</v>
      </c>
    </row>
    <row r="1107" spans="1:1">
      <c r="A1107" t="s">
        <v>408</v>
      </c>
    </row>
    <row r="1108" ht="27" spans="1:49">
      <c r="A1108" s="11" t="s">
        <v>26</v>
      </c>
      <c r="B1108" s="11" t="s">
        <v>4</v>
      </c>
      <c r="C1108" s="11" t="s">
        <v>27</v>
      </c>
      <c r="D1108" s="11" t="s">
        <v>28</v>
      </c>
      <c r="E1108" s="11" t="s">
        <v>9</v>
      </c>
      <c r="F1108" s="11" t="s">
        <v>29</v>
      </c>
      <c r="G1108" s="11" t="s">
        <v>30</v>
      </c>
      <c r="H1108" s="11" t="s">
        <v>31</v>
      </c>
      <c r="I1108" s="11" t="s">
        <v>32</v>
      </c>
      <c r="J1108" s="11" t="s">
        <v>3</v>
      </c>
      <c r="K1108" s="11" t="s">
        <v>33</v>
      </c>
      <c r="L1108" s="11" t="s">
        <v>34</v>
      </c>
      <c r="M1108" s="11" t="s">
        <v>35</v>
      </c>
      <c r="N1108" s="11" t="s">
        <v>36</v>
      </c>
      <c r="O1108" s="11" t="s">
        <v>37</v>
      </c>
      <c r="P1108" s="11" t="s">
        <v>38</v>
      </c>
      <c r="Q1108" s="11" t="s">
        <v>39</v>
      </c>
      <c r="R1108" s="11" t="s">
        <v>40</v>
      </c>
      <c r="S1108" s="11" t="s">
        <v>41</v>
      </c>
      <c r="T1108" s="11" t="s">
        <v>42</v>
      </c>
      <c r="U1108" s="11" t="s">
        <v>43</v>
      </c>
      <c r="V1108" s="11" t="s">
        <v>44</v>
      </c>
      <c r="W1108" s="11" t="s">
        <v>45</v>
      </c>
      <c r="X1108" s="11" t="s">
        <v>46</v>
      </c>
      <c r="Y1108" s="11" t="s">
        <v>47</v>
      </c>
      <c r="Z1108" s="11" t="s">
        <v>48</v>
      </c>
      <c r="AA1108" s="11" t="s">
        <v>49</v>
      </c>
      <c r="AB1108" s="11" t="s">
        <v>50</v>
      </c>
      <c r="AC1108" s="11" t="s">
        <v>51</v>
      </c>
      <c r="AD1108" s="11" t="s">
        <v>52</v>
      </c>
      <c r="AE1108" s="11" t="s">
        <v>53</v>
      </c>
      <c r="AF1108" s="11" t="s">
        <v>54</v>
      </c>
      <c r="AG1108" s="11" t="s">
        <v>55</v>
      </c>
      <c r="AH1108" s="11" t="s">
        <v>56</v>
      </c>
      <c r="AI1108" s="11" t="s">
        <v>57</v>
      </c>
      <c r="AJ1108" s="11" t="s">
        <v>58</v>
      </c>
      <c r="AK1108" s="11" t="s">
        <v>59</v>
      </c>
      <c r="AL1108" s="11" t="s">
        <v>60</v>
      </c>
      <c r="AM1108" s="11" t="s">
        <v>61</v>
      </c>
      <c r="AN1108" s="11" t="s">
        <v>62</v>
      </c>
      <c r="AO1108" s="11" t="s">
        <v>63</v>
      </c>
      <c r="AP1108" s="11" t="s">
        <v>64</v>
      </c>
      <c r="AQ1108" s="11" t="s">
        <v>65</v>
      </c>
      <c r="AR1108" s="11" t="s">
        <v>5</v>
      </c>
      <c r="AS1108" s="11" t="s">
        <v>66</v>
      </c>
      <c r="AT1108" s="11" t="s">
        <v>67</v>
      </c>
      <c r="AU1108" s="11" t="s">
        <v>68</v>
      </c>
      <c r="AV1108" s="11" t="s">
        <v>69</v>
      </c>
      <c r="AW1108" s="11" t="s">
        <v>70</v>
      </c>
    </row>
    <row r="1109" spans="1:49">
      <c r="A1109" s="12">
        <v>45302</v>
      </c>
      <c r="B1109" s="13" t="s">
        <v>13</v>
      </c>
      <c r="C1109" s="13" t="s">
        <v>71</v>
      </c>
      <c r="D1109" s="14">
        <v>0</v>
      </c>
      <c r="E1109" s="13" t="s">
        <v>16</v>
      </c>
      <c r="F1109" s="13" t="s">
        <v>72</v>
      </c>
      <c r="G1109" s="13" t="s">
        <v>73</v>
      </c>
      <c r="H1109" s="19" t="s">
        <v>74</v>
      </c>
      <c r="I1109" s="19" t="s">
        <v>75</v>
      </c>
      <c r="J1109" s="12">
        <v>45302</v>
      </c>
      <c r="K1109" s="13" t="s">
        <v>76</v>
      </c>
      <c r="L1109" s="13" t="s">
        <v>71</v>
      </c>
      <c r="M1109" s="13" t="s">
        <v>77</v>
      </c>
      <c r="N1109" s="13" t="s">
        <v>78</v>
      </c>
      <c r="O1109" s="13" t="s">
        <v>79</v>
      </c>
      <c r="P1109" s="13" t="s">
        <v>72</v>
      </c>
      <c r="Q1109" s="13" t="s">
        <v>80</v>
      </c>
      <c r="R1109" s="13" t="s">
        <v>81</v>
      </c>
      <c r="S1109" s="13" t="s">
        <v>73</v>
      </c>
      <c r="T1109" s="13" t="s">
        <v>82</v>
      </c>
      <c r="U1109" s="13" t="s">
        <v>73</v>
      </c>
      <c r="V1109" s="13" t="s">
        <v>73</v>
      </c>
      <c r="W1109" s="13" t="s">
        <v>83</v>
      </c>
      <c r="X1109" s="13" t="s">
        <v>73</v>
      </c>
      <c r="Y1109" s="13" t="s">
        <v>73</v>
      </c>
      <c r="Z1109" s="13" t="s">
        <v>73</v>
      </c>
      <c r="AA1109" s="13" t="s">
        <v>73</v>
      </c>
      <c r="AB1109" s="13" t="s">
        <v>84</v>
      </c>
      <c r="AC1109" s="13" t="s">
        <v>71</v>
      </c>
      <c r="AD1109" s="13" t="s">
        <v>85</v>
      </c>
      <c r="AE1109" s="13" t="s">
        <v>71</v>
      </c>
      <c r="AF1109" s="13" t="s">
        <v>86</v>
      </c>
      <c r="AG1109" s="13" t="s">
        <v>87</v>
      </c>
      <c r="AH1109" s="13" t="s">
        <v>87</v>
      </c>
      <c r="AI1109" s="13" t="s">
        <v>88</v>
      </c>
      <c r="AJ1109" s="13" t="s">
        <v>73</v>
      </c>
      <c r="AK1109" s="12">
        <v>45302</v>
      </c>
      <c r="AL1109" s="12" t="s">
        <v>89</v>
      </c>
      <c r="AM1109" s="17">
        <v>1.15740740740741e-5</v>
      </c>
      <c r="AN1109" s="13" t="s">
        <v>73</v>
      </c>
      <c r="AO1109" s="13" t="s">
        <v>73</v>
      </c>
      <c r="AP1109" s="14">
        <v>0</v>
      </c>
      <c r="AQ1109" s="13" t="s">
        <v>14</v>
      </c>
      <c r="AR1109" s="14">
        <v>6</v>
      </c>
      <c r="AS1109" s="13" t="s">
        <v>88</v>
      </c>
      <c r="AT1109" s="13" t="s">
        <v>90</v>
      </c>
      <c r="AU1109" s="13" t="s">
        <v>71</v>
      </c>
      <c r="AV1109" s="18">
        <v>45316.7085148264</v>
      </c>
      <c r="AW1109" s="18">
        <v>45303.5436810764</v>
      </c>
    </row>
    <row r="1110" spans="1:49">
      <c r="A1110" s="12">
        <v>45302</v>
      </c>
      <c r="B1110" s="13" t="s">
        <v>13</v>
      </c>
      <c r="C1110" s="13" t="s">
        <v>71</v>
      </c>
      <c r="D1110" s="14">
        <v>0</v>
      </c>
      <c r="E1110" s="13" t="s">
        <v>16</v>
      </c>
      <c r="F1110" s="13" t="s">
        <v>91</v>
      </c>
      <c r="G1110" s="13" t="s">
        <v>88</v>
      </c>
      <c r="H1110" s="19" t="s">
        <v>74</v>
      </c>
      <c r="I1110" s="19" t="s">
        <v>75</v>
      </c>
      <c r="J1110" s="12">
        <v>45302</v>
      </c>
      <c r="K1110" s="13" t="s">
        <v>76</v>
      </c>
      <c r="L1110" s="13" t="s">
        <v>71</v>
      </c>
      <c r="M1110" s="13" t="s">
        <v>77</v>
      </c>
      <c r="N1110" s="13" t="s">
        <v>78</v>
      </c>
      <c r="O1110" s="13" t="s">
        <v>92</v>
      </c>
      <c r="P1110" s="13" t="s">
        <v>91</v>
      </c>
      <c r="Q1110" s="13" t="s">
        <v>80</v>
      </c>
      <c r="R1110" s="13" t="s">
        <v>81</v>
      </c>
      <c r="S1110" s="13" t="s">
        <v>88</v>
      </c>
      <c r="T1110" s="13" t="s">
        <v>82</v>
      </c>
      <c r="U1110" s="13" t="s">
        <v>73</v>
      </c>
      <c r="V1110" s="13" t="s">
        <v>73</v>
      </c>
      <c r="W1110" s="13" t="s">
        <v>83</v>
      </c>
      <c r="X1110" s="13" t="s">
        <v>73</v>
      </c>
      <c r="Y1110" s="13" t="s">
        <v>73</v>
      </c>
      <c r="Z1110" s="13" t="s">
        <v>73</v>
      </c>
      <c r="AA1110" s="13" t="s">
        <v>73</v>
      </c>
      <c r="AB1110" s="13" t="s">
        <v>93</v>
      </c>
      <c r="AC1110" s="13" t="s">
        <v>71</v>
      </c>
      <c r="AD1110" s="13" t="s">
        <v>85</v>
      </c>
      <c r="AE1110" s="13" t="s">
        <v>71</v>
      </c>
      <c r="AF1110" s="13" t="s">
        <v>86</v>
      </c>
      <c r="AG1110" s="13" t="s">
        <v>87</v>
      </c>
      <c r="AH1110" s="13" t="s">
        <v>87</v>
      </c>
      <c r="AI1110" s="13" t="s">
        <v>88</v>
      </c>
      <c r="AJ1110" s="13" t="s">
        <v>73</v>
      </c>
      <c r="AK1110" s="12">
        <v>45302</v>
      </c>
      <c r="AL1110" s="12" t="s">
        <v>89</v>
      </c>
      <c r="AM1110" s="17">
        <v>1.15740740740741e-5</v>
      </c>
      <c r="AN1110" s="13" t="s">
        <v>73</v>
      </c>
      <c r="AO1110" s="13" t="s">
        <v>73</v>
      </c>
      <c r="AP1110" s="14">
        <v>0</v>
      </c>
      <c r="AQ1110" s="13" t="s">
        <v>14</v>
      </c>
      <c r="AR1110" s="14">
        <v>6</v>
      </c>
      <c r="AS1110" s="13" t="s">
        <v>88</v>
      </c>
      <c r="AT1110" s="13" t="s">
        <v>90</v>
      </c>
      <c r="AU1110" s="13" t="s">
        <v>71</v>
      </c>
      <c r="AV1110" s="18">
        <v>45316.7085148264</v>
      </c>
      <c r="AW1110" s="18">
        <v>45303.5436811227</v>
      </c>
    </row>
    <row r="1111" spans="1:49">
      <c r="A1111" s="12">
        <v>45302</v>
      </c>
      <c r="B1111" s="13" t="s">
        <v>13</v>
      </c>
      <c r="C1111" s="13" t="s">
        <v>71</v>
      </c>
      <c r="D1111" s="14">
        <v>0</v>
      </c>
      <c r="E1111" s="13" t="s">
        <v>16</v>
      </c>
      <c r="F1111" s="13" t="s">
        <v>94</v>
      </c>
      <c r="G1111" s="13" t="s">
        <v>73</v>
      </c>
      <c r="H1111" s="19" t="s">
        <v>74</v>
      </c>
      <c r="I1111" s="19" t="s">
        <v>75</v>
      </c>
      <c r="J1111" s="12">
        <v>45302</v>
      </c>
      <c r="K1111" s="13" t="s">
        <v>76</v>
      </c>
      <c r="L1111" s="13" t="s">
        <v>71</v>
      </c>
      <c r="M1111" s="13" t="s">
        <v>77</v>
      </c>
      <c r="N1111" s="13" t="s">
        <v>78</v>
      </c>
      <c r="O1111" s="13" t="s">
        <v>95</v>
      </c>
      <c r="P1111" s="13" t="s">
        <v>94</v>
      </c>
      <c r="Q1111" s="13" t="s">
        <v>80</v>
      </c>
      <c r="R1111" s="13" t="s">
        <v>81</v>
      </c>
      <c r="S1111" s="13" t="s">
        <v>73</v>
      </c>
      <c r="T1111" s="13" t="s">
        <v>82</v>
      </c>
      <c r="U1111" s="13" t="s">
        <v>73</v>
      </c>
      <c r="V1111" s="13" t="s">
        <v>73</v>
      </c>
      <c r="W1111" s="13" t="s">
        <v>83</v>
      </c>
      <c r="X1111" s="13" t="s">
        <v>73</v>
      </c>
      <c r="Y1111" s="13" t="s">
        <v>73</v>
      </c>
      <c r="Z1111" s="13" t="s">
        <v>73</v>
      </c>
      <c r="AA1111" s="13" t="s">
        <v>73</v>
      </c>
      <c r="AB1111" s="13" t="s">
        <v>96</v>
      </c>
      <c r="AC1111" s="13" t="s">
        <v>71</v>
      </c>
      <c r="AD1111" s="13" t="s">
        <v>85</v>
      </c>
      <c r="AE1111" s="13" t="s">
        <v>71</v>
      </c>
      <c r="AF1111" s="13" t="s">
        <v>86</v>
      </c>
      <c r="AG1111" s="13" t="s">
        <v>87</v>
      </c>
      <c r="AH1111" s="13" t="s">
        <v>87</v>
      </c>
      <c r="AI1111" s="13" t="s">
        <v>88</v>
      </c>
      <c r="AJ1111" s="13" t="s">
        <v>73</v>
      </c>
      <c r="AK1111" s="12">
        <v>45302</v>
      </c>
      <c r="AL1111" s="12" t="s">
        <v>89</v>
      </c>
      <c r="AM1111" s="17">
        <v>1.15740740740741e-5</v>
      </c>
      <c r="AN1111" s="13" t="s">
        <v>73</v>
      </c>
      <c r="AO1111" s="13" t="s">
        <v>73</v>
      </c>
      <c r="AP1111" s="14">
        <v>0</v>
      </c>
      <c r="AQ1111" s="13" t="s">
        <v>14</v>
      </c>
      <c r="AR1111" s="14">
        <v>6</v>
      </c>
      <c r="AS1111" s="13" t="s">
        <v>88</v>
      </c>
      <c r="AT1111" s="13" t="s">
        <v>90</v>
      </c>
      <c r="AU1111" s="13" t="s">
        <v>71</v>
      </c>
      <c r="AV1111" s="18">
        <v>45316.708514838</v>
      </c>
      <c r="AW1111" s="18">
        <v>45303.543681088</v>
      </c>
    </row>
    <row r="1112" spans="1:49">
      <c r="A1112" s="12">
        <v>45302</v>
      </c>
      <c r="B1112" s="13" t="s">
        <v>13</v>
      </c>
      <c r="C1112" s="13" t="s">
        <v>71</v>
      </c>
      <c r="D1112" s="14">
        <v>0</v>
      </c>
      <c r="E1112" s="13" t="s">
        <v>16</v>
      </c>
      <c r="F1112" s="13" t="s">
        <v>97</v>
      </c>
      <c r="G1112" s="13" t="s">
        <v>73</v>
      </c>
      <c r="H1112" s="19" t="s">
        <v>74</v>
      </c>
      <c r="I1112" s="19" t="s">
        <v>75</v>
      </c>
      <c r="J1112" s="12">
        <v>45302</v>
      </c>
      <c r="K1112" s="13" t="s">
        <v>76</v>
      </c>
      <c r="L1112" s="13" t="s">
        <v>71</v>
      </c>
      <c r="M1112" s="13" t="s">
        <v>77</v>
      </c>
      <c r="N1112" s="13" t="s">
        <v>78</v>
      </c>
      <c r="O1112" s="13" t="s">
        <v>98</v>
      </c>
      <c r="P1112" s="13" t="s">
        <v>97</v>
      </c>
      <c r="Q1112" s="13" t="s">
        <v>80</v>
      </c>
      <c r="R1112" s="13" t="s">
        <v>81</v>
      </c>
      <c r="S1112" s="13" t="s">
        <v>73</v>
      </c>
      <c r="T1112" s="13" t="s">
        <v>82</v>
      </c>
      <c r="U1112" s="13" t="s">
        <v>73</v>
      </c>
      <c r="V1112" s="13" t="s">
        <v>73</v>
      </c>
      <c r="W1112" s="13" t="s">
        <v>83</v>
      </c>
      <c r="X1112" s="13" t="s">
        <v>73</v>
      </c>
      <c r="Y1112" s="13" t="s">
        <v>73</v>
      </c>
      <c r="Z1112" s="13" t="s">
        <v>73</v>
      </c>
      <c r="AA1112" s="13" t="s">
        <v>73</v>
      </c>
      <c r="AB1112" s="13" t="s">
        <v>84</v>
      </c>
      <c r="AC1112" s="13" t="s">
        <v>71</v>
      </c>
      <c r="AD1112" s="13" t="s">
        <v>85</v>
      </c>
      <c r="AE1112" s="13" t="s">
        <v>71</v>
      </c>
      <c r="AF1112" s="13" t="s">
        <v>86</v>
      </c>
      <c r="AG1112" s="13" t="s">
        <v>87</v>
      </c>
      <c r="AH1112" s="13" t="s">
        <v>87</v>
      </c>
      <c r="AI1112" s="13" t="s">
        <v>88</v>
      </c>
      <c r="AJ1112" s="13" t="s">
        <v>73</v>
      </c>
      <c r="AK1112" s="12">
        <v>45302</v>
      </c>
      <c r="AL1112" s="12" t="s">
        <v>89</v>
      </c>
      <c r="AM1112" s="17">
        <v>1.15740740740741e-5</v>
      </c>
      <c r="AN1112" s="13" t="s">
        <v>73</v>
      </c>
      <c r="AO1112" s="13" t="s">
        <v>73</v>
      </c>
      <c r="AP1112" s="14">
        <v>0</v>
      </c>
      <c r="AQ1112" s="13" t="s">
        <v>14</v>
      </c>
      <c r="AR1112" s="14">
        <v>6</v>
      </c>
      <c r="AS1112" s="13" t="s">
        <v>88</v>
      </c>
      <c r="AT1112" s="13" t="s">
        <v>90</v>
      </c>
      <c r="AU1112" s="13" t="s">
        <v>71</v>
      </c>
      <c r="AV1112" s="18">
        <v>45316.7085148495</v>
      </c>
      <c r="AW1112" s="18">
        <v>45303.543681088</v>
      </c>
    </row>
    <row r="1113" spans="1:49">
      <c r="A1113" s="12">
        <v>45302</v>
      </c>
      <c r="B1113" s="13" t="s">
        <v>13</v>
      </c>
      <c r="C1113" s="13" t="s">
        <v>71</v>
      </c>
      <c r="D1113" s="14">
        <v>0</v>
      </c>
      <c r="E1113" s="13" t="s">
        <v>16</v>
      </c>
      <c r="F1113" s="13" t="s">
        <v>99</v>
      </c>
      <c r="G1113" s="13" t="s">
        <v>73</v>
      </c>
      <c r="H1113" s="19" t="s">
        <v>74</v>
      </c>
      <c r="I1113" s="19" t="s">
        <v>75</v>
      </c>
      <c r="J1113" s="12">
        <v>45302</v>
      </c>
      <c r="K1113" s="13" t="s">
        <v>76</v>
      </c>
      <c r="L1113" s="13" t="s">
        <v>71</v>
      </c>
      <c r="M1113" s="13" t="s">
        <v>77</v>
      </c>
      <c r="N1113" s="13" t="s">
        <v>78</v>
      </c>
      <c r="O1113" s="13" t="s">
        <v>100</v>
      </c>
      <c r="P1113" s="13" t="s">
        <v>99</v>
      </c>
      <c r="Q1113" s="13" t="s">
        <v>80</v>
      </c>
      <c r="R1113" s="13" t="s">
        <v>81</v>
      </c>
      <c r="S1113" s="13" t="s">
        <v>73</v>
      </c>
      <c r="T1113" s="13" t="s">
        <v>82</v>
      </c>
      <c r="U1113" s="13" t="s">
        <v>73</v>
      </c>
      <c r="V1113" s="13" t="s">
        <v>73</v>
      </c>
      <c r="W1113" s="13" t="s">
        <v>83</v>
      </c>
      <c r="X1113" s="13" t="s">
        <v>73</v>
      </c>
      <c r="Y1113" s="13" t="s">
        <v>73</v>
      </c>
      <c r="Z1113" s="13" t="s">
        <v>73</v>
      </c>
      <c r="AA1113" s="13" t="s">
        <v>73</v>
      </c>
      <c r="AB1113" s="13" t="s">
        <v>84</v>
      </c>
      <c r="AC1113" s="13" t="s">
        <v>71</v>
      </c>
      <c r="AD1113" s="13" t="s">
        <v>85</v>
      </c>
      <c r="AE1113" s="13" t="s">
        <v>71</v>
      </c>
      <c r="AF1113" s="13" t="s">
        <v>86</v>
      </c>
      <c r="AG1113" s="13" t="s">
        <v>87</v>
      </c>
      <c r="AH1113" s="13" t="s">
        <v>87</v>
      </c>
      <c r="AI1113" s="13" t="s">
        <v>88</v>
      </c>
      <c r="AJ1113" s="13" t="s">
        <v>73</v>
      </c>
      <c r="AK1113" s="12">
        <v>45302</v>
      </c>
      <c r="AL1113" s="12" t="s">
        <v>89</v>
      </c>
      <c r="AM1113" s="17">
        <v>1.15740740740741e-5</v>
      </c>
      <c r="AN1113" s="13" t="s">
        <v>73</v>
      </c>
      <c r="AO1113" s="13" t="s">
        <v>73</v>
      </c>
      <c r="AP1113" s="14">
        <v>0</v>
      </c>
      <c r="AQ1113" s="13" t="s">
        <v>14</v>
      </c>
      <c r="AR1113" s="14">
        <v>6</v>
      </c>
      <c r="AS1113" s="13" t="s">
        <v>88</v>
      </c>
      <c r="AT1113" s="13" t="s">
        <v>90</v>
      </c>
      <c r="AU1113" s="13" t="s">
        <v>71</v>
      </c>
      <c r="AV1113" s="18">
        <v>45316.7084559144</v>
      </c>
      <c r="AW1113" s="18">
        <v>45303.543681088</v>
      </c>
    </row>
    <row r="1114" spans="1:49">
      <c r="A1114" s="12">
        <v>45302</v>
      </c>
      <c r="B1114" s="13" t="s">
        <v>13</v>
      </c>
      <c r="C1114" s="13" t="s">
        <v>71</v>
      </c>
      <c r="D1114" s="14">
        <v>0</v>
      </c>
      <c r="E1114" s="13" t="s">
        <v>16</v>
      </c>
      <c r="F1114" s="13" t="s">
        <v>101</v>
      </c>
      <c r="G1114" s="13" t="s">
        <v>73</v>
      </c>
      <c r="H1114" s="19" t="s">
        <v>74</v>
      </c>
      <c r="I1114" s="19" t="s">
        <v>75</v>
      </c>
      <c r="J1114" s="12">
        <v>45302</v>
      </c>
      <c r="K1114" s="13" t="s">
        <v>76</v>
      </c>
      <c r="L1114" s="13" t="s">
        <v>71</v>
      </c>
      <c r="M1114" s="13" t="s">
        <v>77</v>
      </c>
      <c r="N1114" s="13" t="s">
        <v>78</v>
      </c>
      <c r="O1114" s="13" t="s">
        <v>102</v>
      </c>
      <c r="P1114" s="13" t="s">
        <v>101</v>
      </c>
      <c r="Q1114" s="13" t="s">
        <v>80</v>
      </c>
      <c r="R1114" s="13" t="s">
        <v>81</v>
      </c>
      <c r="S1114" s="13" t="s">
        <v>73</v>
      </c>
      <c r="T1114" s="13" t="s">
        <v>82</v>
      </c>
      <c r="U1114" s="13" t="s">
        <v>73</v>
      </c>
      <c r="V1114" s="13" t="s">
        <v>73</v>
      </c>
      <c r="W1114" s="13" t="s">
        <v>83</v>
      </c>
      <c r="X1114" s="13" t="s">
        <v>73</v>
      </c>
      <c r="Y1114" s="13" t="s">
        <v>73</v>
      </c>
      <c r="Z1114" s="13" t="s">
        <v>73</v>
      </c>
      <c r="AA1114" s="13" t="s">
        <v>73</v>
      </c>
      <c r="AB1114" s="13" t="s">
        <v>84</v>
      </c>
      <c r="AC1114" s="13" t="s">
        <v>71</v>
      </c>
      <c r="AD1114" s="13" t="s">
        <v>85</v>
      </c>
      <c r="AE1114" s="13" t="s">
        <v>71</v>
      </c>
      <c r="AF1114" s="13" t="s">
        <v>86</v>
      </c>
      <c r="AG1114" s="13" t="s">
        <v>87</v>
      </c>
      <c r="AH1114" s="13" t="s">
        <v>87</v>
      </c>
      <c r="AI1114" s="13" t="s">
        <v>88</v>
      </c>
      <c r="AJ1114" s="13" t="s">
        <v>73</v>
      </c>
      <c r="AK1114" s="12">
        <v>45302</v>
      </c>
      <c r="AL1114" s="12" t="s">
        <v>89</v>
      </c>
      <c r="AM1114" s="17">
        <v>1.15740740740741e-5</v>
      </c>
      <c r="AN1114" s="13" t="s">
        <v>73</v>
      </c>
      <c r="AO1114" s="13" t="s">
        <v>73</v>
      </c>
      <c r="AP1114" s="14">
        <v>0</v>
      </c>
      <c r="AQ1114" s="13" t="s">
        <v>14</v>
      </c>
      <c r="AR1114" s="14">
        <v>6</v>
      </c>
      <c r="AS1114" s="13" t="s">
        <v>88</v>
      </c>
      <c r="AT1114" s="13" t="s">
        <v>90</v>
      </c>
      <c r="AU1114" s="13" t="s">
        <v>71</v>
      </c>
      <c r="AV1114" s="18">
        <v>45316.708456169</v>
      </c>
      <c r="AW1114" s="18">
        <v>45303.5436810995</v>
      </c>
    </row>
    <row r="1115" spans="1:49">
      <c r="A1115" s="12">
        <v>45302</v>
      </c>
      <c r="B1115" s="13" t="s">
        <v>13</v>
      </c>
      <c r="C1115" s="13" t="s">
        <v>71</v>
      </c>
      <c r="D1115" s="14">
        <v>0</v>
      </c>
      <c r="E1115" s="13" t="s">
        <v>16</v>
      </c>
      <c r="F1115" s="13" t="s">
        <v>103</v>
      </c>
      <c r="G1115" s="13" t="s">
        <v>73</v>
      </c>
      <c r="H1115" s="19" t="s">
        <v>74</v>
      </c>
      <c r="I1115" s="19" t="s">
        <v>75</v>
      </c>
      <c r="J1115" s="12">
        <v>45302</v>
      </c>
      <c r="K1115" s="13" t="s">
        <v>76</v>
      </c>
      <c r="L1115" s="13" t="s">
        <v>71</v>
      </c>
      <c r="M1115" s="13" t="s">
        <v>77</v>
      </c>
      <c r="N1115" s="13" t="s">
        <v>78</v>
      </c>
      <c r="O1115" s="13" t="s">
        <v>104</v>
      </c>
      <c r="P1115" s="13" t="s">
        <v>103</v>
      </c>
      <c r="Q1115" s="13" t="s">
        <v>80</v>
      </c>
      <c r="R1115" s="13" t="s">
        <v>81</v>
      </c>
      <c r="S1115" s="13" t="s">
        <v>73</v>
      </c>
      <c r="T1115" s="13" t="s">
        <v>82</v>
      </c>
      <c r="U1115" s="13" t="s">
        <v>73</v>
      </c>
      <c r="V1115" s="13" t="s">
        <v>73</v>
      </c>
      <c r="W1115" s="13" t="s">
        <v>83</v>
      </c>
      <c r="X1115" s="13" t="s">
        <v>73</v>
      </c>
      <c r="Y1115" s="13" t="s">
        <v>73</v>
      </c>
      <c r="Z1115" s="13" t="s">
        <v>73</v>
      </c>
      <c r="AA1115" s="13" t="s">
        <v>73</v>
      </c>
      <c r="AB1115" s="13" t="s">
        <v>84</v>
      </c>
      <c r="AC1115" s="13" t="s">
        <v>71</v>
      </c>
      <c r="AD1115" s="13" t="s">
        <v>85</v>
      </c>
      <c r="AE1115" s="13" t="s">
        <v>71</v>
      </c>
      <c r="AF1115" s="13" t="s">
        <v>86</v>
      </c>
      <c r="AG1115" s="13" t="s">
        <v>87</v>
      </c>
      <c r="AH1115" s="13" t="s">
        <v>87</v>
      </c>
      <c r="AI1115" s="13" t="s">
        <v>88</v>
      </c>
      <c r="AJ1115" s="13" t="s">
        <v>73</v>
      </c>
      <c r="AK1115" s="12">
        <v>45302</v>
      </c>
      <c r="AL1115" s="12" t="s">
        <v>89</v>
      </c>
      <c r="AM1115" s="17">
        <v>1.15740740740741e-5</v>
      </c>
      <c r="AN1115" s="13" t="s">
        <v>73</v>
      </c>
      <c r="AO1115" s="13" t="s">
        <v>73</v>
      </c>
      <c r="AP1115" s="14">
        <v>0</v>
      </c>
      <c r="AQ1115" s="13" t="s">
        <v>14</v>
      </c>
      <c r="AR1115" s="14">
        <v>4</v>
      </c>
      <c r="AS1115" s="13" t="s">
        <v>88</v>
      </c>
      <c r="AT1115" s="13" t="s">
        <v>90</v>
      </c>
      <c r="AU1115" s="13" t="s">
        <v>71</v>
      </c>
      <c r="AV1115" s="18">
        <v>45316.7084561806</v>
      </c>
      <c r="AW1115" s="18">
        <v>45303.5436810995</v>
      </c>
    </row>
    <row r="1116" spans="1:49">
      <c r="A1116" s="12">
        <v>45302</v>
      </c>
      <c r="B1116" s="13" t="s">
        <v>13</v>
      </c>
      <c r="C1116" s="13" t="s">
        <v>71</v>
      </c>
      <c r="D1116" s="14">
        <v>0</v>
      </c>
      <c r="E1116" s="13" t="s">
        <v>16</v>
      </c>
      <c r="F1116" s="13" t="s">
        <v>105</v>
      </c>
      <c r="G1116" s="13" t="s">
        <v>73</v>
      </c>
      <c r="H1116" s="19" t="s">
        <v>74</v>
      </c>
      <c r="I1116" s="19" t="s">
        <v>75</v>
      </c>
      <c r="J1116" s="12">
        <v>45302</v>
      </c>
      <c r="K1116" s="13" t="s">
        <v>76</v>
      </c>
      <c r="L1116" s="13" t="s">
        <v>71</v>
      </c>
      <c r="M1116" s="13" t="s">
        <v>77</v>
      </c>
      <c r="N1116" s="13" t="s">
        <v>78</v>
      </c>
      <c r="O1116" s="13" t="s">
        <v>106</v>
      </c>
      <c r="P1116" s="13" t="s">
        <v>105</v>
      </c>
      <c r="Q1116" s="13" t="s">
        <v>80</v>
      </c>
      <c r="R1116" s="13" t="s">
        <v>81</v>
      </c>
      <c r="S1116" s="13" t="s">
        <v>73</v>
      </c>
      <c r="T1116" s="13" t="s">
        <v>82</v>
      </c>
      <c r="U1116" s="13" t="s">
        <v>73</v>
      </c>
      <c r="V1116" s="13" t="s">
        <v>73</v>
      </c>
      <c r="W1116" s="13" t="s">
        <v>83</v>
      </c>
      <c r="X1116" s="13" t="s">
        <v>73</v>
      </c>
      <c r="Y1116" s="13" t="s">
        <v>73</v>
      </c>
      <c r="Z1116" s="13" t="s">
        <v>73</v>
      </c>
      <c r="AA1116" s="13" t="s">
        <v>73</v>
      </c>
      <c r="AB1116" s="13" t="s">
        <v>84</v>
      </c>
      <c r="AC1116" s="13" t="s">
        <v>71</v>
      </c>
      <c r="AD1116" s="13" t="s">
        <v>85</v>
      </c>
      <c r="AE1116" s="13" t="s">
        <v>71</v>
      </c>
      <c r="AF1116" s="13" t="s">
        <v>86</v>
      </c>
      <c r="AG1116" s="13" t="s">
        <v>87</v>
      </c>
      <c r="AH1116" s="13" t="s">
        <v>87</v>
      </c>
      <c r="AI1116" s="13" t="s">
        <v>88</v>
      </c>
      <c r="AJ1116" s="13" t="s">
        <v>73</v>
      </c>
      <c r="AK1116" s="12">
        <v>45302</v>
      </c>
      <c r="AL1116" s="12" t="s">
        <v>89</v>
      </c>
      <c r="AM1116" s="17">
        <v>1.15740740740741e-5</v>
      </c>
      <c r="AN1116" s="13" t="s">
        <v>73</v>
      </c>
      <c r="AO1116" s="13" t="s">
        <v>73</v>
      </c>
      <c r="AP1116" s="14">
        <v>0</v>
      </c>
      <c r="AQ1116" s="13" t="s">
        <v>14</v>
      </c>
      <c r="AR1116" s="14">
        <v>4</v>
      </c>
      <c r="AS1116" s="13" t="s">
        <v>88</v>
      </c>
      <c r="AT1116" s="13" t="s">
        <v>90</v>
      </c>
      <c r="AU1116" s="13" t="s">
        <v>71</v>
      </c>
      <c r="AV1116" s="18">
        <v>45316.708514838</v>
      </c>
      <c r="AW1116" s="18">
        <v>45303.5436811111</v>
      </c>
    </row>
    <row r="1117" spans="1:49">
      <c r="A1117" s="12">
        <v>45302</v>
      </c>
      <c r="B1117" s="13" t="s">
        <v>13</v>
      </c>
      <c r="C1117" s="13" t="s">
        <v>71</v>
      </c>
      <c r="D1117" s="14">
        <v>0</v>
      </c>
      <c r="E1117" s="13" t="s">
        <v>16</v>
      </c>
      <c r="F1117" s="13" t="s">
        <v>107</v>
      </c>
      <c r="G1117" s="13" t="s">
        <v>88</v>
      </c>
      <c r="H1117" s="19" t="s">
        <v>74</v>
      </c>
      <c r="I1117" s="19" t="s">
        <v>75</v>
      </c>
      <c r="J1117" s="12">
        <v>45302</v>
      </c>
      <c r="K1117" s="13" t="s">
        <v>76</v>
      </c>
      <c r="L1117" s="13" t="s">
        <v>71</v>
      </c>
      <c r="M1117" s="13" t="s">
        <v>77</v>
      </c>
      <c r="N1117" s="13" t="s">
        <v>78</v>
      </c>
      <c r="O1117" s="13" t="s">
        <v>108</v>
      </c>
      <c r="P1117" s="13" t="s">
        <v>107</v>
      </c>
      <c r="Q1117" s="13" t="s">
        <v>80</v>
      </c>
      <c r="R1117" s="13" t="s">
        <v>81</v>
      </c>
      <c r="S1117" s="13" t="s">
        <v>88</v>
      </c>
      <c r="T1117" s="13" t="s">
        <v>82</v>
      </c>
      <c r="U1117" s="13" t="s">
        <v>73</v>
      </c>
      <c r="V1117" s="13" t="s">
        <v>73</v>
      </c>
      <c r="W1117" s="13" t="s">
        <v>83</v>
      </c>
      <c r="X1117" s="13" t="s">
        <v>73</v>
      </c>
      <c r="Y1117" s="13" t="s">
        <v>73</v>
      </c>
      <c r="Z1117" s="13" t="s">
        <v>73</v>
      </c>
      <c r="AA1117" s="13" t="s">
        <v>73</v>
      </c>
      <c r="AB1117" s="13" t="s">
        <v>84</v>
      </c>
      <c r="AC1117" s="13" t="s">
        <v>71</v>
      </c>
      <c r="AD1117" s="13" t="s">
        <v>85</v>
      </c>
      <c r="AE1117" s="13" t="s">
        <v>71</v>
      </c>
      <c r="AF1117" s="13" t="s">
        <v>86</v>
      </c>
      <c r="AG1117" s="13" t="s">
        <v>87</v>
      </c>
      <c r="AH1117" s="13" t="s">
        <v>87</v>
      </c>
      <c r="AI1117" s="13" t="s">
        <v>88</v>
      </c>
      <c r="AJ1117" s="13" t="s">
        <v>73</v>
      </c>
      <c r="AK1117" s="12">
        <v>45302</v>
      </c>
      <c r="AL1117" s="12" t="s">
        <v>89</v>
      </c>
      <c r="AM1117" s="17">
        <v>1.15740740740741e-5</v>
      </c>
      <c r="AN1117" s="13" t="s">
        <v>73</v>
      </c>
      <c r="AO1117" s="13" t="s">
        <v>73</v>
      </c>
      <c r="AP1117" s="14">
        <v>0</v>
      </c>
      <c r="AQ1117" s="13" t="s">
        <v>14</v>
      </c>
      <c r="AR1117" s="14">
        <v>6</v>
      </c>
      <c r="AS1117" s="13" t="s">
        <v>88</v>
      </c>
      <c r="AT1117" s="13" t="s">
        <v>90</v>
      </c>
      <c r="AU1117" s="13" t="s">
        <v>71</v>
      </c>
      <c r="AV1117" s="18">
        <v>45316.7085148495</v>
      </c>
      <c r="AW1117" s="18">
        <v>45303.5436811227</v>
      </c>
    </row>
    <row r="1120" spans="1:1">
      <c r="A1120" t="s">
        <v>409</v>
      </c>
    </row>
    <row r="1121" ht="27" spans="1:120">
      <c r="A1121" s="11" t="s">
        <v>113</v>
      </c>
      <c r="B1121" s="11" t="s">
        <v>3</v>
      </c>
      <c r="C1121" s="11" t="s">
        <v>33</v>
      </c>
      <c r="D1121" s="11" t="s">
        <v>34</v>
      </c>
      <c r="E1121" s="11" t="s">
        <v>9</v>
      </c>
      <c r="F1121" s="11" t="s">
        <v>29</v>
      </c>
      <c r="G1121" s="11" t="s">
        <v>5</v>
      </c>
      <c r="H1121" s="11" t="s">
        <v>114</v>
      </c>
      <c r="I1121" s="11" t="s">
        <v>30</v>
      </c>
      <c r="J1121" s="11" t="s">
        <v>31</v>
      </c>
      <c r="K1121" s="11" t="s">
        <v>32</v>
      </c>
      <c r="L1121" s="11" t="s">
        <v>26</v>
      </c>
      <c r="M1121" s="11" t="s">
        <v>4</v>
      </c>
      <c r="N1121" s="11" t="s">
        <v>27</v>
      </c>
      <c r="O1121" s="11" t="s">
        <v>28</v>
      </c>
      <c r="P1121" s="11" t="s">
        <v>115</v>
      </c>
      <c r="Q1121" s="11" t="s">
        <v>116</v>
      </c>
      <c r="R1121" s="11" t="s">
        <v>117</v>
      </c>
      <c r="S1121" s="11" t="s">
        <v>118</v>
      </c>
      <c r="T1121" s="11" t="s">
        <v>119</v>
      </c>
      <c r="U1121" s="11" t="s">
        <v>38</v>
      </c>
      <c r="V1121" s="11" t="s">
        <v>42</v>
      </c>
      <c r="W1121" s="11" t="s">
        <v>44</v>
      </c>
      <c r="X1121" s="11" t="s">
        <v>39</v>
      </c>
      <c r="Y1121" s="11" t="s">
        <v>6</v>
      </c>
      <c r="Z1121" s="11" t="s">
        <v>7</v>
      </c>
      <c r="AA1121" s="11" t="s">
        <v>8</v>
      </c>
      <c r="AB1121" s="11" t="s">
        <v>11</v>
      </c>
      <c r="AC1121" s="11" t="s">
        <v>120</v>
      </c>
      <c r="AD1121" s="11" t="s">
        <v>121</v>
      </c>
      <c r="AE1121" s="11" t="s">
        <v>122</v>
      </c>
      <c r="AF1121" s="11" t="s">
        <v>123</v>
      </c>
      <c r="AG1121" s="11" t="s">
        <v>124</v>
      </c>
      <c r="AH1121" s="11" t="s">
        <v>45</v>
      </c>
      <c r="AI1121" s="11" t="s">
        <v>50</v>
      </c>
      <c r="AJ1121" s="11" t="s">
        <v>51</v>
      </c>
      <c r="AK1121" s="11" t="s">
        <v>52</v>
      </c>
      <c r="AL1121" s="11" t="s">
        <v>53</v>
      </c>
      <c r="AM1121" s="11" t="s">
        <v>54</v>
      </c>
      <c r="AN1121" s="11" t="s">
        <v>46</v>
      </c>
      <c r="AO1121" s="11" t="s">
        <v>55</v>
      </c>
      <c r="AP1121" s="11" t="s">
        <v>56</v>
      </c>
      <c r="AQ1121" s="11" t="s">
        <v>125</v>
      </c>
      <c r="AR1121" s="11" t="s">
        <v>126</v>
      </c>
      <c r="AS1121" s="11" t="s">
        <v>63</v>
      </c>
      <c r="AT1121" s="11" t="s">
        <v>64</v>
      </c>
      <c r="AU1121" s="11" t="s">
        <v>127</v>
      </c>
      <c r="AV1121" s="11" t="s">
        <v>128</v>
      </c>
      <c r="AW1121" s="11" t="s">
        <v>129</v>
      </c>
      <c r="AX1121" s="11" t="s">
        <v>130</v>
      </c>
      <c r="AY1121" s="11" t="s">
        <v>131</v>
      </c>
      <c r="AZ1121" s="11" t="s">
        <v>132</v>
      </c>
      <c r="BA1121" s="11" t="s">
        <v>133</v>
      </c>
      <c r="BB1121" s="11" t="s">
        <v>134</v>
      </c>
      <c r="BC1121" s="11" t="s">
        <v>135</v>
      </c>
      <c r="BD1121" s="11" t="s">
        <v>136</v>
      </c>
      <c r="BE1121" s="11" t="s">
        <v>137</v>
      </c>
      <c r="BF1121" s="11" t="s">
        <v>138</v>
      </c>
      <c r="BG1121" s="11" t="s">
        <v>139</v>
      </c>
      <c r="BH1121" s="11" t="s">
        <v>140</v>
      </c>
      <c r="BI1121" s="11" t="s">
        <v>141</v>
      </c>
      <c r="BJ1121" s="11" t="s">
        <v>142</v>
      </c>
      <c r="BK1121" s="11" t="s">
        <v>143</v>
      </c>
      <c r="BL1121" s="11" t="s">
        <v>144</v>
      </c>
      <c r="BM1121" s="11" t="s">
        <v>145</v>
      </c>
      <c r="BN1121" s="11" t="s">
        <v>146</v>
      </c>
      <c r="BO1121" s="11" t="s">
        <v>147</v>
      </c>
      <c r="BP1121" s="11" t="s">
        <v>148</v>
      </c>
      <c r="BQ1121" s="11" t="s">
        <v>149</v>
      </c>
      <c r="BR1121" s="11" t="s">
        <v>150</v>
      </c>
      <c r="BS1121" s="11" t="s">
        <v>151</v>
      </c>
      <c r="BT1121" s="11" t="s">
        <v>152</v>
      </c>
      <c r="BU1121" s="11" t="s">
        <v>153</v>
      </c>
      <c r="BV1121" s="11" t="s">
        <v>154</v>
      </c>
      <c r="BW1121" s="11" t="s">
        <v>155</v>
      </c>
      <c r="BX1121" s="11" t="s">
        <v>10</v>
      </c>
      <c r="BY1121" s="11" t="s">
        <v>12</v>
      </c>
      <c r="BZ1121" s="11" t="s">
        <v>156</v>
      </c>
      <c r="CA1121" s="11" t="s">
        <v>157</v>
      </c>
      <c r="CB1121" s="11" t="s">
        <v>158</v>
      </c>
      <c r="CC1121" s="11" t="s">
        <v>159</v>
      </c>
      <c r="CD1121" s="11" t="s">
        <v>160</v>
      </c>
      <c r="CE1121" s="11" t="s">
        <v>161</v>
      </c>
      <c r="CF1121" s="11" t="s">
        <v>162</v>
      </c>
      <c r="CG1121" s="11" t="s">
        <v>163</v>
      </c>
      <c r="CH1121" s="11" t="s">
        <v>164</v>
      </c>
      <c r="CI1121" s="11" t="s">
        <v>165</v>
      </c>
      <c r="CJ1121" s="11" t="s">
        <v>166</v>
      </c>
      <c r="CK1121" s="11" t="s">
        <v>167</v>
      </c>
      <c r="CL1121" s="11" t="s">
        <v>168</v>
      </c>
      <c r="CM1121" s="11" t="s">
        <v>169</v>
      </c>
      <c r="CN1121" s="11" t="s">
        <v>170</v>
      </c>
      <c r="CO1121" s="11" t="s">
        <v>171</v>
      </c>
      <c r="CP1121" s="11" t="s">
        <v>172</v>
      </c>
      <c r="CQ1121" s="11" t="s">
        <v>173</v>
      </c>
      <c r="CR1121" s="11" t="s">
        <v>174</v>
      </c>
      <c r="CS1121" s="11" t="s">
        <v>175</v>
      </c>
      <c r="CT1121" s="11" t="s">
        <v>176</v>
      </c>
      <c r="CU1121" s="11" t="s">
        <v>177</v>
      </c>
      <c r="CV1121" s="11" t="s">
        <v>178</v>
      </c>
      <c r="CW1121" s="11" t="s">
        <v>179</v>
      </c>
      <c r="CX1121" s="11" t="s">
        <v>180</v>
      </c>
      <c r="CY1121" s="11" t="s">
        <v>181</v>
      </c>
      <c r="CZ1121" s="11" t="s">
        <v>182</v>
      </c>
      <c r="DA1121" s="11" t="s">
        <v>183</v>
      </c>
      <c r="DB1121" s="11" t="s">
        <v>184</v>
      </c>
      <c r="DC1121" s="11" t="s">
        <v>185</v>
      </c>
      <c r="DD1121" s="11" t="s">
        <v>186</v>
      </c>
      <c r="DE1121" s="11" t="s">
        <v>187</v>
      </c>
      <c r="DF1121" s="11" t="s">
        <v>188</v>
      </c>
      <c r="DG1121" s="11" t="s">
        <v>189</v>
      </c>
      <c r="DH1121" s="11" t="s">
        <v>190</v>
      </c>
      <c r="DI1121" s="11" t="s">
        <v>191</v>
      </c>
      <c r="DJ1121" s="11" t="s">
        <v>192</v>
      </c>
      <c r="DK1121" s="11" t="s">
        <v>193</v>
      </c>
      <c r="DL1121" s="11" t="s">
        <v>194</v>
      </c>
      <c r="DM1121" s="11" t="s">
        <v>195</v>
      </c>
      <c r="DN1121" s="11" t="s">
        <v>69</v>
      </c>
      <c r="DO1121" s="11" t="s">
        <v>70</v>
      </c>
      <c r="DP1121" s="11" t="s">
        <v>196</v>
      </c>
    </row>
    <row r="1122" spans="1:120">
      <c r="A1122" s="12">
        <v>45302</v>
      </c>
      <c r="B1122" s="12">
        <v>45302</v>
      </c>
      <c r="C1122" s="13" t="s">
        <v>76</v>
      </c>
      <c r="D1122" s="13" t="s">
        <v>71</v>
      </c>
      <c r="E1122" s="13" t="s">
        <v>16</v>
      </c>
      <c r="F1122" s="13" t="s">
        <v>72</v>
      </c>
      <c r="G1122" s="14">
        <v>1</v>
      </c>
      <c r="H1122" s="14">
        <v>0</v>
      </c>
      <c r="I1122" s="13" t="s">
        <v>73</v>
      </c>
      <c r="J1122" s="13" t="s">
        <v>74</v>
      </c>
      <c r="K1122" s="13" t="s">
        <v>74</v>
      </c>
      <c r="L1122" s="12">
        <v>45302</v>
      </c>
      <c r="M1122" s="13" t="s">
        <v>13</v>
      </c>
      <c r="N1122" s="13" t="s">
        <v>71</v>
      </c>
      <c r="O1122" s="14">
        <v>0</v>
      </c>
      <c r="P1122" s="13" t="s">
        <v>197</v>
      </c>
      <c r="Q1122" s="13" t="s">
        <v>198</v>
      </c>
      <c r="R1122" s="14">
        <v>5</v>
      </c>
      <c r="S1122" s="13" t="s">
        <v>199</v>
      </c>
      <c r="T1122" s="14">
        <v>5</v>
      </c>
      <c r="U1122" s="13" t="s">
        <v>72</v>
      </c>
      <c r="V1122" s="13" t="s">
        <v>82</v>
      </c>
      <c r="W1122" s="13" t="s">
        <v>73</v>
      </c>
      <c r="X1122" s="13" t="s">
        <v>80</v>
      </c>
      <c r="Y1122" s="13" t="s">
        <v>17</v>
      </c>
      <c r="Z1122" s="13" t="s">
        <v>350</v>
      </c>
      <c r="AA1122" s="13" t="s">
        <v>351</v>
      </c>
      <c r="AB1122" s="14">
        <v>7005</v>
      </c>
      <c r="AC1122" s="13" t="s">
        <v>87</v>
      </c>
      <c r="AD1122" s="20">
        <v>45303.6278703704</v>
      </c>
      <c r="AE1122" s="13" t="s">
        <v>213</v>
      </c>
      <c r="AF1122" s="13" t="s">
        <v>201</v>
      </c>
      <c r="AG1122" s="13" t="s">
        <v>78</v>
      </c>
      <c r="AH1122" s="13" t="s">
        <v>83</v>
      </c>
      <c r="AI1122" s="13" t="s">
        <v>84</v>
      </c>
      <c r="AJ1122" s="13" t="s">
        <v>71</v>
      </c>
      <c r="AK1122" s="13" t="s">
        <v>85</v>
      </c>
      <c r="AL1122" s="13" t="s">
        <v>71</v>
      </c>
      <c r="AM1122" s="13" t="s">
        <v>86</v>
      </c>
      <c r="AN1122" s="13" t="s">
        <v>73</v>
      </c>
      <c r="AO1122" s="13" t="s">
        <v>87</v>
      </c>
      <c r="AP1122" s="13" t="s">
        <v>87</v>
      </c>
      <c r="AQ1122" s="13" t="s">
        <v>90</v>
      </c>
      <c r="AR1122" s="13" t="s">
        <v>73</v>
      </c>
      <c r="AS1122" s="13" t="s">
        <v>73</v>
      </c>
      <c r="AT1122" s="14">
        <v>0</v>
      </c>
      <c r="AU1122" s="13" t="s">
        <v>71</v>
      </c>
      <c r="AV1122" s="13" t="s">
        <v>71</v>
      </c>
      <c r="AW1122" s="13" t="s">
        <v>71</v>
      </c>
      <c r="AX1122" s="13" t="s">
        <v>214</v>
      </c>
      <c r="AY1122" s="13" t="s">
        <v>215</v>
      </c>
      <c r="AZ1122" s="13" t="s">
        <v>205</v>
      </c>
      <c r="BA1122" s="13" t="s">
        <v>87</v>
      </c>
      <c r="BB1122" s="13" t="s">
        <v>85</v>
      </c>
      <c r="BC1122" s="13" t="s">
        <v>216</v>
      </c>
      <c r="BD1122" s="13" t="s">
        <v>85</v>
      </c>
      <c r="BE1122" s="13" t="s">
        <v>207</v>
      </c>
      <c r="BF1122" s="13" t="s">
        <v>207</v>
      </c>
      <c r="BG1122" s="13" t="s">
        <v>110</v>
      </c>
      <c r="BH1122" s="13" t="s">
        <v>110</v>
      </c>
      <c r="BI1122" s="13" t="s">
        <v>73</v>
      </c>
      <c r="BJ1122" s="13" t="s">
        <v>73</v>
      </c>
      <c r="BK1122" s="13" t="s">
        <v>73</v>
      </c>
      <c r="BL1122" s="13" t="s">
        <v>208</v>
      </c>
      <c r="BM1122" s="13" t="s">
        <v>208</v>
      </c>
      <c r="BN1122" s="13" t="s">
        <v>208</v>
      </c>
      <c r="BO1122" s="13" t="s">
        <v>71</v>
      </c>
      <c r="BP1122" s="13" t="s">
        <v>71</v>
      </c>
      <c r="BQ1122" s="13" t="s">
        <v>71</v>
      </c>
      <c r="BR1122" s="13" t="s">
        <v>218</v>
      </c>
      <c r="BS1122" s="13" t="s">
        <v>85</v>
      </c>
      <c r="BT1122" s="13" t="s">
        <v>218</v>
      </c>
      <c r="BU1122" s="13" t="s">
        <v>85</v>
      </c>
      <c r="BV1122" s="13" t="s">
        <v>218</v>
      </c>
      <c r="BW1122" s="13" t="s">
        <v>85</v>
      </c>
      <c r="BX1122" s="14">
        <v>1</v>
      </c>
      <c r="BY1122" s="14">
        <v>500005</v>
      </c>
      <c r="BZ1122" s="14">
        <v>0</v>
      </c>
      <c r="CA1122" s="14">
        <v>5</v>
      </c>
      <c r="CB1122" s="14">
        <v>9</v>
      </c>
      <c r="CC1122" s="13" t="s">
        <v>261</v>
      </c>
      <c r="CD1122" s="20">
        <v>45316.668900463</v>
      </c>
      <c r="CE1122" s="12" t="s">
        <v>89</v>
      </c>
      <c r="CF1122" s="18">
        <v>45316.6686449884</v>
      </c>
      <c r="CG1122" s="17">
        <v>0.668634259259259</v>
      </c>
      <c r="CH1122" s="12" t="s">
        <v>89</v>
      </c>
      <c r="CI1122" s="13" t="s">
        <v>14</v>
      </c>
      <c r="CJ1122" s="13" t="s">
        <v>73</v>
      </c>
      <c r="CK1122" s="13" t="s">
        <v>73</v>
      </c>
      <c r="CL1122" s="13" t="s">
        <v>110</v>
      </c>
      <c r="CM1122" s="13" t="s">
        <v>71</v>
      </c>
      <c r="CN1122" s="13" t="s">
        <v>71</v>
      </c>
      <c r="CO1122" s="13" t="s">
        <v>110</v>
      </c>
      <c r="CP1122" s="13" t="s">
        <v>266</v>
      </c>
      <c r="CQ1122" s="13" t="s">
        <v>220</v>
      </c>
      <c r="CR1122" s="13" t="s">
        <v>110</v>
      </c>
      <c r="CS1122" s="13" t="s">
        <v>88</v>
      </c>
      <c r="CT1122" s="13" t="s">
        <v>73</v>
      </c>
      <c r="CU1122" s="13" t="s">
        <v>110</v>
      </c>
      <c r="CV1122" s="13" t="s">
        <v>73</v>
      </c>
      <c r="CW1122" s="13" t="s">
        <v>88</v>
      </c>
      <c r="CX1122" s="13" t="s">
        <v>110</v>
      </c>
      <c r="CY1122" s="13" t="s">
        <v>73</v>
      </c>
      <c r="CZ1122" s="13" t="s">
        <v>73</v>
      </c>
      <c r="DA1122" s="13" t="s">
        <v>110</v>
      </c>
      <c r="DB1122" s="13" t="s">
        <v>73</v>
      </c>
      <c r="DC1122" s="13" t="s">
        <v>73</v>
      </c>
      <c r="DD1122" s="13" t="s">
        <v>73</v>
      </c>
      <c r="DE1122" s="13" t="s">
        <v>73</v>
      </c>
      <c r="DF1122" s="13" t="s">
        <v>88</v>
      </c>
      <c r="DG1122" s="13" t="s">
        <v>73</v>
      </c>
      <c r="DH1122" s="13" t="s">
        <v>110</v>
      </c>
      <c r="DI1122" s="13" t="s">
        <v>110</v>
      </c>
      <c r="DJ1122" s="13" t="s">
        <v>110</v>
      </c>
      <c r="DK1122" s="13" t="s">
        <v>667</v>
      </c>
      <c r="DL1122" s="13" t="s">
        <v>85</v>
      </c>
      <c r="DM1122" s="13" t="s">
        <v>85</v>
      </c>
      <c r="DN1122" s="18">
        <v>45316.6739936574</v>
      </c>
      <c r="DO1122" s="18">
        <v>45316.6686449884</v>
      </c>
      <c r="DP1122" s="13" t="s">
        <v>221</v>
      </c>
    </row>
    <row r="1123" spans="1:120">
      <c r="A1123" s="12">
        <v>45302</v>
      </c>
      <c r="B1123" s="12">
        <v>45302</v>
      </c>
      <c r="C1123" s="13" t="s">
        <v>76</v>
      </c>
      <c r="D1123" s="13" t="s">
        <v>71</v>
      </c>
      <c r="E1123" s="13" t="s">
        <v>16</v>
      </c>
      <c r="F1123" s="13" t="s">
        <v>91</v>
      </c>
      <c r="G1123" s="14">
        <v>1</v>
      </c>
      <c r="H1123" s="14">
        <v>0</v>
      </c>
      <c r="I1123" s="13" t="s">
        <v>88</v>
      </c>
      <c r="J1123" s="13" t="s">
        <v>74</v>
      </c>
      <c r="K1123" s="13" t="s">
        <v>74</v>
      </c>
      <c r="L1123" s="12">
        <v>45302</v>
      </c>
      <c r="M1123" s="13" t="s">
        <v>13</v>
      </c>
      <c r="N1123" s="13" t="s">
        <v>71</v>
      </c>
      <c r="O1123" s="14">
        <v>0</v>
      </c>
      <c r="P1123" s="13" t="s">
        <v>197</v>
      </c>
      <c r="Q1123" s="13" t="s">
        <v>198</v>
      </c>
      <c r="R1123" s="14">
        <v>5</v>
      </c>
      <c r="S1123" s="13" t="s">
        <v>199</v>
      </c>
      <c r="T1123" s="14">
        <v>5</v>
      </c>
      <c r="U1123" s="13" t="s">
        <v>91</v>
      </c>
      <c r="V1123" s="13" t="s">
        <v>82</v>
      </c>
      <c r="W1123" s="13" t="s">
        <v>73</v>
      </c>
      <c r="X1123" s="13" t="s">
        <v>80</v>
      </c>
      <c r="Y1123" s="13" t="s">
        <v>17</v>
      </c>
      <c r="Z1123" s="13" t="s">
        <v>350</v>
      </c>
      <c r="AA1123" s="13" t="s">
        <v>351</v>
      </c>
      <c r="AB1123" s="14">
        <v>7005</v>
      </c>
      <c r="AC1123" s="13" t="s">
        <v>87</v>
      </c>
      <c r="AD1123" s="20">
        <v>45303.6278703704</v>
      </c>
      <c r="AE1123" s="13" t="s">
        <v>222</v>
      </c>
      <c r="AF1123" s="13" t="s">
        <v>201</v>
      </c>
      <c r="AG1123" s="13" t="s">
        <v>78</v>
      </c>
      <c r="AH1123" s="13" t="s">
        <v>83</v>
      </c>
      <c r="AI1123" s="13" t="s">
        <v>93</v>
      </c>
      <c r="AJ1123" s="13" t="s">
        <v>71</v>
      </c>
      <c r="AK1123" s="13" t="s">
        <v>85</v>
      </c>
      <c r="AL1123" s="13" t="s">
        <v>71</v>
      </c>
      <c r="AM1123" s="13" t="s">
        <v>86</v>
      </c>
      <c r="AN1123" s="13" t="s">
        <v>73</v>
      </c>
      <c r="AO1123" s="13" t="s">
        <v>87</v>
      </c>
      <c r="AP1123" s="13" t="s">
        <v>87</v>
      </c>
      <c r="AQ1123" s="13" t="s">
        <v>90</v>
      </c>
      <c r="AR1123" s="13" t="s">
        <v>73</v>
      </c>
      <c r="AS1123" s="13" t="s">
        <v>73</v>
      </c>
      <c r="AT1123" s="14">
        <v>0</v>
      </c>
      <c r="AU1123" s="13" t="s">
        <v>71</v>
      </c>
      <c r="AV1123" s="13" t="s">
        <v>71</v>
      </c>
      <c r="AW1123" s="13" t="s">
        <v>71</v>
      </c>
      <c r="AX1123" s="13" t="s">
        <v>223</v>
      </c>
      <c r="AY1123" s="13" t="s">
        <v>224</v>
      </c>
      <c r="AZ1123" s="13" t="s">
        <v>205</v>
      </c>
      <c r="BA1123" s="13" t="s">
        <v>87</v>
      </c>
      <c r="BB1123" s="13" t="s">
        <v>85</v>
      </c>
      <c r="BC1123" s="13" t="s">
        <v>225</v>
      </c>
      <c r="BD1123" s="13" t="s">
        <v>85</v>
      </c>
      <c r="BE1123" s="13" t="s">
        <v>207</v>
      </c>
      <c r="BF1123" s="13" t="s">
        <v>207</v>
      </c>
      <c r="BG1123" s="13" t="s">
        <v>110</v>
      </c>
      <c r="BH1123" s="13" t="s">
        <v>73</v>
      </c>
      <c r="BI1123" s="13" t="s">
        <v>73</v>
      </c>
      <c r="BJ1123" s="13" t="s">
        <v>73</v>
      </c>
      <c r="BK1123" s="13" t="s">
        <v>73</v>
      </c>
      <c r="BL1123" s="13" t="s">
        <v>208</v>
      </c>
      <c r="BM1123" s="13" t="s">
        <v>208</v>
      </c>
      <c r="BN1123" s="13" t="s">
        <v>208</v>
      </c>
      <c r="BO1123" s="13" t="s">
        <v>71</v>
      </c>
      <c r="BP1123" s="13" t="s">
        <v>71</v>
      </c>
      <c r="BQ1123" s="13" t="s">
        <v>71</v>
      </c>
      <c r="BR1123" s="13" t="s">
        <v>218</v>
      </c>
      <c r="BS1123" s="13" t="s">
        <v>85</v>
      </c>
      <c r="BT1123" s="13" t="s">
        <v>218</v>
      </c>
      <c r="BU1123" s="13" t="s">
        <v>85</v>
      </c>
      <c r="BV1123" s="13" t="s">
        <v>218</v>
      </c>
      <c r="BW1123" s="13" t="s">
        <v>85</v>
      </c>
      <c r="BX1123" s="14">
        <v>1</v>
      </c>
      <c r="BY1123" s="14">
        <v>500005</v>
      </c>
      <c r="BZ1123" s="14">
        <v>0</v>
      </c>
      <c r="CA1123" s="14">
        <v>3</v>
      </c>
      <c r="CB1123" s="14">
        <v>9</v>
      </c>
      <c r="CC1123" s="13" t="s">
        <v>261</v>
      </c>
      <c r="CD1123" s="20">
        <v>45316.668900463</v>
      </c>
      <c r="CE1123" s="12" t="s">
        <v>89</v>
      </c>
      <c r="CF1123" s="18">
        <v>45316.6686449421</v>
      </c>
      <c r="CG1123" s="17">
        <v>0.668634259259259</v>
      </c>
      <c r="CH1123" s="12" t="s">
        <v>89</v>
      </c>
      <c r="CI1123" s="13" t="s">
        <v>14</v>
      </c>
      <c r="CJ1123" s="13" t="s">
        <v>73</v>
      </c>
      <c r="CK1123" s="13" t="s">
        <v>73</v>
      </c>
      <c r="CL1123" s="13" t="s">
        <v>110</v>
      </c>
      <c r="CM1123" s="13" t="s">
        <v>71</v>
      </c>
      <c r="CN1123" s="13" t="s">
        <v>71</v>
      </c>
      <c r="CO1123" s="13" t="s">
        <v>110</v>
      </c>
      <c r="CP1123" s="13" t="s">
        <v>266</v>
      </c>
      <c r="CQ1123" s="13" t="s">
        <v>110</v>
      </c>
      <c r="CR1123" s="13" t="s">
        <v>73</v>
      </c>
      <c r="CS1123" s="13" t="s">
        <v>88</v>
      </c>
      <c r="CT1123" s="13" t="s">
        <v>73</v>
      </c>
      <c r="CU1123" s="13" t="s">
        <v>110</v>
      </c>
      <c r="CV1123" s="13" t="s">
        <v>73</v>
      </c>
      <c r="CW1123" s="13" t="s">
        <v>88</v>
      </c>
      <c r="CX1123" s="13" t="s">
        <v>110</v>
      </c>
      <c r="CY1123" s="13" t="s">
        <v>73</v>
      </c>
      <c r="CZ1123" s="13" t="s">
        <v>73</v>
      </c>
      <c r="DA1123" s="13" t="s">
        <v>110</v>
      </c>
      <c r="DB1123" s="13" t="s">
        <v>73</v>
      </c>
      <c r="DC1123" s="13" t="s">
        <v>73</v>
      </c>
      <c r="DD1123" s="13" t="s">
        <v>73</v>
      </c>
      <c r="DE1123" s="13" t="s">
        <v>73</v>
      </c>
      <c r="DF1123" s="13" t="s">
        <v>88</v>
      </c>
      <c r="DG1123" s="13" t="s">
        <v>73</v>
      </c>
      <c r="DH1123" s="13" t="s">
        <v>110</v>
      </c>
      <c r="DI1123" s="13" t="s">
        <v>110</v>
      </c>
      <c r="DJ1123" s="13" t="s">
        <v>110</v>
      </c>
      <c r="DK1123" s="13" t="s">
        <v>667</v>
      </c>
      <c r="DL1123" s="13" t="s">
        <v>85</v>
      </c>
      <c r="DM1123" s="13" t="s">
        <v>85</v>
      </c>
      <c r="DN1123" s="18">
        <v>45316.6739762963</v>
      </c>
      <c r="DO1123" s="18">
        <v>45316.6686449421</v>
      </c>
      <c r="DP1123" s="13" t="s">
        <v>226</v>
      </c>
    </row>
    <row r="1124" spans="1:120">
      <c r="A1124" s="12">
        <v>45302</v>
      </c>
      <c r="B1124" s="12">
        <v>45302</v>
      </c>
      <c r="C1124" s="13" t="s">
        <v>76</v>
      </c>
      <c r="D1124" s="13" t="s">
        <v>71</v>
      </c>
      <c r="E1124" s="13" t="s">
        <v>16</v>
      </c>
      <c r="F1124" s="13" t="s">
        <v>94</v>
      </c>
      <c r="G1124" s="14">
        <v>1</v>
      </c>
      <c r="H1124" s="14">
        <v>0</v>
      </c>
      <c r="I1124" s="13" t="s">
        <v>73</v>
      </c>
      <c r="J1124" s="13" t="s">
        <v>74</v>
      </c>
      <c r="K1124" s="13" t="s">
        <v>74</v>
      </c>
      <c r="L1124" s="12">
        <v>45302</v>
      </c>
      <c r="M1124" s="13" t="s">
        <v>13</v>
      </c>
      <c r="N1124" s="13" t="s">
        <v>71</v>
      </c>
      <c r="O1124" s="14">
        <v>0</v>
      </c>
      <c r="P1124" s="13" t="s">
        <v>197</v>
      </c>
      <c r="Q1124" s="13" t="s">
        <v>198</v>
      </c>
      <c r="R1124" s="14">
        <v>5</v>
      </c>
      <c r="S1124" s="13" t="s">
        <v>199</v>
      </c>
      <c r="T1124" s="14">
        <v>5</v>
      </c>
      <c r="U1124" s="13" t="s">
        <v>94</v>
      </c>
      <c r="V1124" s="13" t="s">
        <v>82</v>
      </c>
      <c r="W1124" s="13" t="s">
        <v>73</v>
      </c>
      <c r="X1124" s="13" t="s">
        <v>80</v>
      </c>
      <c r="Y1124" s="13" t="s">
        <v>17</v>
      </c>
      <c r="Z1124" s="13" t="s">
        <v>350</v>
      </c>
      <c r="AA1124" s="13" t="s">
        <v>351</v>
      </c>
      <c r="AB1124" s="14">
        <v>7005</v>
      </c>
      <c r="AC1124" s="13" t="s">
        <v>87</v>
      </c>
      <c r="AD1124" s="20">
        <v>45303.6278703704</v>
      </c>
      <c r="AE1124" s="13" t="s">
        <v>227</v>
      </c>
      <c r="AF1124" s="13" t="s">
        <v>201</v>
      </c>
      <c r="AG1124" s="13" t="s">
        <v>78</v>
      </c>
      <c r="AH1124" s="13" t="s">
        <v>83</v>
      </c>
      <c r="AI1124" s="13" t="s">
        <v>96</v>
      </c>
      <c r="AJ1124" s="13" t="s">
        <v>71</v>
      </c>
      <c r="AK1124" s="13" t="s">
        <v>85</v>
      </c>
      <c r="AL1124" s="13" t="s">
        <v>71</v>
      </c>
      <c r="AM1124" s="13" t="s">
        <v>86</v>
      </c>
      <c r="AN1124" s="13" t="s">
        <v>73</v>
      </c>
      <c r="AO1124" s="13" t="s">
        <v>87</v>
      </c>
      <c r="AP1124" s="13" t="s">
        <v>87</v>
      </c>
      <c r="AQ1124" s="13" t="s">
        <v>90</v>
      </c>
      <c r="AR1124" s="13" t="s">
        <v>73</v>
      </c>
      <c r="AS1124" s="13" t="s">
        <v>73</v>
      </c>
      <c r="AT1124" s="14">
        <v>0</v>
      </c>
      <c r="AU1124" s="13" t="s">
        <v>71</v>
      </c>
      <c r="AV1124" s="13" t="s">
        <v>71</v>
      </c>
      <c r="AW1124" s="13" t="s">
        <v>71</v>
      </c>
      <c r="AX1124" s="13" t="s">
        <v>228</v>
      </c>
      <c r="AY1124" s="13" t="s">
        <v>229</v>
      </c>
      <c r="AZ1124" s="13" t="s">
        <v>205</v>
      </c>
      <c r="BA1124" s="13" t="s">
        <v>87</v>
      </c>
      <c r="BB1124" s="13" t="s">
        <v>85</v>
      </c>
      <c r="BC1124" s="13" t="s">
        <v>230</v>
      </c>
      <c r="BD1124" s="13" t="s">
        <v>85</v>
      </c>
      <c r="BE1124" s="13" t="s">
        <v>207</v>
      </c>
      <c r="BF1124" s="13" t="s">
        <v>207</v>
      </c>
      <c r="BG1124" s="13" t="s">
        <v>110</v>
      </c>
      <c r="BH1124" s="13" t="s">
        <v>73</v>
      </c>
      <c r="BI1124" s="13" t="s">
        <v>73</v>
      </c>
      <c r="BJ1124" s="13" t="s">
        <v>73</v>
      </c>
      <c r="BK1124" s="13" t="s">
        <v>73</v>
      </c>
      <c r="BL1124" s="13" t="s">
        <v>208</v>
      </c>
      <c r="BM1124" s="13" t="s">
        <v>208</v>
      </c>
      <c r="BN1124" s="13" t="s">
        <v>208</v>
      </c>
      <c r="BO1124" s="13" t="s">
        <v>71</v>
      </c>
      <c r="BP1124" s="13" t="s">
        <v>71</v>
      </c>
      <c r="BQ1124" s="13" t="s">
        <v>71</v>
      </c>
      <c r="BR1124" s="13" t="s">
        <v>218</v>
      </c>
      <c r="BS1124" s="13" t="s">
        <v>85</v>
      </c>
      <c r="BT1124" s="13" t="s">
        <v>218</v>
      </c>
      <c r="BU1124" s="13" t="s">
        <v>85</v>
      </c>
      <c r="BV1124" s="13" t="s">
        <v>218</v>
      </c>
      <c r="BW1124" s="13" t="s">
        <v>85</v>
      </c>
      <c r="BX1124" s="14">
        <v>1</v>
      </c>
      <c r="BY1124" s="14">
        <v>500005</v>
      </c>
      <c r="BZ1124" s="14">
        <v>0</v>
      </c>
      <c r="CA1124" s="14">
        <v>3</v>
      </c>
      <c r="CB1124" s="14">
        <v>20</v>
      </c>
      <c r="CC1124" s="13" t="s">
        <v>261</v>
      </c>
      <c r="CD1124" s="20">
        <v>45316.668900463</v>
      </c>
      <c r="CE1124" s="12" t="s">
        <v>89</v>
      </c>
      <c r="CF1124" s="18">
        <v>45316.6686449884</v>
      </c>
      <c r="CG1124" s="17">
        <v>0.668634259259259</v>
      </c>
      <c r="CH1124" s="12" t="s">
        <v>89</v>
      </c>
      <c r="CI1124" s="13" t="s">
        <v>14</v>
      </c>
      <c r="CJ1124" s="13" t="s">
        <v>73</v>
      </c>
      <c r="CK1124" s="13" t="s">
        <v>73</v>
      </c>
      <c r="CL1124" s="13" t="s">
        <v>110</v>
      </c>
      <c r="CM1124" s="13" t="s">
        <v>71</v>
      </c>
      <c r="CN1124" s="13" t="s">
        <v>71</v>
      </c>
      <c r="CO1124" s="13" t="s">
        <v>110</v>
      </c>
      <c r="CP1124" s="13" t="s">
        <v>266</v>
      </c>
      <c r="CQ1124" s="13" t="s">
        <v>220</v>
      </c>
      <c r="CR1124" s="13" t="s">
        <v>73</v>
      </c>
      <c r="CS1124" s="13" t="s">
        <v>88</v>
      </c>
      <c r="CT1124" s="13" t="s">
        <v>73</v>
      </c>
      <c r="CU1124" s="13" t="s">
        <v>110</v>
      </c>
      <c r="CV1124" s="13" t="s">
        <v>73</v>
      </c>
      <c r="CW1124" s="13" t="s">
        <v>88</v>
      </c>
      <c r="CX1124" s="13" t="s">
        <v>110</v>
      </c>
      <c r="CY1124" s="13" t="s">
        <v>73</v>
      </c>
      <c r="CZ1124" s="13" t="s">
        <v>73</v>
      </c>
      <c r="DA1124" s="13" t="s">
        <v>110</v>
      </c>
      <c r="DB1124" s="13" t="s">
        <v>73</v>
      </c>
      <c r="DC1124" s="13" t="s">
        <v>73</v>
      </c>
      <c r="DD1124" s="13" t="s">
        <v>73</v>
      </c>
      <c r="DE1124" s="13" t="s">
        <v>73</v>
      </c>
      <c r="DF1124" s="13" t="s">
        <v>88</v>
      </c>
      <c r="DG1124" s="13" t="s">
        <v>73</v>
      </c>
      <c r="DH1124" s="13" t="s">
        <v>110</v>
      </c>
      <c r="DI1124" s="13" t="s">
        <v>110</v>
      </c>
      <c r="DJ1124" s="13" t="s">
        <v>110</v>
      </c>
      <c r="DK1124" s="13" t="s">
        <v>667</v>
      </c>
      <c r="DL1124" s="13" t="s">
        <v>85</v>
      </c>
      <c r="DM1124" s="13" t="s">
        <v>85</v>
      </c>
      <c r="DN1124" s="18">
        <v>45316.6739762963</v>
      </c>
      <c r="DO1124" s="18">
        <v>45316.6686449884</v>
      </c>
      <c r="DP1124" s="13" t="s">
        <v>231</v>
      </c>
    </row>
    <row r="1125" spans="1:120">
      <c r="A1125" s="12">
        <v>45302</v>
      </c>
      <c r="B1125" s="12">
        <v>45302</v>
      </c>
      <c r="C1125" s="13" t="s">
        <v>76</v>
      </c>
      <c r="D1125" s="13" t="s">
        <v>71</v>
      </c>
      <c r="E1125" s="13" t="s">
        <v>16</v>
      </c>
      <c r="F1125" s="13" t="s">
        <v>97</v>
      </c>
      <c r="G1125" s="14">
        <v>1</v>
      </c>
      <c r="H1125" s="14">
        <v>0</v>
      </c>
      <c r="I1125" s="13" t="s">
        <v>73</v>
      </c>
      <c r="J1125" s="13" t="s">
        <v>74</v>
      </c>
      <c r="K1125" s="13" t="s">
        <v>74</v>
      </c>
      <c r="L1125" s="12">
        <v>45302</v>
      </c>
      <c r="M1125" s="13" t="s">
        <v>13</v>
      </c>
      <c r="N1125" s="13" t="s">
        <v>71</v>
      </c>
      <c r="O1125" s="14">
        <v>0</v>
      </c>
      <c r="P1125" s="13" t="s">
        <v>197</v>
      </c>
      <c r="Q1125" s="13" t="s">
        <v>198</v>
      </c>
      <c r="R1125" s="14">
        <v>5</v>
      </c>
      <c r="S1125" s="13" t="s">
        <v>199</v>
      </c>
      <c r="T1125" s="14">
        <v>5</v>
      </c>
      <c r="U1125" s="13" t="s">
        <v>97</v>
      </c>
      <c r="V1125" s="13" t="s">
        <v>82</v>
      </c>
      <c r="W1125" s="13" t="s">
        <v>73</v>
      </c>
      <c r="X1125" s="13" t="s">
        <v>80</v>
      </c>
      <c r="Y1125" s="13" t="s">
        <v>17</v>
      </c>
      <c r="Z1125" s="13" t="s">
        <v>350</v>
      </c>
      <c r="AA1125" s="13" t="s">
        <v>351</v>
      </c>
      <c r="AB1125" s="14">
        <v>7005</v>
      </c>
      <c r="AC1125" s="13" t="s">
        <v>87</v>
      </c>
      <c r="AD1125" s="20">
        <v>45303.6278703704</v>
      </c>
      <c r="AE1125" s="13" t="s">
        <v>232</v>
      </c>
      <c r="AF1125" s="13" t="s">
        <v>201</v>
      </c>
      <c r="AG1125" s="13" t="s">
        <v>78</v>
      </c>
      <c r="AH1125" s="13" t="s">
        <v>83</v>
      </c>
      <c r="AI1125" s="13" t="s">
        <v>84</v>
      </c>
      <c r="AJ1125" s="13" t="s">
        <v>71</v>
      </c>
      <c r="AK1125" s="13" t="s">
        <v>85</v>
      </c>
      <c r="AL1125" s="13" t="s">
        <v>71</v>
      </c>
      <c r="AM1125" s="13" t="s">
        <v>86</v>
      </c>
      <c r="AN1125" s="13" t="s">
        <v>73</v>
      </c>
      <c r="AO1125" s="13" t="s">
        <v>87</v>
      </c>
      <c r="AP1125" s="13" t="s">
        <v>87</v>
      </c>
      <c r="AQ1125" s="13" t="s">
        <v>90</v>
      </c>
      <c r="AR1125" s="13" t="s">
        <v>73</v>
      </c>
      <c r="AS1125" s="13" t="s">
        <v>73</v>
      </c>
      <c r="AT1125" s="14">
        <v>0</v>
      </c>
      <c r="AU1125" s="13" t="s">
        <v>71</v>
      </c>
      <c r="AV1125" s="13" t="s">
        <v>71</v>
      </c>
      <c r="AW1125" s="13" t="s">
        <v>71</v>
      </c>
      <c r="AX1125" s="13" t="s">
        <v>233</v>
      </c>
      <c r="AY1125" s="13" t="s">
        <v>234</v>
      </c>
      <c r="AZ1125" s="13" t="s">
        <v>205</v>
      </c>
      <c r="BA1125" s="13" t="s">
        <v>87</v>
      </c>
      <c r="BB1125" s="13" t="s">
        <v>85</v>
      </c>
      <c r="BC1125" s="13" t="s">
        <v>235</v>
      </c>
      <c r="BD1125" s="13" t="s">
        <v>85</v>
      </c>
      <c r="BE1125" s="13" t="s">
        <v>207</v>
      </c>
      <c r="BF1125" s="13" t="s">
        <v>207</v>
      </c>
      <c r="BG1125" s="13" t="s">
        <v>110</v>
      </c>
      <c r="BH1125" s="13" t="s">
        <v>73</v>
      </c>
      <c r="BI1125" s="13" t="s">
        <v>73</v>
      </c>
      <c r="BJ1125" s="13" t="s">
        <v>73</v>
      </c>
      <c r="BK1125" s="13" t="s">
        <v>73</v>
      </c>
      <c r="BL1125" s="13" t="s">
        <v>208</v>
      </c>
      <c r="BM1125" s="13" t="s">
        <v>208</v>
      </c>
      <c r="BN1125" s="13" t="s">
        <v>208</v>
      </c>
      <c r="BO1125" s="13" t="s">
        <v>71</v>
      </c>
      <c r="BP1125" s="13" t="s">
        <v>71</v>
      </c>
      <c r="BQ1125" s="13" t="s">
        <v>71</v>
      </c>
      <c r="BR1125" s="13" t="s">
        <v>218</v>
      </c>
      <c r="BS1125" s="13" t="s">
        <v>85</v>
      </c>
      <c r="BT1125" s="13" t="s">
        <v>218</v>
      </c>
      <c r="BU1125" s="13" t="s">
        <v>85</v>
      </c>
      <c r="BV1125" s="13" t="s">
        <v>218</v>
      </c>
      <c r="BW1125" s="13" t="s">
        <v>85</v>
      </c>
      <c r="BX1125" s="14">
        <v>1</v>
      </c>
      <c r="BY1125" s="14">
        <v>500005</v>
      </c>
      <c r="BZ1125" s="14">
        <v>0</v>
      </c>
      <c r="CA1125" s="14">
        <v>5</v>
      </c>
      <c r="CB1125" s="14">
        <v>9</v>
      </c>
      <c r="CC1125" s="13" t="s">
        <v>261</v>
      </c>
      <c r="CD1125" s="20">
        <v>45316.668900463</v>
      </c>
      <c r="CE1125" s="12" t="s">
        <v>89</v>
      </c>
      <c r="CF1125" s="18">
        <v>45316.668645</v>
      </c>
      <c r="CG1125" s="17">
        <v>0.668634259259259</v>
      </c>
      <c r="CH1125" s="12" t="s">
        <v>89</v>
      </c>
      <c r="CI1125" s="13" t="s">
        <v>14</v>
      </c>
      <c r="CJ1125" s="13" t="s">
        <v>73</v>
      </c>
      <c r="CK1125" s="13" t="s">
        <v>73</v>
      </c>
      <c r="CL1125" s="13" t="s">
        <v>110</v>
      </c>
      <c r="CM1125" s="13" t="s">
        <v>71</v>
      </c>
      <c r="CN1125" s="13" t="s">
        <v>71</v>
      </c>
      <c r="CO1125" s="13" t="s">
        <v>110</v>
      </c>
      <c r="CP1125" s="13" t="s">
        <v>266</v>
      </c>
      <c r="CQ1125" s="13" t="s">
        <v>220</v>
      </c>
      <c r="CR1125" s="13" t="s">
        <v>110</v>
      </c>
      <c r="CS1125" s="13" t="s">
        <v>88</v>
      </c>
      <c r="CT1125" s="13" t="s">
        <v>73</v>
      </c>
      <c r="CU1125" s="13" t="s">
        <v>110</v>
      </c>
      <c r="CV1125" s="13" t="s">
        <v>73</v>
      </c>
      <c r="CW1125" s="13" t="s">
        <v>88</v>
      </c>
      <c r="CX1125" s="13" t="s">
        <v>110</v>
      </c>
      <c r="CY1125" s="13" t="s">
        <v>73</v>
      </c>
      <c r="CZ1125" s="13" t="s">
        <v>73</v>
      </c>
      <c r="DA1125" s="13" t="s">
        <v>110</v>
      </c>
      <c r="DB1125" s="13" t="s">
        <v>73</v>
      </c>
      <c r="DC1125" s="13" t="s">
        <v>73</v>
      </c>
      <c r="DD1125" s="13" t="s">
        <v>73</v>
      </c>
      <c r="DE1125" s="13" t="s">
        <v>73</v>
      </c>
      <c r="DF1125" s="13" t="s">
        <v>88</v>
      </c>
      <c r="DG1125" s="13" t="s">
        <v>73</v>
      </c>
      <c r="DH1125" s="13" t="s">
        <v>110</v>
      </c>
      <c r="DI1125" s="13" t="s">
        <v>110</v>
      </c>
      <c r="DJ1125" s="13" t="s">
        <v>110</v>
      </c>
      <c r="DK1125" s="13" t="s">
        <v>667</v>
      </c>
      <c r="DL1125" s="13" t="s">
        <v>85</v>
      </c>
      <c r="DM1125" s="13" t="s">
        <v>85</v>
      </c>
      <c r="DN1125" s="18">
        <v>45316.6739936574</v>
      </c>
      <c r="DO1125" s="18">
        <v>45316.668645</v>
      </c>
      <c r="DP1125" s="13" t="s">
        <v>236</v>
      </c>
    </row>
    <row r="1126" spans="1:120">
      <c r="A1126" s="12">
        <v>45302</v>
      </c>
      <c r="B1126" s="12">
        <v>45302</v>
      </c>
      <c r="C1126" s="13" t="s">
        <v>76</v>
      </c>
      <c r="D1126" s="13" t="s">
        <v>71</v>
      </c>
      <c r="E1126" s="13" t="s">
        <v>16</v>
      </c>
      <c r="F1126" s="13" t="s">
        <v>99</v>
      </c>
      <c r="G1126" s="14">
        <v>1</v>
      </c>
      <c r="H1126" s="14">
        <v>0</v>
      </c>
      <c r="I1126" s="13" t="s">
        <v>73</v>
      </c>
      <c r="J1126" s="13" t="s">
        <v>74</v>
      </c>
      <c r="K1126" s="13" t="s">
        <v>74</v>
      </c>
      <c r="L1126" s="12">
        <v>45302</v>
      </c>
      <c r="M1126" s="13" t="s">
        <v>13</v>
      </c>
      <c r="N1126" s="13" t="s">
        <v>71</v>
      </c>
      <c r="O1126" s="14">
        <v>0</v>
      </c>
      <c r="P1126" s="13" t="s">
        <v>197</v>
      </c>
      <c r="Q1126" s="13" t="s">
        <v>198</v>
      </c>
      <c r="R1126" s="14">
        <v>5</v>
      </c>
      <c r="S1126" s="13" t="s">
        <v>199</v>
      </c>
      <c r="T1126" s="14">
        <v>5</v>
      </c>
      <c r="U1126" s="13" t="s">
        <v>99</v>
      </c>
      <c r="V1126" s="13" t="s">
        <v>82</v>
      </c>
      <c r="W1126" s="13" t="s">
        <v>73</v>
      </c>
      <c r="X1126" s="13" t="s">
        <v>80</v>
      </c>
      <c r="Y1126" s="13" t="s">
        <v>17</v>
      </c>
      <c r="Z1126" s="13" t="s">
        <v>350</v>
      </c>
      <c r="AA1126" s="13" t="s">
        <v>352</v>
      </c>
      <c r="AB1126" s="14">
        <v>7005</v>
      </c>
      <c r="AC1126" s="13" t="s">
        <v>237</v>
      </c>
      <c r="AD1126" s="20">
        <v>45303.6259375</v>
      </c>
      <c r="AE1126" s="13" t="s">
        <v>238</v>
      </c>
      <c r="AF1126" s="13" t="s">
        <v>201</v>
      </c>
      <c r="AG1126" s="13" t="s">
        <v>78</v>
      </c>
      <c r="AH1126" s="13" t="s">
        <v>83</v>
      </c>
      <c r="AI1126" s="13" t="s">
        <v>84</v>
      </c>
      <c r="AJ1126" s="13" t="s">
        <v>71</v>
      </c>
      <c r="AK1126" s="13" t="s">
        <v>85</v>
      </c>
      <c r="AL1126" s="13" t="s">
        <v>71</v>
      </c>
      <c r="AM1126" s="13" t="s">
        <v>86</v>
      </c>
      <c r="AN1126" s="13" t="s">
        <v>73</v>
      </c>
      <c r="AO1126" s="13" t="s">
        <v>87</v>
      </c>
      <c r="AP1126" s="13" t="s">
        <v>87</v>
      </c>
      <c r="AQ1126" s="13" t="s">
        <v>90</v>
      </c>
      <c r="AR1126" s="13" t="s">
        <v>73</v>
      </c>
      <c r="AS1126" s="13" t="s">
        <v>73</v>
      </c>
      <c r="AT1126" s="14">
        <v>0</v>
      </c>
      <c r="AU1126" s="13" t="s">
        <v>71</v>
      </c>
      <c r="AV1126" s="13" t="s">
        <v>71</v>
      </c>
      <c r="AW1126" s="13" t="s">
        <v>71</v>
      </c>
      <c r="AX1126" s="13" t="s">
        <v>239</v>
      </c>
      <c r="AY1126" s="13" t="s">
        <v>240</v>
      </c>
      <c r="AZ1126" s="13" t="s">
        <v>205</v>
      </c>
      <c r="BA1126" s="13" t="s">
        <v>87</v>
      </c>
      <c r="BB1126" s="13" t="s">
        <v>85</v>
      </c>
      <c r="BC1126" s="13" t="s">
        <v>241</v>
      </c>
      <c r="BD1126" s="13" t="s">
        <v>85</v>
      </c>
      <c r="BE1126" s="13" t="s">
        <v>207</v>
      </c>
      <c r="BF1126" s="13" t="s">
        <v>207</v>
      </c>
      <c r="BG1126" s="13" t="s">
        <v>110</v>
      </c>
      <c r="BH1126" s="13" t="s">
        <v>110</v>
      </c>
      <c r="BI1126" s="13" t="s">
        <v>73</v>
      </c>
      <c r="BJ1126" s="13" t="s">
        <v>73</v>
      </c>
      <c r="BK1126" s="13" t="s">
        <v>73</v>
      </c>
      <c r="BL1126" s="13" t="s">
        <v>208</v>
      </c>
      <c r="BM1126" s="13" t="s">
        <v>208</v>
      </c>
      <c r="BN1126" s="13" t="s">
        <v>208</v>
      </c>
      <c r="BO1126" s="13" t="s">
        <v>71</v>
      </c>
      <c r="BP1126" s="13" t="s">
        <v>71</v>
      </c>
      <c r="BQ1126" s="13" t="s">
        <v>71</v>
      </c>
      <c r="BR1126" s="13" t="s">
        <v>218</v>
      </c>
      <c r="BS1126" s="13" t="s">
        <v>85</v>
      </c>
      <c r="BT1126" s="13" t="s">
        <v>218</v>
      </c>
      <c r="BU1126" s="13" t="s">
        <v>85</v>
      </c>
      <c r="BV1126" s="13" t="s">
        <v>218</v>
      </c>
      <c r="BW1126" s="13" t="s">
        <v>85</v>
      </c>
      <c r="BX1126" s="14">
        <v>1</v>
      </c>
      <c r="BY1126" s="14">
        <v>500005</v>
      </c>
      <c r="BZ1126" s="14">
        <v>0</v>
      </c>
      <c r="CA1126" s="14">
        <v>2</v>
      </c>
      <c r="CB1126" s="14">
        <v>2</v>
      </c>
      <c r="CC1126" s="13" t="s">
        <v>261</v>
      </c>
      <c r="CD1126" s="20">
        <v>45316.6688425926</v>
      </c>
      <c r="CE1126" s="12" t="s">
        <v>89</v>
      </c>
      <c r="CF1126" s="18">
        <v>45316.668585625</v>
      </c>
      <c r="CG1126" s="17">
        <v>0.668576388888889</v>
      </c>
      <c r="CH1126" s="12" t="s">
        <v>89</v>
      </c>
      <c r="CI1126" s="13" t="s">
        <v>14</v>
      </c>
      <c r="CJ1126" s="13" t="s">
        <v>73</v>
      </c>
      <c r="CK1126" s="13" t="s">
        <v>73</v>
      </c>
      <c r="CL1126" s="13" t="s">
        <v>110</v>
      </c>
      <c r="CM1126" s="13" t="s">
        <v>71</v>
      </c>
      <c r="CN1126" s="13" t="s">
        <v>71</v>
      </c>
      <c r="CO1126" s="13" t="s">
        <v>110</v>
      </c>
      <c r="CP1126" s="13" t="s">
        <v>266</v>
      </c>
      <c r="CQ1126" s="13" t="s">
        <v>220</v>
      </c>
      <c r="CR1126" s="13" t="s">
        <v>73</v>
      </c>
      <c r="CS1126" s="13" t="s">
        <v>88</v>
      </c>
      <c r="CT1126" s="13" t="s">
        <v>73</v>
      </c>
      <c r="CU1126" s="13" t="s">
        <v>110</v>
      </c>
      <c r="CV1126" s="13" t="s">
        <v>73</v>
      </c>
      <c r="CW1126" s="13" t="s">
        <v>73</v>
      </c>
      <c r="CX1126" s="13" t="s">
        <v>110</v>
      </c>
      <c r="CY1126" s="13" t="s">
        <v>73</v>
      </c>
      <c r="CZ1126" s="13" t="s">
        <v>73</v>
      </c>
      <c r="DA1126" s="13" t="s">
        <v>88</v>
      </c>
      <c r="DB1126" s="13" t="s">
        <v>73</v>
      </c>
      <c r="DC1126" s="13" t="s">
        <v>73</v>
      </c>
      <c r="DD1126" s="13" t="s">
        <v>73</v>
      </c>
      <c r="DE1126" s="13" t="s">
        <v>73</v>
      </c>
      <c r="DF1126" s="13" t="s">
        <v>110</v>
      </c>
      <c r="DG1126" s="13" t="s">
        <v>73</v>
      </c>
      <c r="DH1126" s="13" t="s">
        <v>110</v>
      </c>
      <c r="DI1126" s="13" t="s">
        <v>110</v>
      </c>
      <c r="DJ1126" s="13" t="s">
        <v>110</v>
      </c>
      <c r="DK1126" s="13" t="s">
        <v>242</v>
      </c>
      <c r="DL1126" s="13" t="s">
        <v>85</v>
      </c>
      <c r="DM1126" s="13" t="s">
        <v>85</v>
      </c>
      <c r="DN1126" s="18">
        <v>45316.6740218982</v>
      </c>
      <c r="DO1126" s="18">
        <v>45316.668585625</v>
      </c>
      <c r="DP1126" s="13" t="s">
        <v>243</v>
      </c>
    </row>
    <row r="1127" spans="1:120">
      <c r="A1127" s="12">
        <v>45302</v>
      </c>
      <c r="B1127" s="12">
        <v>45302</v>
      </c>
      <c r="C1127" s="13" t="s">
        <v>76</v>
      </c>
      <c r="D1127" s="13" t="s">
        <v>71</v>
      </c>
      <c r="E1127" s="13" t="s">
        <v>16</v>
      </c>
      <c r="F1127" s="13" t="s">
        <v>101</v>
      </c>
      <c r="G1127" s="14">
        <v>1</v>
      </c>
      <c r="H1127" s="14">
        <v>0</v>
      </c>
      <c r="I1127" s="13" t="s">
        <v>73</v>
      </c>
      <c r="J1127" s="13" t="s">
        <v>74</v>
      </c>
      <c r="K1127" s="13" t="s">
        <v>74</v>
      </c>
      <c r="L1127" s="12">
        <v>45302</v>
      </c>
      <c r="M1127" s="13" t="s">
        <v>13</v>
      </c>
      <c r="N1127" s="13" t="s">
        <v>71</v>
      </c>
      <c r="O1127" s="14">
        <v>0</v>
      </c>
      <c r="P1127" s="13" t="s">
        <v>197</v>
      </c>
      <c r="Q1127" s="13" t="s">
        <v>198</v>
      </c>
      <c r="R1127" s="14">
        <v>5</v>
      </c>
      <c r="S1127" s="13" t="s">
        <v>199</v>
      </c>
      <c r="T1127" s="14">
        <v>5</v>
      </c>
      <c r="U1127" s="13" t="s">
        <v>101</v>
      </c>
      <c r="V1127" s="13" t="s">
        <v>82</v>
      </c>
      <c r="W1127" s="13" t="s">
        <v>73</v>
      </c>
      <c r="X1127" s="13" t="s">
        <v>80</v>
      </c>
      <c r="Y1127" s="13" t="s">
        <v>17</v>
      </c>
      <c r="Z1127" s="13" t="s">
        <v>350</v>
      </c>
      <c r="AA1127" s="13" t="s">
        <v>352</v>
      </c>
      <c r="AB1127" s="14">
        <v>7005</v>
      </c>
      <c r="AC1127" s="13" t="s">
        <v>244</v>
      </c>
      <c r="AD1127" s="20">
        <v>45303.6259375</v>
      </c>
      <c r="AE1127" s="13" t="s">
        <v>245</v>
      </c>
      <c r="AF1127" s="13" t="s">
        <v>201</v>
      </c>
      <c r="AG1127" s="13" t="s">
        <v>78</v>
      </c>
      <c r="AH1127" s="13" t="s">
        <v>83</v>
      </c>
      <c r="AI1127" s="13" t="s">
        <v>84</v>
      </c>
      <c r="AJ1127" s="13" t="s">
        <v>71</v>
      </c>
      <c r="AK1127" s="13" t="s">
        <v>85</v>
      </c>
      <c r="AL1127" s="13" t="s">
        <v>71</v>
      </c>
      <c r="AM1127" s="13" t="s">
        <v>86</v>
      </c>
      <c r="AN1127" s="13" t="s">
        <v>73</v>
      </c>
      <c r="AO1127" s="13" t="s">
        <v>87</v>
      </c>
      <c r="AP1127" s="13" t="s">
        <v>87</v>
      </c>
      <c r="AQ1127" s="13" t="s">
        <v>90</v>
      </c>
      <c r="AR1127" s="13" t="s">
        <v>73</v>
      </c>
      <c r="AS1127" s="13" t="s">
        <v>73</v>
      </c>
      <c r="AT1127" s="14">
        <v>0</v>
      </c>
      <c r="AU1127" s="13" t="s">
        <v>71</v>
      </c>
      <c r="AV1127" s="13" t="s">
        <v>71</v>
      </c>
      <c r="AW1127" s="13" t="s">
        <v>71</v>
      </c>
      <c r="AX1127" s="13" t="s">
        <v>246</v>
      </c>
      <c r="AY1127" s="13" t="s">
        <v>247</v>
      </c>
      <c r="AZ1127" s="13" t="s">
        <v>205</v>
      </c>
      <c r="BA1127" s="13" t="s">
        <v>87</v>
      </c>
      <c r="BB1127" s="13" t="s">
        <v>85</v>
      </c>
      <c r="BC1127" s="13" t="s">
        <v>248</v>
      </c>
      <c r="BD1127" s="13" t="s">
        <v>85</v>
      </c>
      <c r="BE1127" s="13" t="s">
        <v>207</v>
      </c>
      <c r="BF1127" s="13" t="s">
        <v>207</v>
      </c>
      <c r="BG1127" s="13" t="s">
        <v>110</v>
      </c>
      <c r="BH1127" s="13" t="s">
        <v>110</v>
      </c>
      <c r="BI1127" s="13" t="s">
        <v>73</v>
      </c>
      <c r="BJ1127" s="13" t="s">
        <v>73</v>
      </c>
      <c r="BK1127" s="13" t="s">
        <v>73</v>
      </c>
      <c r="BL1127" s="13" t="s">
        <v>208</v>
      </c>
      <c r="BM1127" s="13" t="s">
        <v>208</v>
      </c>
      <c r="BN1127" s="13" t="s">
        <v>208</v>
      </c>
      <c r="BO1127" s="13" t="s">
        <v>71</v>
      </c>
      <c r="BP1127" s="13" t="s">
        <v>71</v>
      </c>
      <c r="BQ1127" s="13" t="s">
        <v>71</v>
      </c>
      <c r="BR1127" s="13" t="s">
        <v>218</v>
      </c>
      <c r="BS1127" s="13" t="s">
        <v>85</v>
      </c>
      <c r="BT1127" s="13" t="s">
        <v>218</v>
      </c>
      <c r="BU1127" s="13" t="s">
        <v>85</v>
      </c>
      <c r="BV1127" s="13" t="s">
        <v>218</v>
      </c>
      <c r="BW1127" s="13" t="s">
        <v>85</v>
      </c>
      <c r="BX1127" s="14">
        <v>1</v>
      </c>
      <c r="BY1127" s="14">
        <v>500005</v>
      </c>
      <c r="BZ1127" s="14">
        <v>0</v>
      </c>
      <c r="CA1127" s="14">
        <v>2</v>
      </c>
      <c r="CB1127" s="14">
        <v>2</v>
      </c>
      <c r="CC1127" s="13" t="s">
        <v>261</v>
      </c>
      <c r="CD1127" s="20">
        <v>45316.6688425926</v>
      </c>
      <c r="CE1127" s="12" t="s">
        <v>89</v>
      </c>
      <c r="CF1127" s="18">
        <v>45316.6685865509</v>
      </c>
      <c r="CG1127" s="17">
        <v>0.668576388888889</v>
      </c>
      <c r="CH1127" s="12" t="s">
        <v>89</v>
      </c>
      <c r="CI1127" s="13" t="s">
        <v>14</v>
      </c>
      <c r="CJ1127" s="13" t="s">
        <v>73</v>
      </c>
      <c r="CK1127" s="13" t="s">
        <v>73</v>
      </c>
      <c r="CL1127" s="13" t="s">
        <v>110</v>
      </c>
      <c r="CM1127" s="13" t="s">
        <v>71</v>
      </c>
      <c r="CN1127" s="13" t="s">
        <v>71</v>
      </c>
      <c r="CO1127" s="13" t="s">
        <v>110</v>
      </c>
      <c r="CP1127" s="13" t="s">
        <v>266</v>
      </c>
      <c r="CQ1127" s="13" t="s">
        <v>220</v>
      </c>
      <c r="CR1127" s="13" t="s">
        <v>73</v>
      </c>
      <c r="CS1127" s="13" t="s">
        <v>88</v>
      </c>
      <c r="CT1127" s="13" t="s">
        <v>73</v>
      </c>
      <c r="CU1127" s="13" t="s">
        <v>110</v>
      </c>
      <c r="CV1127" s="13" t="s">
        <v>73</v>
      </c>
      <c r="CW1127" s="13" t="s">
        <v>73</v>
      </c>
      <c r="CX1127" s="13" t="s">
        <v>110</v>
      </c>
      <c r="CY1127" s="13" t="s">
        <v>73</v>
      </c>
      <c r="CZ1127" s="13" t="s">
        <v>73</v>
      </c>
      <c r="DA1127" s="13" t="s">
        <v>88</v>
      </c>
      <c r="DB1127" s="13" t="s">
        <v>73</v>
      </c>
      <c r="DC1127" s="13" t="s">
        <v>73</v>
      </c>
      <c r="DD1127" s="13" t="s">
        <v>73</v>
      </c>
      <c r="DE1127" s="13" t="s">
        <v>73</v>
      </c>
      <c r="DF1127" s="13" t="s">
        <v>110</v>
      </c>
      <c r="DG1127" s="13" t="s">
        <v>73</v>
      </c>
      <c r="DH1127" s="13" t="s">
        <v>110</v>
      </c>
      <c r="DI1127" s="13" t="s">
        <v>110</v>
      </c>
      <c r="DJ1127" s="13" t="s">
        <v>110</v>
      </c>
      <c r="DK1127" s="13" t="s">
        <v>242</v>
      </c>
      <c r="DL1127" s="13" t="s">
        <v>85</v>
      </c>
      <c r="DM1127" s="13" t="s">
        <v>85</v>
      </c>
      <c r="DN1127" s="18">
        <v>45316.6740218982</v>
      </c>
      <c r="DO1127" s="18">
        <v>45316.6685865509</v>
      </c>
      <c r="DP1127" s="13" t="s">
        <v>249</v>
      </c>
    </row>
    <row r="1128" spans="1:120">
      <c r="A1128" s="12">
        <v>45302</v>
      </c>
      <c r="B1128" s="12">
        <v>45302</v>
      </c>
      <c r="C1128" s="13" t="s">
        <v>76</v>
      </c>
      <c r="D1128" s="13" t="s">
        <v>71</v>
      </c>
      <c r="E1128" s="13" t="s">
        <v>16</v>
      </c>
      <c r="F1128" s="13" t="s">
        <v>103</v>
      </c>
      <c r="G1128" s="14">
        <v>1</v>
      </c>
      <c r="H1128" s="14">
        <v>0</v>
      </c>
      <c r="I1128" s="13" t="s">
        <v>73</v>
      </c>
      <c r="J1128" s="13" t="s">
        <v>74</v>
      </c>
      <c r="K1128" s="13" t="s">
        <v>74</v>
      </c>
      <c r="L1128" s="12">
        <v>45302</v>
      </c>
      <c r="M1128" s="13" t="s">
        <v>13</v>
      </c>
      <c r="N1128" s="13" t="s">
        <v>71</v>
      </c>
      <c r="O1128" s="14">
        <v>0</v>
      </c>
      <c r="P1128" s="13" t="s">
        <v>197</v>
      </c>
      <c r="Q1128" s="13" t="s">
        <v>198</v>
      </c>
      <c r="R1128" s="14">
        <v>5</v>
      </c>
      <c r="S1128" s="13" t="s">
        <v>199</v>
      </c>
      <c r="T1128" s="14">
        <v>5</v>
      </c>
      <c r="U1128" s="13" t="s">
        <v>103</v>
      </c>
      <c r="V1128" s="13" t="s">
        <v>82</v>
      </c>
      <c r="W1128" s="13" t="s">
        <v>73</v>
      </c>
      <c r="X1128" s="13" t="s">
        <v>80</v>
      </c>
      <c r="Y1128" s="13" t="s">
        <v>17</v>
      </c>
      <c r="Z1128" s="13" t="s">
        <v>350</v>
      </c>
      <c r="AA1128" s="13" t="s">
        <v>352</v>
      </c>
      <c r="AB1128" s="14">
        <v>7005</v>
      </c>
      <c r="AC1128" s="13" t="s">
        <v>237</v>
      </c>
      <c r="AD1128" s="20">
        <v>45303.6259375</v>
      </c>
      <c r="AE1128" s="13" t="s">
        <v>250</v>
      </c>
      <c r="AF1128" s="13" t="s">
        <v>201</v>
      </c>
      <c r="AG1128" s="13" t="s">
        <v>78</v>
      </c>
      <c r="AH1128" s="13" t="s">
        <v>83</v>
      </c>
      <c r="AI1128" s="13" t="s">
        <v>84</v>
      </c>
      <c r="AJ1128" s="13" t="s">
        <v>71</v>
      </c>
      <c r="AK1128" s="13" t="s">
        <v>85</v>
      </c>
      <c r="AL1128" s="13" t="s">
        <v>71</v>
      </c>
      <c r="AM1128" s="13" t="s">
        <v>86</v>
      </c>
      <c r="AN1128" s="13" t="s">
        <v>73</v>
      </c>
      <c r="AO1128" s="13" t="s">
        <v>87</v>
      </c>
      <c r="AP1128" s="13" t="s">
        <v>87</v>
      </c>
      <c r="AQ1128" s="13" t="s">
        <v>90</v>
      </c>
      <c r="AR1128" s="13" t="s">
        <v>73</v>
      </c>
      <c r="AS1128" s="13" t="s">
        <v>73</v>
      </c>
      <c r="AT1128" s="14">
        <v>0</v>
      </c>
      <c r="AU1128" s="13" t="s">
        <v>71</v>
      </c>
      <c r="AV1128" s="13" t="s">
        <v>71</v>
      </c>
      <c r="AW1128" s="13" t="s">
        <v>71</v>
      </c>
      <c r="AX1128" s="13" t="s">
        <v>251</v>
      </c>
      <c r="AY1128" s="13" t="s">
        <v>252</v>
      </c>
      <c r="AZ1128" s="13" t="s">
        <v>205</v>
      </c>
      <c r="BA1128" s="13" t="s">
        <v>87</v>
      </c>
      <c r="BB1128" s="13" t="s">
        <v>85</v>
      </c>
      <c r="BC1128" s="13" t="s">
        <v>253</v>
      </c>
      <c r="BD1128" s="13" t="s">
        <v>85</v>
      </c>
      <c r="BE1128" s="13" t="s">
        <v>207</v>
      </c>
      <c r="BF1128" s="13" t="s">
        <v>207</v>
      </c>
      <c r="BG1128" s="13" t="s">
        <v>110</v>
      </c>
      <c r="BH1128" s="13" t="s">
        <v>73</v>
      </c>
      <c r="BI1128" s="13" t="s">
        <v>73</v>
      </c>
      <c r="BJ1128" s="13" t="s">
        <v>73</v>
      </c>
      <c r="BK1128" s="13" t="s">
        <v>73</v>
      </c>
      <c r="BL1128" s="13" t="s">
        <v>208</v>
      </c>
      <c r="BM1128" s="13" t="s">
        <v>208</v>
      </c>
      <c r="BN1128" s="13" t="s">
        <v>208</v>
      </c>
      <c r="BO1128" s="13" t="s">
        <v>71</v>
      </c>
      <c r="BP1128" s="13" t="s">
        <v>71</v>
      </c>
      <c r="BQ1128" s="13" t="s">
        <v>71</v>
      </c>
      <c r="BR1128" s="13" t="s">
        <v>218</v>
      </c>
      <c r="BS1128" s="13" t="s">
        <v>85</v>
      </c>
      <c r="BT1128" s="13" t="s">
        <v>218</v>
      </c>
      <c r="BU1128" s="13" t="s">
        <v>85</v>
      </c>
      <c r="BV1128" s="13" t="s">
        <v>218</v>
      </c>
      <c r="BW1128" s="13" t="s">
        <v>85</v>
      </c>
      <c r="BX1128" s="14">
        <v>1</v>
      </c>
      <c r="BY1128" s="14">
        <v>500005</v>
      </c>
      <c r="BZ1128" s="14">
        <v>0</v>
      </c>
      <c r="CA1128" s="14">
        <v>2</v>
      </c>
      <c r="CB1128" s="14">
        <v>2</v>
      </c>
      <c r="CC1128" s="13" t="s">
        <v>261</v>
      </c>
      <c r="CD1128" s="20">
        <v>45316.6688425926</v>
      </c>
      <c r="CE1128" s="12" t="s">
        <v>89</v>
      </c>
      <c r="CF1128" s="18">
        <v>45316.6685865625</v>
      </c>
      <c r="CG1128" s="17">
        <v>0.668576388888889</v>
      </c>
      <c r="CH1128" s="12" t="s">
        <v>89</v>
      </c>
      <c r="CI1128" s="13" t="s">
        <v>14</v>
      </c>
      <c r="CJ1128" s="13" t="s">
        <v>73</v>
      </c>
      <c r="CK1128" s="13" t="s">
        <v>73</v>
      </c>
      <c r="CL1128" s="13" t="s">
        <v>110</v>
      </c>
      <c r="CM1128" s="13" t="s">
        <v>71</v>
      </c>
      <c r="CN1128" s="13" t="s">
        <v>71</v>
      </c>
      <c r="CO1128" s="13" t="s">
        <v>110</v>
      </c>
      <c r="CP1128" s="13" t="s">
        <v>266</v>
      </c>
      <c r="CQ1128" s="13" t="s">
        <v>220</v>
      </c>
      <c r="CR1128" s="13" t="s">
        <v>73</v>
      </c>
      <c r="CS1128" s="13" t="s">
        <v>88</v>
      </c>
      <c r="CT1128" s="13" t="s">
        <v>73</v>
      </c>
      <c r="CU1128" s="13" t="s">
        <v>110</v>
      </c>
      <c r="CV1128" s="13" t="s">
        <v>73</v>
      </c>
      <c r="CW1128" s="13" t="s">
        <v>88</v>
      </c>
      <c r="CX1128" s="13" t="s">
        <v>110</v>
      </c>
      <c r="CY1128" s="13" t="s">
        <v>73</v>
      </c>
      <c r="CZ1128" s="13" t="s">
        <v>73</v>
      </c>
      <c r="DA1128" s="13" t="s">
        <v>110</v>
      </c>
      <c r="DB1128" s="13" t="s">
        <v>73</v>
      </c>
      <c r="DC1128" s="13" t="s">
        <v>73</v>
      </c>
      <c r="DD1128" s="13" t="s">
        <v>73</v>
      </c>
      <c r="DE1128" s="13" t="s">
        <v>73</v>
      </c>
      <c r="DF1128" s="13" t="s">
        <v>88</v>
      </c>
      <c r="DG1128" s="13" t="s">
        <v>73</v>
      </c>
      <c r="DH1128" s="13" t="s">
        <v>110</v>
      </c>
      <c r="DI1128" s="13" t="s">
        <v>110</v>
      </c>
      <c r="DJ1128" s="13" t="s">
        <v>110</v>
      </c>
      <c r="DK1128" s="13" t="s">
        <v>667</v>
      </c>
      <c r="DL1128" s="13" t="s">
        <v>85</v>
      </c>
      <c r="DM1128" s="13" t="s">
        <v>85</v>
      </c>
      <c r="DN1128" s="18">
        <v>45316.6740218982</v>
      </c>
      <c r="DO1128" s="18">
        <v>45316.6685865625</v>
      </c>
      <c r="DP1128" s="13" t="s">
        <v>254</v>
      </c>
    </row>
    <row r="1129" spans="1:120">
      <c r="A1129" s="12">
        <v>45302</v>
      </c>
      <c r="B1129" s="12">
        <v>45302</v>
      </c>
      <c r="C1129" s="13" t="s">
        <v>76</v>
      </c>
      <c r="D1129" s="13" t="s">
        <v>71</v>
      </c>
      <c r="E1129" s="13" t="s">
        <v>16</v>
      </c>
      <c r="F1129" s="13" t="s">
        <v>105</v>
      </c>
      <c r="G1129" s="14">
        <v>1</v>
      </c>
      <c r="H1129" s="14">
        <v>0</v>
      </c>
      <c r="I1129" s="13" t="s">
        <v>73</v>
      </c>
      <c r="J1129" s="13" t="s">
        <v>74</v>
      </c>
      <c r="K1129" s="13" t="s">
        <v>74</v>
      </c>
      <c r="L1129" s="12">
        <v>45302</v>
      </c>
      <c r="M1129" s="13" t="s">
        <v>13</v>
      </c>
      <c r="N1129" s="13" t="s">
        <v>71</v>
      </c>
      <c r="O1129" s="14">
        <v>0</v>
      </c>
      <c r="P1129" s="13" t="s">
        <v>197</v>
      </c>
      <c r="Q1129" s="13" t="s">
        <v>198</v>
      </c>
      <c r="R1129" s="14">
        <v>5</v>
      </c>
      <c r="S1129" s="13" t="s">
        <v>199</v>
      </c>
      <c r="T1129" s="14">
        <v>5</v>
      </c>
      <c r="U1129" s="13" t="s">
        <v>105</v>
      </c>
      <c r="V1129" s="13" t="s">
        <v>82</v>
      </c>
      <c r="W1129" s="13" t="s">
        <v>73</v>
      </c>
      <c r="X1129" s="13" t="s">
        <v>80</v>
      </c>
      <c r="Y1129" s="13" t="s">
        <v>17</v>
      </c>
      <c r="Z1129" s="13" t="s">
        <v>350</v>
      </c>
      <c r="AA1129" s="13" t="s">
        <v>351</v>
      </c>
      <c r="AB1129" s="14">
        <v>7005</v>
      </c>
      <c r="AC1129" s="13" t="s">
        <v>87</v>
      </c>
      <c r="AD1129" s="20">
        <v>45303.6278703704</v>
      </c>
      <c r="AE1129" s="13" t="s">
        <v>255</v>
      </c>
      <c r="AF1129" s="13" t="s">
        <v>201</v>
      </c>
      <c r="AG1129" s="13" t="s">
        <v>78</v>
      </c>
      <c r="AH1129" s="13" t="s">
        <v>83</v>
      </c>
      <c r="AI1129" s="13" t="s">
        <v>84</v>
      </c>
      <c r="AJ1129" s="13" t="s">
        <v>71</v>
      </c>
      <c r="AK1129" s="13" t="s">
        <v>85</v>
      </c>
      <c r="AL1129" s="13" t="s">
        <v>71</v>
      </c>
      <c r="AM1129" s="13" t="s">
        <v>86</v>
      </c>
      <c r="AN1129" s="13" t="s">
        <v>73</v>
      </c>
      <c r="AO1129" s="13" t="s">
        <v>87</v>
      </c>
      <c r="AP1129" s="13" t="s">
        <v>87</v>
      </c>
      <c r="AQ1129" s="13" t="s">
        <v>90</v>
      </c>
      <c r="AR1129" s="13" t="s">
        <v>73</v>
      </c>
      <c r="AS1129" s="13" t="s">
        <v>73</v>
      </c>
      <c r="AT1129" s="14">
        <v>0</v>
      </c>
      <c r="AU1129" s="13" t="s">
        <v>71</v>
      </c>
      <c r="AV1129" s="13" t="s">
        <v>71</v>
      </c>
      <c r="AW1129" s="13" t="s">
        <v>71</v>
      </c>
      <c r="AX1129" s="13" t="s">
        <v>256</v>
      </c>
      <c r="AY1129" s="13" t="s">
        <v>257</v>
      </c>
      <c r="AZ1129" s="13" t="s">
        <v>205</v>
      </c>
      <c r="BA1129" s="13" t="s">
        <v>87</v>
      </c>
      <c r="BB1129" s="13" t="s">
        <v>85</v>
      </c>
      <c r="BC1129" s="13" t="s">
        <v>258</v>
      </c>
      <c r="BD1129" s="13" t="s">
        <v>85</v>
      </c>
      <c r="BE1129" s="13" t="s">
        <v>207</v>
      </c>
      <c r="BF1129" s="13" t="s">
        <v>207</v>
      </c>
      <c r="BG1129" s="13" t="s">
        <v>110</v>
      </c>
      <c r="BH1129" s="13" t="s">
        <v>73</v>
      </c>
      <c r="BI1129" s="13" t="s">
        <v>73</v>
      </c>
      <c r="BJ1129" s="13" t="s">
        <v>73</v>
      </c>
      <c r="BK1129" s="13" t="s">
        <v>73</v>
      </c>
      <c r="BL1129" s="13" t="s">
        <v>208</v>
      </c>
      <c r="BM1129" s="13" t="s">
        <v>208</v>
      </c>
      <c r="BN1129" s="13" t="s">
        <v>208</v>
      </c>
      <c r="BO1129" s="13" t="s">
        <v>71</v>
      </c>
      <c r="BP1129" s="13" t="s">
        <v>71</v>
      </c>
      <c r="BQ1129" s="13" t="s">
        <v>71</v>
      </c>
      <c r="BR1129" s="13" t="s">
        <v>218</v>
      </c>
      <c r="BS1129" s="13" t="s">
        <v>85</v>
      </c>
      <c r="BT1129" s="13" t="s">
        <v>218</v>
      </c>
      <c r="BU1129" s="13" t="s">
        <v>85</v>
      </c>
      <c r="BV1129" s="13" t="s">
        <v>218</v>
      </c>
      <c r="BW1129" s="13" t="s">
        <v>85</v>
      </c>
      <c r="BX1129" s="14">
        <v>1</v>
      </c>
      <c r="BY1129" s="14">
        <v>500005</v>
      </c>
      <c r="BZ1129" s="14">
        <v>0</v>
      </c>
      <c r="CA1129" s="14">
        <v>3</v>
      </c>
      <c r="CB1129" s="14">
        <v>20</v>
      </c>
      <c r="CC1129" s="13" t="s">
        <v>261</v>
      </c>
      <c r="CD1129" s="20">
        <v>45316.668900463</v>
      </c>
      <c r="CE1129" s="12" t="s">
        <v>89</v>
      </c>
      <c r="CF1129" s="18">
        <v>45316.6686449884</v>
      </c>
      <c r="CG1129" s="17">
        <v>0.668634259259259</v>
      </c>
      <c r="CH1129" s="12" t="s">
        <v>89</v>
      </c>
      <c r="CI1129" s="13" t="s">
        <v>14</v>
      </c>
      <c r="CJ1129" s="13" t="s">
        <v>73</v>
      </c>
      <c r="CK1129" s="13" t="s">
        <v>73</v>
      </c>
      <c r="CL1129" s="13" t="s">
        <v>110</v>
      </c>
      <c r="CM1129" s="13" t="s">
        <v>71</v>
      </c>
      <c r="CN1129" s="13" t="s">
        <v>71</v>
      </c>
      <c r="CO1129" s="13" t="s">
        <v>110</v>
      </c>
      <c r="CP1129" s="13" t="s">
        <v>266</v>
      </c>
      <c r="CQ1129" s="13" t="s">
        <v>110</v>
      </c>
      <c r="CR1129" s="13" t="s">
        <v>73</v>
      </c>
      <c r="CS1129" s="13" t="s">
        <v>73</v>
      </c>
      <c r="CT1129" s="13" t="s">
        <v>73</v>
      </c>
      <c r="CU1129" s="13" t="s">
        <v>110</v>
      </c>
      <c r="CV1129" s="13" t="s">
        <v>73</v>
      </c>
      <c r="CW1129" s="13" t="s">
        <v>88</v>
      </c>
      <c r="CX1129" s="13" t="s">
        <v>110</v>
      </c>
      <c r="CY1129" s="13" t="s">
        <v>73</v>
      </c>
      <c r="CZ1129" s="13" t="s">
        <v>73</v>
      </c>
      <c r="DA1129" s="13" t="s">
        <v>110</v>
      </c>
      <c r="DB1129" s="13" t="s">
        <v>73</v>
      </c>
      <c r="DC1129" s="13" t="s">
        <v>73</v>
      </c>
      <c r="DD1129" s="13" t="s">
        <v>73</v>
      </c>
      <c r="DE1129" s="13" t="s">
        <v>73</v>
      </c>
      <c r="DF1129" s="13" t="s">
        <v>88</v>
      </c>
      <c r="DG1129" s="13" t="s">
        <v>73</v>
      </c>
      <c r="DH1129" s="13" t="s">
        <v>110</v>
      </c>
      <c r="DI1129" s="13" t="s">
        <v>110</v>
      </c>
      <c r="DJ1129" s="13" t="s">
        <v>110</v>
      </c>
      <c r="DK1129" s="13" t="s">
        <v>667</v>
      </c>
      <c r="DL1129" s="13" t="s">
        <v>85</v>
      </c>
      <c r="DM1129" s="13" t="s">
        <v>85</v>
      </c>
      <c r="DN1129" s="18">
        <v>45316.674046088</v>
      </c>
      <c r="DO1129" s="18">
        <v>45316.6686449884</v>
      </c>
      <c r="DP1129" s="13" t="s">
        <v>259</v>
      </c>
    </row>
    <row r="1130" spans="1:120">
      <c r="A1130" s="12">
        <v>45302</v>
      </c>
      <c r="B1130" s="12">
        <v>45302</v>
      </c>
      <c r="C1130" s="13" t="s">
        <v>76</v>
      </c>
      <c r="D1130" s="13" t="s">
        <v>71</v>
      </c>
      <c r="E1130" s="13" t="s">
        <v>16</v>
      </c>
      <c r="F1130" s="13" t="s">
        <v>107</v>
      </c>
      <c r="G1130" s="14">
        <v>1</v>
      </c>
      <c r="H1130" s="14">
        <v>0</v>
      </c>
      <c r="I1130" s="13" t="s">
        <v>88</v>
      </c>
      <c r="J1130" s="13" t="s">
        <v>74</v>
      </c>
      <c r="K1130" s="13" t="s">
        <v>74</v>
      </c>
      <c r="L1130" s="12">
        <v>45302</v>
      </c>
      <c r="M1130" s="13" t="s">
        <v>13</v>
      </c>
      <c r="N1130" s="13" t="s">
        <v>71</v>
      </c>
      <c r="O1130" s="14">
        <v>0</v>
      </c>
      <c r="P1130" s="13" t="s">
        <v>197</v>
      </c>
      <c r="Q1130" s="13" t="s">
        <v>198</v>
      </c>
      <c r="R1130" s="14">
        <v>5</v>
      </c>
      <c r="S1130" s="13" t="s">
        <v>199</v>
      </c>
      <c r="T1130" s="14">
        <v>5</v>
      </c>
      <c r="U1130" s="13" t="s">
        <v>107</v>
      </c>
      <c r="V1130" s="13" t="s">
        <v>82</v>
      </c>
      <c r="W1130" s="13" t="s">
        <v>73</v>
      </c>
      <c r="X1130" s="13" t="s">
        <v>80</v>
      </c>
      <c r="Y1130" s="13" t="s">
        <v>17</v>
      </c>
      <c r="Z1130" s="13" t="s">
        <v>350</v>
      </c>
      <c r="AA1130" s="13" t="s">
        <v>353</v>
      </c>
      <c r="AB1130" s="14">
        <v>7005</v>
      </c>
      <c r="AC1130" s="13" t="s">
        <v>87</v>
      </c>
      <c r="AD1130" s="20">
        <v>45303.6278703704</v>
      </c>
      <c r="AE1130" s="13" t="s">
        <v>200</v>
      </c>
      <c r="AF1130" s="13" t="s">
        <v>201</v>
      </c>
      <c r="AG1130" s="13" t="s">
        <v>78</v>
      </c>
      <c r="AH1130" s="13" t="s">
        <v>83</v>
      </c>
      <c r="AI1130" s="13" t="s">
        <v>84</v>
      </c>
      <c r="AJ1130" s="13" t="s">
        <v>71</v>
      </c>
      <c r="AK1130" s="13" t="s">
        <v>85</v>
      </c>
      <c r="AL1130" s="13" t="s">
        <v>71</v>
      </c>
      <c r="AM1130" s="13" t="s">
        <v>86</v>
      </c>
      <c r="AN1130" s="13" t="s">
        <v>73</v>
      </c>
      <c r="AO1130" s="13" t="s">
        <v>87</v>
      </c>
      <c r="AP1130" s="13" t="s">
        <v>87</v>
      </c>
      <c r="AQ1130" s="13" t="s">
        <v>202</v>
      </c>
      <c r="AR1130" s="13" t="s">
        <v>73</v>
      </c>
      <c r="AS1130" s="13" t="s">
        <v>73</v>
      </c>
      <c r="AT1130" s="14">
        <v>0</v>
      </c>
      <c r="AU1130" s="13" t="s">
        <v>71</v>
      </c>
      <c r="AV1130" s="13" t="s">
        <v>71</v>
      </c>
      <c r="AW1130" s="13" t="s">
        <v>71</v>
      </c>
      <c r="AX1130" s="13" t="s">
        <v>260</v>
      </c>
      <c r="AY1130" s="13" t="s">
        <v>204</v>
      </c>
      <c r="AZ1130" s="13" t="s">
        <v>205</v>
      </c>
      <c r="BA1130" s="13" t="s">
        <v>87</v>
      </c>
      <c r="BB1130" s="13" t="s">
        <v>85</v>
      </c>
      <c r="BC1130" s="13" t="s">
        <v>206</v>
      </c>
      <c r="BD1130" s="13" t="s">
        <v>85</v>
      </c>
      <c r="BE1130" s="13" t="s">
        <v>207</v>
      </c>
      <c r="BF1130" s="13" t="s">
        <v>207</v>
      </c>
      <c r="BG1130" s="13" t="s">
        <v>110</v>
      </c>
      <c r="BH1130" s="13" t="s">
        <v>73</v>
      </c>
      <c r="BI1130" s="13" t="s">
        <v>73</v>
      </c>
      <c r="BJ1130" s="13" t="s">
        <v>73</v>
      </c>
      <c r="BK1130" s="13" t="s">
        <v>73</v>
      </c>
      <c r="BL1130" s="13" t="s">
        <v>209</v>
      </c>
      <c r="BM1130" s="13" t="s">
        <v>209</v>
      </c>
      <c r="BN1130" s="13" t="s">
        <v>209</v>
      </c>
      <c r="BO1130" s="13" t="s">
        <v>71</v>
      </c>
      <c r="BP1130" s="13" t="s">
        <v>71</v>
      </c>
      <c r="BQ1130" s="13" t="s">
        <v>71</v>
      </c>
      <c r="BR1130" s="13" t="s">
        <v>218</v>
      </c>
      <c r="BS1130" s="13" t="s">
        <v>85</v>
      </c>
      <c r="BT1130" s="13" t="s">
        <v>218</v>
      </c>
      <c r="BU1130" s="13" t="s">
        <v>85</v>
      </c>
      <c r="BV1130" s="13" t="s">
        <v>218</v>
      </c>
      <c r="BW1130" s="13" t="s">
        <v>85</v>
      </c>
      <c r="BX1130" s="14">
        <v>1</v>
      </c>
      <c r="BY1130" s="14">
        <v>500005</v>
      </c>
      <c r="BZ1130" s="14">
        <v>0</v>
      </c>
      <c r="CA1130" s="14">
        <v>5</v>
      </c>
      <c r="CB1130" s="14">
        <v>9</v>
      </c>
      <c r="CC1130" s="13" t="s">
        <v>261</v>
      </c>
      <c r="CD1130" s="20">
        <v>45316.668900463</v>
      </c>
      <c r="CE1130" s="12" t="s">
        <v>89</v>
      </c>
      <c r="CF1130" s="18">
        <v>45316.668645</v>
      </c>
      <c r="CG1130" s="17">
        <v>0.668634259259259</v>
      </c>
      <c r="CH1130" s="12" t="s">
        <v>89</v>
      </c>
      <c r="CI1130" s="13" t="s">
        <v>14</v>
      </c>
      <c r="CJ1130" s="13" t="s">
        <v>73</v>
      </c>
      <c r="CK1130" s="13" t="s">
        <v>73</v>
      </c>
      <c r="CL1130" s="13" t="s">
        <v>110</v>
      </c>
      <c r="CM1130" s="13" t="s">
        <v>71</v>
      </c>
      <c r="CN1130" s="13" t="s">
        <v>71</v>
      </c>
      <c r="CO1130" s="13" t="s">
        <v>110</v>
      </c>
      <c r="CP1130" s="13" t="s">
        <v>266</v>
      </c>
      <c r="CQ1130" s="13" t="s">
        <v>110</v>
      </c>
      <c r="CR1130" s="13" t="s">
        <v>73</v>
      </c>
      <c r="CS1130" s="13" t="s">
        <v>88</v>
      </c>
      <c r="CT1130" s="13" t="s">
        <v>73</v>
      </c>
      <c r="CU1130" s="13" t="s">
        <v>110</v>
      </c>
      <c r="CV1130" s="13" t="s">
        <v>73</v>
      </c>
      <c r="CW1130" s="13" t="s">
        <v>110</v>
      </c>
      <c r="CX1130" s="13" t="s">
        <v>73</v>
      </c>
      <c r="CY1130" s="13" t="s">
        <v>73</v>
      </c>
      <c r="CZ1130" s="13" t="s">
        <v>73</v>
      </c>
      <c r="DA1130" s="13" t="s">
        <v>110</v>
      </c>
      <c r="DB1130" s="13" t="s">
        <v>73</v>
      </c>
      <c r="DC1130" s="13" t="s">
        <v>73</v>
      </c>
      <c r="DD1130" s="13" t="s">
        <v>73</v>
      </c>
      <c r="DE1130" s="13" t="s">
        <v>73</v>
      </c>
      <c r="DF1130" s="13" t="s">
        <v>110</v>
      </c>
      <c r="DG1130" s="13" t="s">
        <v>73</v>
      </c>
      <c r="DH1130" s="13" t="s">
        <v>110</v>
      </c>
      <c r="DI1130" s="13" t="s">
        <v>110</v>
      </c>
      <c r="DJ1130" s="13" t="s">
        <v>110</v>
      </c>
      <c r="DK1130" s="13" t="s">
        <v>667</v>
      </c>
      <c r="DL1130" s="13" t="s">
        <v>85</v>
      </c>
      <c r="DM1130" s="13" t="s">
        <v>85</v>
      </c>
      <c r="DN1130" s="18">
        <v>45316.6739762963</v>
      </c>
      <c r="DO1130" s="18">
        <v>45316.668645</v>
      </c>
      <c r="DP1130" s="13" t="s">
        <v>212</v>
      </c>
    </row>
    <row r="1131" spans="1:120">
      <c r="A1131" s="12">
        <v>45302</v>
      </c>
      <c r="B1131" s="12">
        <v>45302</v>
      </c>
      <c r="C1131" s="13" t="s">
        <v>76</v>
      </c>
      <c r="D1131" s="13" t="s">
        <v>71</v>
      </c>
      <c r="E1131" s="13" t="s">
        <v>16</v>
      </c>
      <c r="F1131" s="13" t="s">
        <v>72</v>
      </c>
      <c r="G1131" s="14">
        <v>2</v>
      </c>
      <c r="H1131" s="14">
        <v>0</v>
      </c>
      <c r="I1131" s="13" t="s">
        <v>73</v>
      </c>
      <c r="J1131" s="13" t="s">
        <v>74</v>
      </c>
      <c r="K1131" s="13" t="s">
        <v>75</v>
      </c>
      <c r="L1131" s="12">
        <v>45302</v>
      </c>
      <c r="M1131" s="13" t="s">
        <v>13</v>
      </c>
      <c r="N1131" s="13" t="s">
        <v>71</v>
      </c>
      <c r="O1131" s="14">
        <v>0</v>
      </c>
      <c r="P1131" s="13" t="s">
        <v>197</v>
      </c>
      <c r="Q1131" s="13" t="s">
        <v>198</v>
      </c>
      <c r="R1131" s="14">
        <v>5</v>
      </c>
      <c r="S1131" s="13" t="s">
        <v>199</v>
      </c>
      <c r="T1131" s="14">
        <v>5</v>
      </c>
      <c r="U1131" s="13" t="s">
        <v>72</v>
      </c>
      <c r="V1131" s="13" t="s">
        <v>82</v>
      </c>
      <c r="W1131" s="13" t="s">
        <v>73</v>
      </c>
      <c r="X1131" s="13" t="s">
        <v>80</v>
      </c>
      <c r="Y1131" s="13" t="s">
        <v>17</v>
      </c>
      <c r="Z1131" s="13" t="s">
        <v>350</v>
      </c>
      <c r="AA1131" s="13" t="s">
        <v>351</v>
      </c>
      <c r="AB1131" s="14">
        <v>7005</v>
      </c>
      <c r="AC1131" s="13" t="s">
        <v>87</v>
      </c>
      <c r="AD1131" s="20">
        <v>45303.6371759259</v>
      </c>
      <c r="AE1131" s="13" t="s">
        <v>213</v>
      </c>
      <c r="AF1131" s="13" t="s">
        <v>201</v>
      </c>
      <c r="AG1131" s="13" t="s">
        <v>78</v>
      </c>
      <c r="AH1131" s="13" t="s">
        <v>83</v>
      </c>
      <c r="AI1131" s="13" t="s">
        <v>84</v>
      </c>
      <c r="AJ1131" s="13" t="s">
        <v>71</v>
      </c>
      <c r="AK1131" s="13" t="s">
        <v>85</v>
      </c>
      <c r="AL1131" s="13" t="s">
        <v>71</v>
      </c>
      <c r="AM1131" s="13" t="s">
        <v>86</v>
      </c>
      <c r="AN1131" s="13" t="s">
        <v>73</v>
      </c>
      <c r="AO1131" s="13" t="s">
        <v>87</v>
      </c>
      <c r="AP1131" s="13" t="s">
        <v>87</v>
      </c>
      <c r="AQ1131" s="13" t="s">
        <v>262</v>
      </c>
      <c r="AR1131" s="13" t="s">
        <v>73</v>
      </c>
      <c r="AS1131" s="13" t="s">
        <v>73</v>
      </c>
      <c r="AT1131" s="14">
        <v>0</v>
      </c>
      <c r="AU1131" s="13" t="s">
        <v>71</v>
      </c>
      <c r="AV1131" s="13" t="s">
        <v>71</v>
      </c>
      <c r="AW1131" s="13" t="s">
        <v>71</v>
      </c>
      <c r="AX1131" s="13" t="s">
        <v>263</v>
      </c>
      <c r="AY1131" s="13" t="s">
        <v>264</v>
      </c>
      <c r="AZ1131" s="13" t="s">
        <v>205</v>
      </c>
      <c r="BA1131" s="13" t="s">
        <v>87</v>
      </c>
      <c r="BB1131" s="13" t="s">
        <v>85</v>
      </c>
      <c r="BC1131" s="13" t="s">
        <v>265</v>
      </c>
      <c r="BD1131" s="13" t="s">
        <v>85</v>
      </c>
      <c r="BE1131" s="13" t="s">
        <v>207</v>
      </c>
      <c r="BF1131" s="13" t="s">
        <v>207</v>
      </c>
      <c r="BG1131" s="13" t="s">
        <v>110</v>
      </c>
      <c r="BH1131" s="13" t="s">
        <v>110</v>
      </c>
      <c r="BI1131" s="13" t="s">
        <v>73</v>
      </c>
      <c r="BJ1131" s="13" t="s">
        <v>73</v>
      </c>
      <c r="BK1131" s="13" t="s">
        <v>73</v>
      </c>
      <c r="BL1131" s="13" t="s">
        <v>208</v>
      </c>
      <c r="BM1131" s="13" t="s">
        <v>208</v>
      </c>
      <c r="BN1131" s="13" t="s">
        <v>208</v>
      </c>
      <c r="BO1131" s="13" t="s">
        <v>71</v>
      </c>
      <c r="BP1131" s="13" t="s">
        <v>71</v>
      </c>
      <c r="BQ1131" s="13" t="s">
        <v>71</v>
      </c>
      <c r="BR1131" s="13" t="s">
        <v>87</v>
      </c>
      <c r="BS1131" s="13" t="s">
        <v>85</v>
      </c>
      <c r="BT1131" s="13" t="s">
        <v>87</v>
      </c>
      <c r="BU1131" s="13" t="s">
        <v>85</v>
      </c>
      <c r="BV1131" s="13" t="s">
        <v>87</v>
      </c>
      <c r="BW1131" s="13" t="s">
        <v>85</v>
      </c>
      <c r="BX1131" s="14">
        <v>1</v>
      </c>
      <c r="BY1131" s="14">
        <v>500005</v>
      </c>
      <c r="BZ1131" s="14">
        <v>0</v>
      </c>
      <c r="CA1131" s="14">
        <v>5</v>
      </c>
      <c r="CB1131" s="14">
        <v>10</v>
      </c>
      <c r="CC1131" s="13" t="s">
        <v>261</v>
      </c>
      <c r="CD1131" s="20">
        <v>45316.6689699074</v>
      </c>
      <c r="CE1131" s="12" t="s">
        <v>89</v>
      </c>
      <c r="CF1131" s="18">
        <v>45316.6687054282</v>
      </c>
      <c r="CG1131" s="17">
        <v>0.668703703703704</v>
      </c>
      <c r="CH1131" s="12" t="s">
        <v>89</v>
      </c>
      <c r="CI1131" s="13" t="s">
        <v>14</v>
      </c>
      <c r="CJ1131" s="13" t="s">
        <v>73</v>
      </c>
      <c r="CK1131" s="13" t="s">
        <v>73</v>
      </c>
      <c r="CL1131" s="13" t="s">
        <v>110</v>
      </c>
      <c r="CM1131" s="13" t="s">
        <v>71</v>
      </c>
      <c r="CN1131" s="13" t="s">
        <v>71</v>
      </c>
      <c r="CO1131" s="13" t="s">
        <v>110</v>
      </c>
      <c r="CP1131" s="13" t="s">
        <v>266</v>
      </c>
      <c r="CQ1131" s="13" t="s">
        <v>220</v>
      </c>
      <c r="CR1131" s="13" t="s">
        <v>110</v>
      </c>
      <c r="CS1131" s="13" t="s">
        <v>88</v>
      </c>
      <c r="CT1131" s="13" t="s">
        <v>73</v>
      </c>
      <c r="CU1131" s="13" t="s">
        <v>110</v>
      </c>
      <c r="CV1131" s="13" t="s">
        <v>73</v>
      </c>
      <c r="CW1131" s="13" t="s">
        <v>88</v>
      </c>
      <c r="CX1131" s="13" t="s">
        <v>110</v>
      </c>
      <c r="CY1131" s="13" t="s">
        <v>73</v>
      </c>
      <c r="CZ1131" s="13" t="s">
        <v>73</v>
      </c>
      <c r="DA1131" s="13" t="s">
        <v>110</v>
      </c>
      <c r="DB1131" s="13" t="s">
        <v>73</v>
      </c>
      <c r="DC1131" s="13" t="s">
        <v>73</v>
      </c>
      <c r="DD1131" s="13" t="s">
        <v>73</v>
      </c>
      <c r="DE1131" s="13" t="s">
        <v>73</v>
      </c>
      <c r="DF1131" s="13" t="s">
        <v>110</v>
      </c>
      <c r="DG1131" s="13" t="s">
        <v>73</v>
      </c>
      <c r="DH1131" s="13" t="s">
        <v>110</v>
      </c>
      <c r="DI1131" s="13" t="s">
        <v>110</v>
      </c>
      <c r="DJ1131" s="13" t="s">
        <v>110</v>
      </c>
      <c r="DK1131" s="13" t="s">
        <v>85</v>
      </c>
      <c r="DL1131" s="13" t="s">
        <v>85</v>
      </c>
      <c r="DM1131" s="13" t="s">
        <v>85</v>
      </c>
      <c r="DN1131" s="18">
        <v>45316.6739936574</v>
      </c>
      <c r="DO1131" s="18">
        <v>45316.6687054282</v>
      </c>
      <c r="DP1131" s="13" t="s">
        <v>267</v>
      </c>
    </row>
    <row r="1132" spans="1:120">
      <c r="A1132" s="12">
        <v>45302</v>
      </c>
      <c r="B1132" s="12">
        <v>45302</v>
      </c>
      <c r="C1132" s="13" t="s">
        <v>76</v>
      </c>
      <c r="D1132" s="13" t="s">
        <v>71</v>
      </c>
      <c r="E1132" s="13" t="s">
        <v>16</v>
      </c>
      <c r="F1132" s="13" t="s">
        <v>91</v>
      </c>
      <c r="G1132" s="14">
        <v>2</v>
      </c>
      <c r="H1132" s="14">
        <v>0</v>
      </c>
      <c r="I1132" s="13" t="s">
        <v>88</v>
      </c>
      <c r="J1132" s="13" t="s">
        <v>74</v>
      </c>
      <c r="K1132" s="13" t="s">
        <v>75</v>
      </c>
      <c r="L1132" s="12">
        <v>45302</v>
      </c>
      <c r="M1132" s="13" t="s">
        <v>13</v>
      </c>
      <c r="N1132" s="13" t="s">
        <v>71</v>
      </c>
      <c r="O1132" s="14">
        <v>0</v>
      </c>
      <c r="P1132" s="13" t="s">
        <v>197</v>
      </c>
      <c r="Q1132" s="13" t="s">
        <v>198</v>
      </c>
      <c r="R1132" s="14">
        <v>5</v>
      </c>
      <c r="S1132" s="13" t="s">
        <v>199</v>
      </c>
      <c r="T1132" s="14">
        <v>5</v>
      </c>
      <c r="U1132" s="13" t="s">
        <v>91</v>
      </c>
      <c r="V1132" s="13" t="s">
        <v>82</v>
      </c>
      <c r="W1132" s="13" t="s">
        <v>73</v>
      </c>
      <c r="X1132" s="13" t="s">
        <v>80</v>
      </c>
      <c r="Y1132" s="13" t="s">
        <v>17</v>
      </c>
      <c r="Z1132" s="13" t="s">
        <v>350</v>
      </c>
      <c r="AA1132" s="13" t="s">
        <v>351</v>
      </c>
      <c r="AB1132" s="14">
        <v>7005</v>
      </c>
      <c r="AC1132" s="13" t="s">
        <v>87</v>
      </c>
      <c r="AD1132" s="20">
        <v>45303.6371759259</v>
      </c>
      <c r="AE1132" s="13" t="s">
        <v>222</v>
      </c>
      <c r="AF1132" s="13" t="s">
        <v>201</v>
      </c>
      <c r="AG1132" s="13" t="s">
        <v>78</v>
      </c>
      <c r="AH1132" s="13" t="s">
        <v>83</v>
      </c>
      <c r="AI1132" s="13" t="s">
        <v>93</v>
      </c>
      <c r="AJ1132" s="13" t="s">
        <v>71</v>
      </c>
      <c r="AK1132" s="13" t="s">
        <v>85</v>
      </c>
      <c r="AL1132" s="13" t="s">
        <v>71</v>
      </c>
      <c r="AM1132" s="13" t="s">
        <v>86</v>
      </c>
      <c r="AN1132" s="13" t="s">
        <v>73</v>
      </c>
      <c r="AO1132" s="13" t="s">
        <v>87</v>
      </c>
      <c r="AP1132" s="13" t="s">
        <v>87</v>
      </c>
      <c r="AQ1132" s="13" t="s">
        <v>262</v>
      </c>
      <c r="AR1132" s="13" t="s">
        <v>73</v>
      </c>
      <c r="AS1132" s="13" t="s">
        <v>73</v>
      </c>
      <c r="AT1132" s="14">
        <v>0</v>
      </c>
      <c r="AU1132" s="13" t="s">
        <v>71</v>
      </c>
      <c r="AV1132" s="13" t="s">
        <v>71</v>
      </c>
      <c r="AW1132" s="13" t="s">
        <v>71</v>
      </c>
      <c r="AX1132" s="13" t="s">
        <v>268</v>
      </c>
      <c r="AY1132" s="13" t="s">
        <v>269</v>
      </c>
      <c r="AZ1132" s="13" t="s">
        <v>205</v>
      </c>
      <c r="BA1132" s="13" t="s">
        <v>87</v>
      </c>
      <c r="BB1132" s="13" t="s">
        <v>85</v>
      </c>
      <c r="BC1132" s="13" t="s">
        <v>270</v>
      </c>
      <c r="BD1132" s="13" t="s">
        <v>85</v>
      </c>
      <c r="BE1132" s="13" t="s">
        <v>207</v>
      </c>
      <c r="BF1132" s="13" t="s">
        <v>207</v>
      </c>
      <c r="BG1132" s="13" t="s">
        <v>110</v>
      </c>
      <c r="BH1132" s="13" t="s">
        <v>73</v>
      </c>
      <c r="BI1132" s="13" t="s">
        <v>73</v>
      </c>
      <c r="BJ1132" s="13" t="s">
        <v>73</v>
      </c>
      <c r="BK1132" s="13" t="s">
        <v>73</v>
      </c>
      <c r="BL1132" s="13" t="s">
        <v>208</v>
      </c>
      <c r="BM1132" s="13" t="s">
        <v>208</v>
      </c>
      <c r="BN1132" s="13" t="s">
        <v>208</v>
      </c>
      <c r="BO1132" s="13" t="s">
        <v>71</v>
      </c>
      <c r="BP1132" s="13" t="s">
        <v>71</v>
      </c>
      <c r="BQ1132" s="13" t="s">
        <v>71</v>
      </c>
      <c r="BR1132" s="13" t="s">
        <v>87</v>
      </c>
      <c r="BS1132" s="13" t="s">
        <v>85</v>
      </c>
      <c r="BT1132" s="13" t="s">
        <v>87</v>
      </c>
      <c r="BU1132" s="13" t="s">
        <v>85</v>
      </c>
      <c r="BV1132" s="13" t="s">
        <v>87</v>
      </c>
      <c r="BW1132" s="13" t="s">
        <v>85</v>
      </c>
      <c r="BX1132" s="14">
        <v>1</v>
      </c>
      <c r="BY1132" s="14">
        <v>500005</v>
      </c>
      <c r="BZ1132" s="14">
        <v>0</v>
      </c>
      <c r="CA1132" s="14">
        <v>3</v>
      </c>
      <c r="CB1132" s="14">
        <v>10</v>
      </c>
      <c r="CC1132" s="13" t="s">
        <v>261</v>
      </c>
      <c r="CD1132" s="20">
        <v>45316.6689699074</v>
      </c>
      <c r="CE1132" s="12" t="s">
        <v>89</v>
      </c>
      <c r="CF1132" s="18">
        <v>45316.6687054167</v>
      </c>
      <c r="CG1132" s="17">
        <v>0.668703703703704</v>
      </c>
      <c r="CH1132" s="12" t="s">
        <v>89</v>
      </c>
      <c r="CI1132" s="13" t="s">
        <v>14</v>
      </c>
      <c r="CJ1132" s="13" t="s">
        <v>73</v>
      </c>
      <c r="CK1132" s="13" t="s">
        <v>73</v>
      </c>
      <c r="CL1132" s="13" t="s">
        <v>110</v>
      </c>
      <c r="CM1132" s="13" t="s">
        <v>71</v>
      </c>
      <c r="CN1132" s="13" t="s">
        <v>71</v>
      </c>
      <c r="CO1132" s="13" t="s">
        <v>110</v>
      </c>
      <c r="CP1132" s="13" t="s">
        <v>266</v>
      </c>
      <c r="CQ1132" s="13" t="s">
        <v>220</v>
      </c>
      <c r="CR1132" s="13" t="s">
        <v>73</v>
      </c>
      <c r="CS1132" s="13" t="s">
        <v>88</v>
      </c>
      <c r="CT1132" s="13" t="s">
        <v>73</v>
      </c>
      <c r="CU1132" s="13" t="s">
        <v>110</v>
      </c>
      <c r="CV1132" s="13" t="s">
        <v>73</v>
      </c>
      <c r="CW1132" s="13" t="s">
        <v>88</v>
      </c>
      <c r="CX1132" s="13" t="s">
        <v>110</v>
      </c>
      <c r="CY1132" s="13" t="s">
        <v>73</v>
      </c>
      <c r="CZ1132" s="13" t="s">
        <v>73</v>
      </c>
      <c r="DA1132" s="13" t="s">
        <v>110</v>
      </c>
      <c r="DB1132" s="13" t="s">
        <v>73</v>
      </c>
      <c r="DC1132" s="13" t="s">
        <v>73</v>
      </c>
      <c r="DD1132" s="13" t="s">
        <v>73</v>
      </c>
      <c r="DE1132" s="13" t="s">
        <v>73</v>
      </c>
      <c r="DF1132" s="13" t="s">
        <v>110</v>
      </c>
      <c r="DG1132" s="13" t="s">
        <v>73</v>
      </c>
      <c r="DH1132" s="13" t="s">
        <v>110</v>
      </c>
      <c r="DI1132" s="13" t="s">
        <v>110</v>
      </c>
      <c r="DJ1132" s="13" t="s">
        <v>110</v>
      </c>
      <c r="DK1132" s="13" t="s">
        <v>85</v>
      </c>
      <c r="DL1132" s="13" t="s">
        <v>85</v>
      </c>
      <c r="DM1132" s="13" t="s">
        <v>85</v>
      </c>
      <c r="DN1132" s="18">
        <v>45316.6739762963</v>
      </c>
      <c r="DO1132" s="18">
        <v>45316.6687054167</v>
      </c>
      <c r="DP1132" s="13" t="s">
        <v>271</v>
      </c>
    </row>
    <row r="1133" spans="1:120">
      <c r="A1133" s="12">
        <v>45302</v>
      </c>
      <c r="B1133" s="12">
        <v>45302</v>
      </c>
      <c r="C1133" s="13" t="s">
        <v>76</v>
      </c>
      <c r="D1133" s="13" t="s">
        <v>71</v>
      </c>
      <c r="E1133" s="13" t="s">
        <v>16</v>
      </c>
      <c r="F1133" s="13" t="s">
        <v>94</v>
      </c>
      <c r="G1133" s="14">
        <v>2</v>
      </c>
      <c r="H1133" s="14">
        <v>0</v>
      </c>
      <c r="I1133" s="13" t="s">
        <v>73</v>
      </c>
      <c r="J1133" s="13" t="s">
        <v>74</v>
      </c>
      <c r="K1133" s="13" t="s">
        <v>75</v>
      </c>
      <c r="L1133" s="12">
        <v>45302</v>
      </c>
      <c r="M1133" s="13" t="s">
        <v>13</v>
      </c>
      <c r="N1133" s="13" t="s">
        <v>71</v>
      </c>
      <c r="O1133" s="14">
        <v>0</v>
      </c>
      <c r="P1133" s="13" t="s">
        <v>197</v>
      </c>
      <c r="Q1133" s="13" t="s">
        <v>198</v>
      </c>
      <c r="R1133" s="14">
        <v>5</v>
      </c>
      <c r="S1133" s="13" t="s">
        <v>199</v>
      </c>
      <c r="T1133" s="14">
        <v>5</v>
      </c>
      <c r="U1133" s="13" t="s">
        <v>94</v>
      </c>
      <c r="V1133" s="13" t="s">
        <v>82</v>
      </c>
      <c r="W1133" s="13" t="s">
        <v>73</v>
      </c>
      <c r="X1133" s="13" t="s">
        <v>80</v>
      </c>
      <c r="Y1133" s="13" t="s">
        <v>17</v>
      </c>
      <c r="Z1133" s="13" t="s">
        <v>350</v>
      </c>
      <c r="AA1133" s="13" t="s">
        <v>353</v>
      </c>
      <c r="AB1133" s="14">
        <v>7005</v>
      </c>
      <c r="AC1133" s="13" t="s">
        <v>87</v>
      </c>
      <c r="AD1133" s="20">
        <v>45303.6371759259</v>
      </c>
      <c r="AE1133" s="13" t="s">
        <v>227</v>
      </c>
      <c r="AF1133" s="13" t="s">
        <v>201</v>
      </c>
      <c r="AG1133" s="13" t="s">
        <v>78</v>
      </c>
      <c r="AH1133" s="13" t="s">
        <v>83</v>
      </c>
      <c r="AI1133" s="13" t="s">
        <v>96</v>
      </c>
      <c r="AJ1133" s="13" t="s">
        <v>71</v>
      </c>
      <c r="AK1133" s="13" t="s">
        <v>85</v>
      </c>
      <c r="AL1133" s="13" t="s">
        <v>71</v>
      </c>
      <c r="AM1133" s="13" t="s">
        <v>86</v>
      </c>
      <c r="AN1133" s="13" t="s">
        <v>73</v>
      </c>
      <c r="AO1133" s="13" t="s">
        <v>87</v>
      </c>
      <c r="AP1133" s="13" t="s">
        <v>87</v>
      </c>
      <c r="AQ1133" s="13" t="s">
        <v>262</v>
      </c>
      <c r="AR1133" s="13" t="s">
        <v>73</v>
      </c>
      <c r="AS1133" s="13" t="s">
        <v>73</v>
      </c>
      <c r="AT1133" s="14">
        <v>0</v>
      </c>
      <c r="AU1133" s="13" t="s">
        <v>71</v>
      </c>
      <c r="AV1133" s="13" t="s">
        <v>71</v>
      </c>
      <c r="AW1133" s="13" t="s">
        <v>71</v>
      </c>
      <c r="AX1133" s="13" t="s">
        <v>228</v>
      </c>
      <c r="AY1133" s="13" t="s">
        <v>229</v>
      </c>
      <c r="AZ1133" s="13" t="s">
        <v>205</v>
      </c>
      <c r="BA1133" s="13" t="s">
        <v>87</v>
      </c>
      <c r="BB1133" s="13" t="s">
        <v>85</v>
      </c>
      <c r="BC1133" s="13" t="s">
        <v>230</v>
      </c>
      <c r="BD1133" s="13" t="s">
        <v>85</v>
      </c>
      <c r="BE1133" s="13" t="s">
        <v>207</v>
      </c>
      <c r="BF1133" s="13" t="s">
        <v>207</v>
      </c>
      <c r="BG1133" s="13" t="s">
        <v>110</v>
      </c>
      <c r="BH1133" s="13" t="s">
        <v>73</v>
      </c>
      <c r="BI1133" s="13" t="s">
        <v>73</v>
      </c>
      <c r="BJ1133" s="13" t="s">
        <v>73</v>
      </c>
      <c r="BK1133" s="13" t="s">
        <v>73</v>
      </c>
      <c r="BL1133" s="13" t="s">
        <v>208</v>
      </c>
      <c r="BM1133" s="13" t="s">
        <v>208</v>
      </c>
      <c r="BN1133" s="13" t="s">
        <v>208</v>
      </c>
      <c r="BO1133" s="13" t="s">
        <v>71</v>
      </c>
      <c r="BP1133" s="13" t="s">
        <v>71</v>
      </c>
      <c r="BQ1133" s="13" t="s">
        <v>71</v>
      </c>
      <c r="BR1133" s="13" t="s">
        <v>87</v>
      </c>
      <c r="BS1133" s="13" t="s">
        <v>85</v>
      </c>
      <c r="BT1133" s="13" t="s">
        <v>87</v>
      </c>
      <c r="BU1133" s="13" t="s">
        <v>85</v>
      </c>
      <c r="BV1133" s="13" t="s">
        <v>87</v>
      </c>
      <c r="BW1133" s="13" t="s">
        <v>85</v>
      </c>
      <c r="BX1133" s="14">
        <v>1</v>
      </c>
      <c r="BY1133" s="14">
        <v>500005</v>
      </c>
      <c r="BZ1133" s="14">
        <v>0</v>
      </c>
      <c r="CA1133" s="14">
        <v>1</v>
      </c>
      <c r="CB1133" s="14">
        <v>19</v>
      </c>
      <c r="CC1133" s="13" t="s">
        <v>261</v>
      </c>
      <c r="CD1133" s="20">
        <v>45316.6689699074</v>
      </c>
      <c r="CE1133" s="12" t="s">
        <v>89</v>
      </c>
      <c r="CF1133" s="18">
        <v>45316.6687054282</v>
      </c>
      <c r="CG1133" s="17">
        <v>0.668703703703704</v>
      </c>
      <c r="CH1133" s="12" t="s">
        <v>89</v>
      </c>
      <c r="CI1133" s="13" t="s">
        <v>14</v>
      </c>
      <c r="CJ1133" s="13" t="s">
        <v>73</v>
      </c>
      <c r="CK1133" s="13" t="s">
        <v>73</v>
      </c>
      <c r="CL1133" s="13" t="s">
        <v>110</v>
      </c>
      <c r="CM1133" s="13" t="s">
        <v>71</v>
      </c>
      <c r="CN1133" s="13" t="s">
        <v>71</v>
      </c>
      <c r="CO1133" s="13" t="s">
        <v>110</v>
      </c>
      <c r="CP1133" s="13" t="s">
        <v>266</v>
      </c>
      <c r="CQ1133" s="13" t="s">
        <v>220</v>
      </c>
      <c r="CR1133" s="13" t="s">
        <v>73</v>
      </c>
      <c r="CS1133" s="13" t="s">
        <v>88</v>
      </c>
      <c r="CT1133" s="13" t="s">
        <v>73</v>
      </c>
      <c r="CU1133" s="13" t="s">
        <v>110</v>
      </c>
      <c r="CV1133" s="13" t="s">
        <v>73</v>
      </c>
      <c r="CW1133" s="13" t="s">
        <v>88</v>
      </c>
      <c r="CX1133" s="13" t="s">
        <v>110</v>
      </c>
      <c r="CY1133" s="13" t="s">
        <v>73</v>
      </c>
      <c r="CZ1133" s="13" t="s">
        <v>73</v>
      </c>
      <c r="DA1133" s="13" t="s">
        <v>110</v>
      </c>
      <c r="DB1133" s="13" t="s">
        <v>73</v>
      </c>
      <c r="DC1133" s="13" t="s">
        <v>73</v>
      </c>
      <c r="DD1133" s="13" t="s">
        <v>73</v>
      </c>
      <c r="DE1133" s="13" t="s">
        <v>73</v>
      </c>
      <c r="DF1133" s="13" t="s">
        <v>110</v>
      </c>
      <c r="DG1133" s="13" t="s">
        <v>73</v>
      </c>
      <c r="DH1133" s="13" t="s">
        <v>110</v>
      </c>
      <c r="DI1133" s="13" t="s">
        <v>110</v>
      </c>
      <c r="DJ1133" s="13" t="s">
        <v>110</v>
      </c>
      <c r="DK1133" s="13" t="s">
        <v>85</v>
      </c>
      <c r="DL1133" s="13" t="s">
        <v>85</v>
      </c>
      <c r="DM1133" s="13" t="s">
        <v>85</v>
      </c>
      <c r="DN1133" s="18">
        <v>45316.6739762963</v>
      </c>
      <c r="DO1133" s="18">
        <v>45316.6687054282</v>
      </c>
      <c r="DP1133" s="13" t="s">
        <v>231</v>
      </c>
    </row>
    <row r="1134" spans="1:120">
      <c r="A1134" s="12">
        <v>45302</v>
      </c>
      <c r="B1134" s="12">
        <v>45302</v>
      </c>
      <c r="C1134" s="13" t="s">
        <v>76</v>
      </c>
      <c r="D1134" s="13" t="s">
        <v>71</v>
      </c>
      <c r="E1134" s="13" t="s">
        <v>16</v>
      </c>
      <c r="F1134" s="13" t="s">
        <v>97</v>
      </c>
      <c r="G1134" s="14">
        <v>2</v>
      </c>
      <c r="H1134" s="14">
        <v>0</v>
      </c>
      <c r="I1134" s="13" t="s">
        <v>73</v>
      </c>
      <c r="J1134" s="13" t="s">
        <v>74</v>
      </c>
      <c r="K1134" s="13" t="s">
        <v>75</v>
      </c>
      <c r="L1134" s="12">
        <v>45302</v>
      </c>
      <c r="M1134" s="13" t="s">
        <v>13</v>
      </c>
      <c r="N1134" s="13" t="s">
        <v>71</v>
      </c>
      <c r="O1134" s="14">
        <v>0</v>
      </c>
      <c r="P1134" s="13" t="s">
        <v>197</v>
      </c>
      <c r="Q1134" s="13" t="s">
        <v>198</v>
      </c>
      <c r="R1134" s="14">
        <v>5</v>
      </c>
      <c r="S1134" s="13" t="s">
        <v>199</v>
      </c>
      <c r="T1134" s="14">
        <v>5</v>
      </c>
      <c r="U1134" s="13" t="s">
        <v>97</v>
      </c>
      <c r="V1134" s="13" t="s">
        <v>82</v>
      </c>
      <c r="W1134" s="13" t="s">
        <v>73</v>
      </c>
      <c r="X1134" s="13" t="s">
        <v>80</v>
      </c>
      <c r="Y1134" s="13" t="s">
        <v>17</v>
      </c>
      <c r="Z1134" s="13" t="s">
        <v>350</v>
      </c>
      <c r="AA1134" s="13" t="s">
        <v>351</v>
      </c>
      <c r="AB1134" s="14">
        <v>7005</v>
      </c>
      <c r="AC1134" s="13" t="s">
        <v>87</v>
      </c>
      <c r="AD1134" s="20">
        <v>45303.6371759259</v>
      </c>
      <c r="AE1134" s="13" t="s">
        <v>232</v>
      </c>
      <c r="AF1134" s="13" t="s">
        <v>201</v>
      </c>
      <c r="AG1134" s="13" t="s">
        <v>78</v>
      </c>
      <c r="AH1134" s="13" t="s">
        <v>83</v>
      </c>
      <c r="AI1134" s="13" t="s">
        <v>84</v>
      </c>
      <c r="AJ1134" s="13" t="s">
        <v>71</v>
      </c>
      <c r="AK1134" s="13" t="s">
        <v>85</v>
      </c>
      <c r="AL1134" s="13" t="s">
        <v>71</v>
      </c>
      <c r="AM1134" s="13" t="s">
        <v>86</v>
      </c>
      <c r="AN1134" s="13" t="s">
        <v>73</v>
      </c>
      <c r="AO1134" s="13" t="s">
        <v>87</v>
      </c>
      <c r="AP1134" s="13" t="s">
        <v>87</v>
      </c>
      <c r="AQ1134" s="13" t="s">
        <v>262</v>
      </c>
      <c r="AR1134" s="13" t="s">
        <v>73</v>
      </c>
      <c r="AS1134" s="13" t="s">
        <v>73</v>
      </c>
      <c r="AT1134" s="14">
        <v>0</v>
      </c>
      <c r="AU1134" s="13" t="s">
        <v>71</v>
      </c>
      <c r="AV1134" s="13" t="s">
        <v>71</v>
      </c>
      <c r="AW1134" s="13" t="s">
        <v>71</v>
      </c>
      <c r="AX1134" s="13" t="s">
        <v>233</v>
      </c>
      <c r="AY1134" s="13" t="s">
        <v>234</v>
      </c>
      <c r="AZ1134" s="13" t="s">
        <v>205</v>
      </c>
      <c r="BA1134" s="13" t="s">
        <v>87</v>
      </c>
      <c r="BB1134" s="13" t="s">
        <v>85</v>
      </c>
      <c r="BC1134" s="13" t="s">
        <v>235</v>
      </c>
      <c r="BD1134" s="13" t="s">
        <v>85</v>
      </c>
      <c r="BE1134" s="13" t="s">
        <v>207</v>
      </c>
      <c r="BF1134" s="13" t="s">
        <v>207</v>
      </c>
      <c r="BG1134" s="13" t="s">
        <v>110</v>
      </c>
      <c r="BH1134" s="13" t="s">
        <v>73</v>
      </c>
      <c r="BI1134" s="13" t="s">
        <v>73</v>
      </c>
      <c r="BJ1134" s="13" t="s">
        <v>73</v>
      </c>
      <c r="BK1134" s="13" t="s">
        <v>73</v>
      </c>
      <c r="BL1134" s="13" t="s">
        <v>208</v>
      </c>
      <c r="BM1134" s="13" t="s">
        <v>208</v>
      </c>
      <c r="BN1134" s="13" t="s">
        <v>208</v>
      </c>
      <c r="BO1134" s="13" t="s">
        <v>71</v>
      </c>
      <c r="BP1134" s="13" t="s">
        <v>71</v>
      </c>
      <c r="BQ1134" s="13" t="s">
        <v>71</v>
      </c>
      <c r="BR1134" s="13" t="s">
        <v>87</v>
      </c>
      <c r="BS1134" s="13" t="s">
        <v>85</v>
      </c>
      <c r="BT1134" s="13" t="s">
        <v>87</v>
      </c>
      <c r="BU1134" s="13" t="s">
        <v>85</v>
      </c>
      <c r="BV1134" s="13" t="s">
        <v>87</v>
      </c>
      <c r="BW1134" s="13" t="s">
        <v>85</v>
      </c>
      <c r="BX1134" s="14">
        <v>1</v>
      </c>
      <c r="BY1134" s="14">
        <v>500005</v>
      </c>
      <c r="BZ1134" s="14">
        <v>0</v>
      </c>
      <c r="CA1134" s="14">
        <v>5</v>
      </c>
      <c r="CB1134" s="14">
        <v>10</v>
      </c>
      <c r="CC1134" s="13" t="s">
        <v>261</v>
      </c>
      <c r="CD1134" s="20">
        <v>45316.6689699074</v>
      </c>
      <c r="CE1134" s="12" t="s">
        <v>89</v>
      </c>
      <c r="CF1134" s="18">
        <v>45316.6687054282</v>
      </c>
      <c r="CG1134" s="17">
        <v>0.668703703703704</v>
      </c>
      <c r="CH1134" s="12" t="s">
        <v>89</v>
      </c>
      <c r="CI1134" s="13" t="s">
        <v>14</v>
      </c>
      <c r="CJ1134" s="13" t="s">
        <v>73</v>
      </c>
      <c r="CK1134" s="13" t="s">
        <v>73</v>
      </c>
      <c r="CL1134" s="13" t="s">
        <v>110</v>
      </c>
      <c r="CM1134" s="13" t="s">
        <v>71</v>
      </c>
      <c r="CN1134" s="13" t="s">
        <v>71</v>
      </c>
      <c r="CO1134" s="13" t="s">
        <v>110</v>
      </c>
      <c r="CP1134" s="13" t="s">
        <v>266</v>
      </c>
      <c r="CQ1134" s="13" t="s">
        <v>220</v>
      </c>
      <c r="CR1134" s="13" t="s">
        <v>110</v>
      </c>
      <c r="CS1134" s="13" t="s">
        <v>88</v>
      </c>
      <c r="CT1134" s="13" t="s">
        <v>73</v>
      </c>
      <c r="CU1134" s="13" t="s">
        <v>110</v>
      </c>
      <c r="CV1134" s="13" t="s">
        <v>73</v>
      </c>
      <c r="CW1134" s="13" t="s">
        <v>88</v>
      </c>
      <c r="CX1134" s="13" t="s">
        <v>110</v>
      </c>
      <c r="CY1134" s="13" t="s">
        <v>73</v>
      </c>
      <c r="CZ1134" s="13" t="s">
        <v>73</v>
      </c>
      <c r="DA1134" s="13" t="s">
        <v>110</v>
      </c>
      <c r="DB1134" s="13" t="s">
        <v>73</v>
      </c>
      <c r="DC1134" s="13" t="s">
        <v>73</v>
      </c>
      <c r="DD1134" s="13" t="s">
        <v>73</v>
      </c>
      <c r="DE1134" s="13" t="s">
        <v>73</v>
      </c>
      <c r="DF1134" s="13" t="s">
        <v>110</v>
      </c>
      <c r="DG1134" s="13" t="s">
        <v>73</v>
      </c>
      <c r="DH1134" s="13" t="s">
        <v>110</v>
      </c>
      <c r="DI1134" s="13" t="s">
        <v>110</v>
      </c>
      <c r="DJ1134" s="13" t="s">
        <v>110</v>
      </c>
      <c r="DK1134" s="13" t="s">
        <v>85</v>
      </c>
      <c r="DL1134" s="13" t="s">
        <v>85</v>
      </c>
      <c r="DM1134" s="13" t="s">
        <v>85</v>
      </c>
      <c r="DN1134" s="18">
        <v>45316.6739936574</v>
      </c>
      <c r="DO1134" s="18">
        <v>45316.6687054282</v>
      </c>
      <c r="DP1134" s="13" t="s">
        <v>236</v>
      </c>
    </row>
    <row r="1135" spans="1:120">
      <c r="A1135" s="12">
        <v>45302</v>
      </c>
      <c r="B1135" s="12">
        <v>45302</v>
      </c>
      <c r="C1135" s="13" t="s">
        <v>76</v>
      </c>
      <c r="D1135" s="13" t="s">
        <v>71</v>
      </c>
      <c r="E1135" s="13" t="s">
        <v>16</v>
      </c>
      <c r="F1135" s="13" t="s">
        <v>103</v>
      </c>
      <c r="G1135" s="14">
        <v>2</v>
      </c>
      <c r="H1135" s="14">
        <v>0</v>
      </c>
      <c r="I1135" s="13" t="s">
        <v>73</v>
      </c>
      <c r="J1135" s="13" t="s">
        <v>74</v>
      </c>
      <c r="K1135" s="13" t="s">
        <v>75</v>
      </c>
      <c r="L1135" s="12">
        <v>45302</v>
      </c>
      <c r="M1135" s="13" t="s">
        <v>13</v>
      </c>
      <c r="N1135" s="13" t="s">
        <v>71</v>
      </c>
      <c r="O1135" s="14">
        <v>0</v>
      </c>
      <c r="P1135" s="13" t="s">
        <v>197</v>
      </c>
      <c r="Q1135" s="13" t="s">
        <v>272</v>
      </c>
      <c r="R1135" s="14">
        <v>3</v>
      </c>
      <c r="S1135" s="13" t="s">
        <v>273</v>
      </c>
      <c r="T1135" s="14">
        <v>3</v>
      </c>
      <c r="U1135" s="13" t="s">
        <v>103</v>
      </c>
      <c r="V1135" s="13" t="s">
        <v>82</v>
      </c>
      <c r="W1135" s="13" t="s">
        <v>73</v>
      </c>
      <c r="X1135" s="13" t="s">
        <v>80</v>
      </c>
      <c r="Y1135" s="13" t="s">
        <v>17</v>
      </c>
      <c r="Z1135" s="13" t="s">
        <v>350</v>
      </c>
      <c r="AA1135" s="13" t="s">
        <v>354</v>
      </c>
      <c r="AB1135" s="14">
        <v>7013</v>
      </c>
      <c r="AC1135" s="13" t="s">
        <v>237</v>
      </c>
      <c r="AD1135" s="20">
        <v>45303.6559837963</v>
      </c>
      <c r="AE1135" s="13" t="s">
        <v>250</v>
      </c>
      <c r="AF1135" s="13" t="s">
        <v>201</v>
      </c>
      <c r="AG1135" s="13" t="s">
        <v>78</v>
      </c>
      <c r="AH1135" s="13" t="s">
        <v>83</v>
      </c>
      <c r="AI1135" s="13" t="s">
        <v>84</v>
      </c>
      <c r="AJ1135" s="13" t="s">
        <v>71</v>
      </c>
      <c r="AK1135" s="13" t="s">
        <v>85</v>
      </c>
      <c r="AL1135" s="13" t="s">
        <v>71</v>
      </c>
      <c r="AM1135" s="13" t="s">
        <v>86</v>
      </c>
      <c r="AN1135" s="13" t="s">
        <v>73</v>
      </c>
      <c r="AO1135" s="13" t="s">
        <v>87</v>
      </c>
      <c r="AP1135" s="13" t="s">
        <v>87</v>
      </c>
      <c r="AQ1135" s="13" t="s">
        <v>90</v>
      </c>
      <c r="AR1135" s="13" t="s">
        <v>73</v>
      </c>
      <c r="AS1135" s="13" t="s">
        <v>73</v>
      </c>
      <c r="AT1135" s="14">
        <v>0</v>
      </c>
      <c r="AU1135" s="13" t="s">
        <v>71</v>
      </c>
      <c r="AV1135" s="13" t="s">
        <v>71</v>
      </c>
      <c r="AW1135" s="13" t="s">
        <v>71</v>
      </c>
      <c r="AX1135" s="13" t="s">
        <v>251</v>
      </c>
      <c r="AY1135" s="13" t="s">
        <v>252</v>
      </c>
      <c r="AZ1135" s="13" t="s">
        <v>205</v>
      </c>
      <c r="BA1135" s="13" t="s">
        <v>87</v>
      </c>
      <c r="BB1135" s="13" t="s">
        <v>85</v>
      </c>
      <c r="BC1135" s="13" t="s">
        <v>253</v>
      </c>
      <c r="BD1135" s="13" t="s">
        <v>85</v>
      </c>
      <c r="BE1135" s="13" t="s">
        <v>207</v>
      </c>
      <c r="BF1135" s="13" t="s">
        <v>207</v>
      </c>
      <c r="BG1135" s="13" t="s">
        <v>110</v>
      </c>
      <c r="BH1135" s="13" t="s">
        <v>73</v>
      </c>
      <c r="BI1135" s="13" t="s">
        <v>73</v>
      </c>
      <c r="BJ1135" s="13" t="s">
        <v>73</v>
      </c>
      <c r="BK1135" s="13" t="s">
        <v>73</v>
      </c>
      <c r="BL1135" s="13" t="s">
        <v>208</v>
      </c>
      <c r="BM1135" s="13" t="s">
        <v>208</v>
      </c>
      <c r="BN1135" s="13" t="s">
        <v>208</v>
      </c>
      <c r="BO1135" s="13" t="s">
        <v>71</v>
      </c>
      <c r="BP1135" s="13" t="s">
        <v>71</v>
      </c>
      <c r="BQ1135" s="13" t="s">
        <v>71</v>
      </c>
      <c r="BR1135" s="13" t="s">
        <v>218</v>
      </c>
      <c r="BS1135" s="13" t="s">
        <v>85</v>
      </c>
      <c r="BT1135" s="13" t="s">
        <v>218</v>
      </c>
      <c r="BU1135" s="13" t="s">
        <v>85</v>
      </c>
      <c r="BV1135" s="13" t="s">
        <v>218</v>
      </c>
      <c r="BW1135" s="13" t="s">
        <v>85</v>
      </c>
      <c r="BX1135" s="14">
        <v>1</v>
      </c>
      <c r="BY1135" s="14">
        <v>500103</v>
      </c>
      <c r="BZ1135" s="14">
        <v>0</v>
      </c>
      <c r="CA1135" s="14">
        <v>1</v>
      </c>
      <c r="CB1135" s="14">
        <v>9</v>
      </c>
      <c r="CC1135" s="13" t="s">
        <v>261</v>
      </c>
      <c r="CD1135" s="20">
        <v>45316.6714351852</v>
      </c>
      <c r="CE1135" s="12" t="s">
        <v>89</v>
      </c>
      <c r="CF1135" s="18">
        <v>45316.6711960995</v>
      </c>
      <c r="CG1135" s="17">
        <v>0.67119212962963</v>
      </c>
      <c r="CH1135" s="12" t="s">
        <v>89</v>
      </c>
      <c r="CI1135" s="13" t="s">
        <v>14</v>
      </c>
      <c r="CJ1135" s="13" t="s">
        <v>73</v>
      </c>
      <c r="CK1135" s="13" t="s">
        <v>73</v>
      </c>
      <c r="CL1135" s="13" t="s">
        <v>110</v>
      </c>
      <c r="CM1135" s="13" t="s">
        <v>71</v>
      </c>
      <c r="CN1135" s="13" t="s">
        <v>71</v>
      </c>
      <c r="CO1135" s="13" t="s">
        <v>110</v>
      </c>
      <c r="CP1135" s="13" t="s">
        <v>266</v>
      </c>
      <c r="CQ1135" s="13" t="s">
        <v>220</v>
      </c>
      <c r="CR1135" s="13" t="s">
        <v>73</v>
      </c>
      <c r="CS1135" s="13" t="s">
        <v>88</v>
      </c>
      <c r="CT1135" s="13" t="s">
        <v>73</v>
      </c>
      <c r="CU1135" s="13" t="s">
        <v>110</v>
      </c>
      <c r="CV1135" s="13" t="s">
        <v>73</v>
      </c>
      <c r="CW1135" s="13" t="s">
        <v>88</v>
      </c>
      <c r="CX1135" s="13" t="s">
        <v>110</v>
      </c>
      <c r="CY1135" s="13" t="s">
        <v>73</v>
      </c>
      <c r="CZ1135" s="13" t="s">
        <v>73</v>
      </c>
      <c r="DA1135" s="13" t="s">
        <v>110</v>
      </c>
      <c r="DB1135" s="13" t="s">
        <v>73</v>
      </c>
      <c r="DC1135" s="13" t="s">
        <v>73</v>
      </c>
      <c r="DD1135" s="13" t="s">
        <v>73</v>
      </c>
      <c r="DE1135" s="13" t="s">
        <v>73</v>
      </c>
      <c r="DF1135" s="13" t="s">
        <v>88</v>
      </c>
      <c r="DG1135" s="13" t="s">
        <v>73</v>
      </c>
      <c r="DH1135" s="13" t="s">
        <v>110</v>
      </c>
      <c r="DI1135" s="13" t="s">
        <v>110</v>
      </c>
      <c r="DJ1135" s="13" t="s">
        <v>110</v>
      </c>
      <c r="DK1135" s="13" t="s">
        <v>242</v>
      </c>
      <c r="DL1135" s="13" t="s">
        <v>85</v>
      </c>
      <c r="DM1135" s="13" t="s">
        <v>85</v>
      </c>
      <c r="DN1135" s="18">
        <v>45316.6740218982</v>
      </c>
      <c r="DO1135" s="18">
        <v>45316.6711960995</v>
      </c>
      <c r="DP1135" s="13" t="s">
        <v>254</v>
      </c>
    </row>
    <row r="1136" spans="1:120">
      <c r="A1136" s="12">
        <v>45302</v>
      </c>
      <c r="B1136" s="12">
        <v>45302</v>
      </c>
      <c r="C1136" s="13" t="s">
        <v>76</v>
      </c>
      <c r="D1136" s="13" t="s">
        <v>71</v>
      </c>
      <c r="E1136" s="13" t="s">
        <v>16</v>
      </c>
      <c r="F1136" s="13" t="s">
        <v>105</v>
      </c>
      <c r="G1136" s="14">
        <v>2</v>
      </c>
      <c r="H1136" s="14">
        <v>0</v>
      </c>
      <c r="I1136" s="13" t="s">
        <v>73</v>
      </c>
      <c r="J1136" s="13" t="s">
        <v>74</v>
      </c>
      <c r="K1136" s="13" t="s">
        <v>75</v>
      </c>
      <c r="L1136" s="12">
        <v>45302</v>
      </c>
      <c r="M1136" s="13" t="s">
        <v>13</v>
      </c>
      <c r="N1136" s="13" t="s">
        <v>71</v>
      </c>
      <c r="O1136" s="14">
        <v>0</v>
      </c>
      <c r="P1136" s="13" t="s">
        <v>197</v>
      </c>
      <c r="Q1136" s="13" t="s">
        <v>272</v>
      </c>
      <c r="R1136" s="14">
        <v>3</v>
      </c>
      <c r="S1136" s="13" t="s">
        <v>273</v>
      </c>
      <c r="T1136" s="14">
        <v>3</v>
      </c>
      <c r="U1136" s="13" t="s">
        <v>105</v>
      </c>
      <c r="V1136" s="13" t="s">
        <v>82</v>
      </c>
      <c r="W1136" s="13" t="s">
        <v>73</v>
      </c>
      <c r="X1136" s="13" t="s">
        <v>80</v>
      </c>
      <c r="Y1136" s="13" t="s">
        <v>17</v>
      </c>
      <c r="Z1136" s="13" t="s">
        <v>350</v>
      </c>
      <c r="AA1136" s="13" t="s">
        <v>351</v>
      </c>
      <c r="AB1136" s="14">
        <v>7013</v>
      </c>
      <c r="AC1136" s="13" t="s">
        <v>87</v>
      </c>
      <c r="AD1136" s="20">
        <v>45303.6579398148</v>
      </c>
      <c r="AE1136" s="13" t="s">
        <v>255</v>
      </c>
      <c r="AF1136" s="13" t="s">
        <v>201</v>
      </c>
      <c r="AG1136" s="13" t="s">
        <v>78</v>
      </c>
      <c r="AH1136" s="13" t="s">
        <v>83</v>
      </c>
      <c r="AI1136" s="13" t="s">
        <v>84</v>
      </c>
      <c r="AJ1136" s="13" t="s">
        <v>71</v>
      </c>
      <c r="AK1136" s="13" t="s">
        <v>85</v>
      </c>
      <c r="AL1136" s="13" t="s">
        <v>71</v>
      </c>
      <c r="AM1136" s="13" t="s">
        <v>86</v>
      </c>
      <c r="AN1136" s="13" t="s">
        <v>73</v>
      </c>
      <c r="AO1136" s="13" t="s">
        <v>87</v>
      </c>
      <c r="AP1136" s="13" t="s">
        <v>87</v>
      </c>
      <c r="AQ1136" s="13" t="s">
        <v>90</v>
      </c>
      <c r="AR1136" s="13" t="s">
        <v>73</v>
      </c>
      <c r="AS1136" s="13" t="s">
        <v>73</v>
      </c>
      <c r="AT1136" s="14">
        <v>0</v>
      </c>
      <c r="AU1136" s="13" t="s">
        <v>71</v>
      </c>
      <c r="AV1136" s="13" t="s">
        <v>71</v>
      </c>
      <c r="AW1136" s="13" t="s">
        <v>71</v>
      </c>
      <c r="AX1136" s="13" t="s">
        <v>274</v>
      </c>
      <c r="AY1136" s="13" t="s">
        <v>275</v>
      </c>
      <c r="AZ1136" s="13" t="s">
        <v>205</v>
      </c>
      <c r="BA1136" s="13" t="s">
        <v>87</v>
      </c>
      <c r="BB1136" s="13" t="s">
        <v>85</v>
      </c>
      <c r="BC1136" s="13" t="s">
        <v>276</v>
      </c>
      <c r="BD1136" s="13" t="s">
        <v>85</v>
      </c>
      <c r="BE1136" s="13" t="s">
        <v>207</v>
      </c>
      <c r="BF1136" s="13" t="s">
        <v>207</v>
      </c>
      <c r="BG1136" s="13" t="s">
        <v>110</v>
      </c>
      <c r="BH1136" s="13" t="s">
        <v>73</v>
      </c>
      <c r="BI1136" s="13" t="s">
        <v>73</v>
      </c>
      <c r="BJ1136" s="13" t="s">
        <v>73</v>
      </c>
      <c r="BK1136" s="13" t="s">
        <v>73</v>
      </c>
      <c r="BL1136" s="13" t="s">
        <v>208</v>
      </c>
      <c r="BM1136" s="13" t="s">
        <v>208</v>
      </c>
      <c r="BN1136" s="13" t="s">
        <v>208</v>
      </c>
      <c r="BO1136" s="13" t="s">
        <v>71</v>
      </c>
      <c r="BP1136" s="13" t="s">
        <v>71</v>
      </c>
      <c r="BQ1136" s="13" t="s">
        <v>71</v>
      </c>
      <c r="BR1136" s="13" t="s">
        <v>218</v>
      </c>
      <c r="BS1136" s="13" t="s">
        <v>85</v>
      </c>
      <c r="BT1136" s="13" t="s">
        <v>218</v>
      </c>
      <c r="BU1136" s="13" t="s">
        <v>85</v>
      </c>
      <c r="BV1136" s="13" t="s">
        <v>218</v>
      </c>
      <c r="BW1136" s="13" t="s">
        <v>85</v>
      </c>
      <c r="BX1136" s="14">
        <v>1</v>
      </c>
      <c r="BY1136" s="14">
        <v>500103</v>
      </c>
      <c r="BZ1136" s="14">
        <v>0</v>
      </c>
      <c r="CA1136" s="14">
        <v>4</v>
      </c>
      <c r="CB1136" s="14">
        <v>1</v>
      </c>
      <c r="CC1136" s="13" t="s">
        <v>261</v>
      </c>
      <c r="CD1136" s="20">
        <v>45316.6714930556</v>
      </c>
      <c r="CE1136" s="12" t="s">
        <v>89</v>
      </c>
      <c r="CF1136" s="18">
        <v>45316.6712563079</v>
      </c>
      <c r="CG1136" s="17">
        <v>0.67125</v>
      </c>
      <c r="CH1136" s="12" t="s">
        <v>89</v>
      </c>
      <c r="CI1136" s="13" t="s">
        <v>14</v>
      </c>
      <c r="CJ1136" s="13" t="s">
        <v>73</v>
      </c>
      <c r="CK1136" s="13" t="s">
        <v>73</v>
      </c>
      <c r="CL1136" s="13" t="s">
        <v>110</v>
      </c>
      <c r="CM1136" s="13" t="s">
        <v>71</v>
      </c>
      <c r="CN1136" s="13" t="s">
        <v>71</v>
      </c>
      <c r="CO1136" s="13" t="s">
        <v>110</v>
      </c>
      <c r="CP1136" s="13" t="s">
        <v>266</v>
      </c>
      <c r="CQ1136" s="13" t="s">
        <v>110</v>
      </c>
      <c r="CR1136" s="13" t="s">
        <v>73</v>
      </c>
      <c r="CS1136" s="13" t="s">
        <v>73</v>
      </c>
      <c r="CT1136" s="13" t="s">
        <v>73</v>
      </c>
      <c r="CU1136" s="13" t="s">
        <v>110</v>
      </c>
      <c r="CV1136" s="13" t="s">
        <v>73</v>
      </c>
      <c r="CW1136" s="13" t="s">
        <v>88</v>
      </c>
      <c r="CX1136" s="13" t="s">
        <v>110</v>
      </c>
      <c r="CY1136" s="13" t="s">
        <v>73</v>
      </c>
      <c r="CZ1136" s="13" t="s">
        <v>73</v>
      </c>
      <c r="DA1136" s="13" t="s">
        <v>110</v>
      </c>
      <c r="DB1136" s="13" t="s">
        <v>73</v>
      </c>
      <c r="DC1136" s="13" t="s">
        <v>73</v>
      </c>
      <c r="DD1136" s="13" t="s">
        <v>73</v>
      </c>
      <c r="DE1136" s="13" t="s">
        <v>73</v>
      </c>
      <c r="DF1136" s="13" t="s">
        <v>88</v>
      </c>
      <c r="DG1136" s="13" t="s">
        <v>73</v>
      </c>
      <c r="DH1136" s="13" t="s">
        <v>110</v>
      </c>
      <c r="DI1136" s="13" t="s">
        <v>110</v>
      </c>
      <c r="DJ1136" s="13" t="s">
        <v>110</v>
      </c>
      <c r="DK1136" s="13" t="s">
        <v>85</v>
      </c>
      <c r="DL1136" s="13" t="s">
        <v>85</v>
      </c>
      <c r="DM1136" s="13" t="s">
        <v>85</v>
      </c>
      <c r="DN1136" s="18">
        <v>45316.674046088</v>
      </c>
      <c r="DO1136" s="18">
        <v>45316.6712563079</v>
      </c>
      <c r="DP1136" s="13" t="s">
        <v>277</v>
      </c>
    </row>
    <row r="1137" spans="1:120">
      <c r="A1137" s="12">
        <v>45302</v>
      </c>
      <c r="B1137" s="12">
        <v>45302</v>
      </c>
      <c r="C1137" s="13" t="s">
        <v>76</v>
      </c>
      <c r="D1137" s="13" t="s">
        <v>71</v>
      </c>
      <c r="E1137" s="13" t="s">
        <v>16</v>
      </c>
      <c r="F1137" s="13" t="s">
        <v>107</v>
      </c>
      <c r="G1137" s="14">
        <v>2</v>
      </c>
      <c r="H1137" s="14">
        <v>0</v>
      </c>
      <c r="I1137" s="13" t="s">
        <v>88</v>
      </c>
      <c r="J1137" s="13" t="s">
        <v>74</v>
      </c>
      <c r="K1137" s="13" t="s">
        <v>75</v>
      </c>
      <c r="L1137" s="12">
        <v>45302</v>
      </c>
      <c r="M1137" s="13" t="s">
        <v>13</v>
      </c>
      <c r="N1137" s="13" t="s">
        <v>71</v>
      </c>
      <c r="O1137" s="14">
        <v>0</v>
      </c>
      <c r="P1137" s="13" t="s">
        <v>197</v>
      </c>
      <c r="Q1137" s="13" t="s">
        <v>198</v>
      </c>
      <c r="R1137" s="14">
        <v>5</v>
      </c>
      <c r="S1137" s="13" t="s">
        <v>199</v>
      </c>
      <c r="T1137" s="14">
        <v>5</v>
      </c>
      <c r="U1137" s="13" t="s">
        <v>107</v>
      </c>
      <c r="V1137" s="13" t="s">
        <v>82</v>
      </c>
      <c r="W1137" s="13" t="s">
        <v>73</v>
      </c>
      <c r="X1137" s="13" t="s">
        <v>80</v>
      </c>
      <c r="Y1137" s="13" t="s">
        <v>17</v>
      </c>
      <c r="Z1137" s="13" t="s">
        <v>350</v>
      </c>
      <c r="AA1137" s="13" t="s">
        <v>351</v>
      </c>
      <c r="AB1137" s="14">
        <v>7005</v>
      </c>
      <c r="AC1137" s="13" t="s">
        <v>87</v>
      </c>
      <c r="AD1137" s="20">
        <v>45303.6371759259</v>
      </c>
      <c r="AE1137" s="13" t="s">
        <v>200</v>
      </c>
      <c r="AF1137" s="13" t="s">
        <v>201</v>
      </c>
      <c r="AG1137" s="13" t="s">
        <v>78</v>
      </c>
      <c r="AH1137" s="13" t="s">
        <v>83</v>
      </c>
      <c r="AI1137" s="13" t="s">
        <v>84</v>
      </c>
      <c r="AJ1137" s="13" t="s">
        <v>71</v>
      </c>
      <c r="AK1137" s="13" t="s">
        <v>85</v>
      </c>
      <c r="AL1137" s="13" t="s">
        <v>71</v>
      </c>
      <c r="AM1137" s="13" t="s">
        <v>86</v>
      </c>
      <c r="AN1137" s="13" t="s">
        <v>73</v>
      </c>
      <c r="AO1137" s="13" t="s">
        <v>87</v>
      </c>
      <c r="AP1137" s="13" t="s">
        <v>87</v>
      </c>
      <c r="AQ1137" s="13" t="s">
        <v>202</v>
      </c>
      <c r="AR1137" s="13" t="s">
        <v>73</v>
      </c>
      <c r="AS1137" s="13" t="s">
        <v>73</v>
      </c>
      <c r="AT1137" s="14">
        <v>0</v>
      </c>
      <c r="AU1137" s="13" t="s">
        <v>71</v>
      </c>
      <c r="AV1137" s="13" t="s">
        <v>71</v>
      </c>
      <c r="AW1137" s="13" t="s">
        <v>71</v>
      </c>
      <c r="AX1137" s="13" t="s">
        <v>278</v>
      </c>
      <c r="AY1137" s="13" t="s">
        <v>279</v>
      </c>
      <c r="AZ1137" s="13" t="s">
        <v>205</v>
      </c>
      <c r="BA1137" s="13" t="s">
        <v>87</v>
      </c>
      <c r="BB1137" s="13" t="s">
        <v>85</v>
      </c>
      <c r="BC1137" s="13" t="s">
        <v>280</v>
      </c>
      <c r="BD1137" s="13" t="s">
        <v>85</v>
      </c>
      <c r="BE1137" s="13" t="s">
        <v>207</v>
      </c>
      <c r="BF1137" s="13" t="s">
        <v>207</v>
      </c>
      <c r="BG1137" s="13" t="s">
        <v>110</v>
      </c>
      <c r="BH1137" s="13" t="s">
        <v>73</v>
      </c>
      <c r="BI1137" s="13" t="s">
        <v>73</v>
      </c>
      <c r="BJ1137" s="13" t="s">
        <v>73</v>
      </c>
      <c r="BK1137" s="13" t="s">
        <v>73</v>
      </c>
      <c r="BL1137" s="13" t="s">
        <v>209</v>
      </c>
      <c r="BM1137" s="13" t="s">
        <v>209</v>
      </c>
      <c r="BN1137" s="13" t="s">
        <v>209</v>
      </c>
      <c r="BO1137" s="13" t="s">
        <v>71</v>
      </c>
      <c r="BP1137" s="13" t="s">
        <v>71</v>
      </c>
      <c r="BQ1137" s="13" t="s">
        <v>71</v>
      </c>
      <c r="BR1137" s="13" t="s">
        <v>87</v>
      </c>
      <c r="BS1137" s="13" t="s">
        <v>85</v>
      </c>
      <c r="BT1137" s="13" t="s">
        <v>87</v>
      </c>
      <c r="BU1137" s="13" t="s">
        <v>85</v>
      </c>
      <c r="BV1137" s="13" t="s">
        <v>87</v>
      </c>
      <c r="BW1137" s="13" t="s">
        <v>85</v>
      </c>
      <c r="BX1137" s="14">
        <v>1</v>
      </c>
      <c r="BY1137" s="14">
        <v>500005</v>
      </c>
      <c r="BZ1137" s="14">
        <v>0</v>
      </c>
      <c r="CA1137" s="14">
        <v>5</v>
      </c>
      <c r="CB1137" s="14">
        <v>10</v>
      </c>
      <c r="CC1137" s="13" t="s">
        <v>261</v>
      </c>
      <c r="CD1137" s="20">
        <v>45316.6689699074</v>
      </c>
      <c r="CE1137" s="12" t="s">
        <v>89</v>
      </c>
      <c r="CF1137" s="18">
        <v>45316.6687054398</v>
      </c>
      <c r="CG1137" s="17">
        <v>0.668703703703704</v>
      </c>
      <c r="CH1137" s="12" t="s">
        <v>89</v>
      </c>
      <c r="CI1137" s="13" t="s">
        <v>14</v>
      </c>
      <c r="CJ1137" s="13" t="s">
        <v>73</v>
      </c>
      <c r="CK1137" s="13" t="s">
        <v>73</v>
      </c>
      <c r="CL1137" s="13" t="s">
        <v>110</v>
      </c>
      <c r="CM1137" s="13" t="s">
        <v>71</v>
      </c>
      <c r="CN1137" s="13" t="s">
        <v>71</v>
      </c>
      <c r="CO1137" s="13" t="s">
        <v>110</v>
      </c>
      <c r="CP1137" s="13" t="s">
        <v>266</v>
      </c>
      <c r="CQ1137" s="13" t="s">
        <v>110</v>
      </c>
      <c r="CR1137" s="13" t="s">
        <v>73</v>
      </c>
      <c r="CS1137" s="13" t="s">
        <v>88</v>
      </c>
      <c r="CT1137" s="13" t="s">
        <v>73</v>
      </c>
      <c r="CU1137" s="13" t="s">
        <v>110</v>
      </c>
      <c r="CV1137" s="13" t="s">
        <v>73</v>
      </c>
      <c r="CW1137" s="13" t="s">
        <v>110</v>
      </c>
      <c r="CX1137" s="13" t="s">
        <v>73</v>
      </c>
      <c r="CY1137" s="13" t="s">
        <v>73</v>
      </c>
      <c r="CZ1137" s="13" t="s">
        <v>73</v>
      </c>
      <c r="DA1137" s="13" t="s">
        <v>110</v>
      </c>
      <c r="DB1137" s="13" t="s">
        <v>73</v>
      </c>
      <c r="DC1137" s="13" t="s">
        <v>73</v>
      </c>
      <c r="DD1137" s="13" t="s">
        <v>73</v>
      </c>
      <c r="DE1137" s="13" t="s">
        <v>73</v>
      </c>
      <c r="DF1137" s="13" t="s">
        <v>110</v>
      </c>
      <c r="DG1137" s="13" t="s">
        <v>73</v>
      </c>
      <c r="DH1137" s="13" t="s">
        <v>110</v>
      </c>
      <c r="DI1137" s="13" t="s">
        <v>110</v>
      </c>
      <c r="DJ1137" s="13" t="s">
        <v>110</v>
      </c>
      <c r="DK1137" s="13" t="s">
        <v>85</v>
      </c>
      <c r="DL1137" s="13" t="s">
        <v>85</v>
      </c>
      <c r="DM1137" s="13" t="s">
        <v>85</v>
      </c>
      <c r="DN1137" s="18">
        <v>45316.6739762963</v>
      </c>
      <c r="DO1137" s="18">
        <v>45316.6687054398</v>
      </c>
      <c r="DP1137" s="13" t="s">
        <v>281</v>
      </c>
    </row>
    <row r="1138" spans="1:120">
      <c r="A1138" s="12">
        <v>45302</v>
      </c>
      <c r="B1138" s="12">
        <v>45302</v>
      </c>
      <c r="C1138" s="13" t="s">
        <v>76</v>
      </c>
      <c r="D1138" s="13" t="s">
        <v>71</v>
      </c>
      <c r="E1138" s="13" t="s">
        <v>16</v>
      </c>
      <c r="F1138" s="13" t="s">
        <v>72</v>
      </c>
      <c r="G1138" s="14">
        <v>3</v>
      </c>
      <c r="H1138" s="14">
        <v>0</v>
      </c>
      <c r="I1138" s="13" t="s">
        <v>73</v>
      </c>
      <c r="J1138" s="13" t="s">
        <v>74</v>
      </c>
      <c r="K1138" s="13" t="s">
        <v>75</v>
      </c>
      <c r="L1138" s="12">
        <v>45302</v>
      </c>
      <c r="M1138" s="13" t="s">
        <v>13</v>
      </c>
      <c r="N1138" s="13" t="s">
        <v>71</v>
      </c>
      <c r="O1138" s="14">
        <v>0</v>
      </c>
      <c r="P1138" s="13" t="s">
        <v>197</v>
      </c>
      <c r="Q1138" s="13" t="s">
        <v>272</v>
      </c>
      <c r="R1138" s="14">
        <v>3</v>
      </c>
      <c r="S1138" s="13" t="s">
        <v>273</v>
      </c>
      <c r="T1138" s="14">
        <v>3</v>
      </c>
      <c r="U1138" s="13" t="s">
        <v>72</v>
      </c>
      <c r="V1138" s="13" t="s">
        <v>82</v>
      </c>
      <c r="W1138" s="13" t="s">
        <v>73</v>
      </c>
      <c r="X1138" s="13" t="s">
        <v>80</v>
      </c>
      <c r="Y1138" s="13" t="s">
        <v>17</v>
      </c>
      <c r="Z1138" s="13" t="s">
        <v>350</v>
      </c>
      <c r="AA1138" s="13" t="s">
        <v>351</v>
      </c>
      <c r="AB1138" s="14">
        <v>7013</v>
      </c>
      <c r="AC1138" s="13" t="s">
        <v>87</v>
      </c>
      <c r="AD1138" s="20">
        <v>45303.6579398148</v>
      </c>
      <c r="AE1138" s="13" t="s">
        <v>213</v>
      </c>
      <c r="AF1138" s="13" t="s">
        <v>201</v>
      </c>
      <c r="AG1138" s="13" t="s">
        <v>78</v>
      </c>
      <c r="AH1138" s="13" t="s">
        <v>83</v>
      </c>
      <c r="AI1138" s="13" t="s">
        <v>84</v>
      </c>
      <c r="AJ1138" s="13" t="s">
        <v>71</v>
      </c>
      <c r="AK1138" s="13" t="s">
        <v>85</v>
      </c>
      <c r="AL1138" s="13" t="s">
        <v>71</v>
      </c>
      <c r="AM1138" s="13" t="s">
        <v>86</v>
      </c>
      <c r="AN1138" s="13" t="s">
        <v>73</v>
      </c>
      <c r="AO1138" s="13" t="s">
        <v>87</v>
      </c>
      <c r="AP1138" s="13" t="s">
        <v>87</v>
      </c>
      <c r="AQ1138" s="13" t="s">
        <v>90</v>
      </c>
      <c r="AR1138" s="13" t="s">
        <v>73</v>
      </c>
      <c r="AS1138" s="13" t="s">
        <v>73</v>
      </c>
      <c r="AT1138" s="14">
        <v>0</v>
      </c>
      <c r="AU1138" s="13" t="s">
        <v>71</v>
      </c>
      <c r="AV1138" s="13" t="s">
        <v>71</v>
      </c>
      <c r="AW1138" s="13" t="s">
        <v>71</v>
      </c>
      <c r="AX1138" s="13" t="s">
        <v>214</v>
      </c>
      <c r="AY1138" s="13" t="s">
        <v>215</v>
      </c>
      <c r="AZ1138" s="13" t="s">
        <v>205</v>
      </c>
      <c r="BA1138" s="13" t="s">
        <v>87</v>
      </c>
      <c r="BB1138" s="13" t="s">
        <v>85</v>
      </c>
      <c r="BC1138" s="13" t="s">
        <v>216</v>
      </c>
      <c r="BD1138" s="13" t="s">
        <v>85</v>
      </c>
      <c r="BE1138" s="13" t="s">
        <v>207</v>
      </c>
      <c r="BF1138" s="13" t="s">
        <v>207</v>
      </c>
      <c r="BG1138" s="13" t="s">
        <v>110</v>
      </c>
      <c r="BH1138" s="13" t="s">
        <v>110</v>
      </c>
      <c r="BI1138" s="13" t="s">
        <v>73</v>
      </c>
      <c r="BJ1138" s="13" t="s">
        <v>73</v>
      </c>
      <c r="BK1138" s="13" t="s">
        <v>73</v>
      </c>
      <c r="BL1138" s="13" t="s">
        <v>208</v>
      </c>
      <c r="BM1138" s="13" t="s">
        <v>208</v>
      </c>
      <c r="BN1138" s="13" t="s">
        <v>208</v>
      </c>
      <c r="BO1138" s="13" t="s">
        <v>71</v>
      </c>
      <c r="BP1138" s="13" t="s">
        <v>71</v>
      </c>
      <c r="BQ1138" s="13" t="s">
        <v>71</v>
      </c>
      <c r="BR1138" s="13" t="s">
        <v>218</v>
      </c>
      <c r="BS1138" s="13" t="s">
        <v>85</v>
      </c>
      <c r="BT1138" s="13" t="s">
        <v>218</v>
      </c>
      <c r="BU1138" s="13" t="s">
        <v>85</v>
      </c>
      <c r="BV1138" s="13" t="s">
        <v>218</v>
      </c>
      <c r="BW1138" s="13" t="s">
        <v>85</v>
      </c>
      <c r="BX1138" s="14">
        <v>1</v>
      </c>
      <c r="BY1138" s="14">
        <v>500103</v>
      </c>
      <c r="BZ1138" s="14">
        <v>0</v>
      </c>
      <c r="CA1138" s="14">
        <v>5</v>
      </c>
      <c r="CB1138" s="14">
        <v>11</v>
      </c>
      <c r="CC1138" s="13" t="s">
        <v>261</v>
      </c>
      <c r="CD1138" s="20">
        <v>45316.6714930556</v>
      </c>
      <c r="CE1138" s="12" t="s">
        <v>89</v>
      </c>
      <c r="CF1138" s="18">
        <v>45316.6712562963</v>
      </c>
      <c r="CG1138" s="17">
        <v>0.67125</v>
      </c>
      <c r="CH1138" s="12" t="s">
        <v>89</v>
      </c>
      <c r="CI1138" s="13" t="s">
        <v>14</v>
      </c>
      <c r="CJ1138" s="13" t="s">
        <v>73</v>
      </c>
      <c r="CK1138" s="13" t="s">
        <v>73</v>
      </c>
      <c r="CL1138" s="13" t="s">
        <v>110</v>
      </c>
      <c r="CM1138" s="13" t="s">
        <v>71</v>
      </c>
      <c r="CN1138" s="13" t="s">
        <v>71</v>
      </c>
      <c r="CO1138" s="13" t="s">
        <v>110</v>
      </c>
      <c r="CP1138" s="13" t="s">
        <v>266</v>
      </c>
      <c r="CQ1138" s="13" t="s">
        <v>220</v>
      </c>
      <c r="CR1138" s="13" t="s">
        <v>110</v>
      </c>
      <c r="CS1138" s="13" t="s">
        <v>88</v>
      </c>
      <c r="CT1138" s="13" t="s">
        <v>73</v>
      </c>
      <c r="CU1138" s="13" t="s">
        <v>110</v>
      </c>
      <c r="CV1138" s="13" t="s">
        <v>73</v>
      </c>
      <c r="CW1138" s="13" t="s">
        <v>88</v>
      </c>
      <c r="CX1138" s="13" t="s">
        <v>110</v>
      </c>
      <c r="CY1138" s="13" t="s">
        <v>73</v>
      </c>
      <c r="CZ1138" s="13" t="s">
        <v>73</v>
      </c>
      <c r="DA1138" s="13" t="s">
        <v>110</v>
      </c>
      <c r="DB1138" s="13" t="s">
        <v>73</v>
      </c>
      <c r="DC1138" s="13" t="s">
        <v>73</v>
      </c>
      <c r="DD1138" s="13" t="s">
        <v>73</v>
      </c>
      <c r="DE1138" s="13" t="s">
        <v>73</v>
      </c>
      <c r="DF1138" s="13" t="s">
        <v>88</v>
      </c>
      <c r="DG1138" s="13" t="s">
        <v>73</v>
      </c>
      <c r="DH1138" s="13" t="s">
        <v>110</v>
      </c>
      <c r="DI1138" s="13" t="s">
        <v>110</v>
      </c>
      <c r="DJ1138" s="13" t="s">
        <v>110</v>
      </c>
      <c r="DK1138" s="13" t="s">
        <v>85</v>
      </c>
      <c r="DL1138" s="13" t="s">
        <v>85</v>
      </c>
      <c r="DM1138" s="13" t="s">
        <v>85</v>
      </c>
      <c r="DN1138" s="18">
        <v>45316.6739936574</v>
      </c>
      <c r="DO1138" s="18">
        <v>45316.6712562963</v>
      </c>
      <c r="DP1138" s="13" t="s">
        <v>221</v>
      </c>
    </row>
    <row r="1139" spans="1:120">
      <c r="A1139" s="12">
        <v>45302</v>
      </c>
      <c r="B1139" s="12">
        <v>45302</v>
      </c>
      <c r="C1139" s="13" t="s">
        <v>76</v>
      </c>
      <c r="D1139" s="13" t="s">
        <v>71</v>
      </c>
      <c r="E1139" s="13" t="s">
        <v>16</v>
      </c>
      <c r="F1139" s="13" t="s">
        <v>91</v>
      </c>
      <c r="G1139" s="14">
        <v>3</v>
      </c>
      <c r="H1139" s="14">
        <v>0</v>
      </c>
      <c r="I1139" s="13" t="s">
        <v>88</v>
      </c>
      <c r="J1139" s="13" t="s">
        <v>74</v>
      </c>
      <c r="K1139" s="13" t="s">
        <v>75</v>
      </c>
      <c r="L1139" s="12">
        <v>45302</v>
      </c>
      <c r="M1139" s="13" t="s">
        <v>13</v>
      </c>
      <c r="N1139" s="13" t="s">
        <v>71</v>
      </c>
      <c r="O1139" s="14">
        <v>0</v>
      </c>
      <c r="P1139" s="13" t="s">
        <v>197</v>
      </c>
      <c r="Q1139" s="13" t="s">
        <v>272</v>
      </c>
      <c r="R1139" s="14">
        <v>3</v>
      </c>
      <c r="S1139" s="13" t="s">
        <v>273</v>
      </c>
      <c r="T1139" s="14">
        <v>3</v>
      </c>
      <c r="U1139" s="13" t="s">
        <v>91</v>
      </c>
      <c r="V1139" s="13" t="s">
        <v>82</v>
      </c>
      <c r="W1139" s="13" t="s">
        <v>73</v>
      </c>
      <c r="X1139" s="13" t="s">
        <v>80</v>
      </c>
      <c r="Y1139" s="13" t="s">
        <v>17</v>
      </c>
      <c r="Z1139" s="13" t="s">
        <v>350</v>
      </c>
      <c r="AA1139" s="13" t="s">
        <v>351</v>
      </c>
      <c r="AB1139" s="14">
        <v>7013</v>
      </c>
      <c r="AC1139" s="13" t="s">
        <v>87</v>
      </c>
      <c r="AD1139" s="20">
        <v>45303.6579398148</v>
      </c>
      <c r="AE1139" s="13" t="s">
        <v>222</v>
      </c>
      <c r="AF1139" s="13" t="s">
        <v>201</v>
      </c>
      <c r="AG1139" s="13" t="s">
        <v>78</v>
      </c>
      <c r="AH1139" s="13" t="s">
        <v>83</v>
      </c>
      <c r="AI1139" s="13" t="s">
        <v>93</v>
      </c>
      <c r="AJ1139" s="13" t="s">
        <v>71</v>
      </c>
      <c r="AK1139" s="13" t="s">
        <v>85</v>
      </c>
      <c r="AL1139" s="13" t="s">
        <v>71</v>
      </c>
      <c r="AM1139" s="13" t="s">
        <v>86</v>
      </c>
      <c r="AN1139" s="13" t="s">
        <v>73</v>
      </c>
      <c r="AO1139" s="13" t="s">
        <v>87</v>
      </c>
      <c r="AP1139" s="13" t="s">
        <v>87</v>
      </c>
      <c r="AQ1139" s="13" t="s">
        <v>90</v>
      </c>
      <c r="AR1139" s="13" t="s">
        <v>73</v>
      </c>
      <c r="AS1139" s="13" t="s">
        <v>73</v>
      </c>
      <c r="AT1139" s="14">
        <v>0</v>
      </c>
      <c r="AU1139" s="13" t="s">
        <v>71</v>
      </c>
      <c r="AV1139" s="13" t="s">
        <v>71</v>
      </c>
      <c r="AW1139" s="13" t="s">
        <v>71</v>
      </c>
      <c r="AX1139" s="13" t="s">
        <v>282</v>
      </c>
      <c r="AY1139" s="13" t="s">
        <v>283</v>
      </c>
      <c r="AZ1139" s="13" t="s">
        <v>205</v>
      </c>
      <c r="BA1139" s="13" t="s">
        <v>87</v>
      </c>
      <c r="BB1139" s="13" t="s">
        <v>85</v>
      </c>
      <c r="BC1139" s="13" t="s">
        <v>284</v>
      </c>
      <c r="BD1139" s="13" t="s">
        <v>85</v>
      </c>
      <c r="BE1139" s="13" t="s">
        <v>207</v>
      </c>
      <c r="BF1139" s="13" t="s">
        <v>207</v>
      </c>
      <c r="BG1139" s="13" t="s">
        <v>110</v>
      </c>
      <c r="BH1139" s="13" t="s">
        <v>73</v>
      </c>
      <c r="BI1139" s="13" t="s">
        <v>73</v>
      </c>
      <c r="BJ1139" s="13" t="s">
        <v>73</v>
      </c>
      <c r="BK1139" s="13" t="s">
        <v>73</v>
      </c>
      <c r="BL1139" s="13" t="s">
        <v>208</v>
      </c>
      <c r="BM1139" s="13" t="s">
        <v>208</v>
      </c>
      <c r="BN1139" s="13" t="s">
        <v>208</v>
      </c>
      <c r="BO1139" s="13" t="s">
        <v>71</v>
      </c>
      <c r="BP1139" s="13" t="s">
        <v>71</v>
      </c>
      <c r="BQ1139" s="13" t="s">
        <v>71</v>
      </c>
      <c r="BR1139" s="13" t="s">
        <v>218</v>
      </c>
      <c r="BS1139" s="13" t="s">
        <v>85</v>
      </c>
      <c r="BT1139" s="13" t="s">
        <v>218</v>
      </c>
      <c r="BU1139" s="13" t="s">
        <v>85</v>
      </c>
      <c r="BV1139" s="13" t="s">
        <v>218</v>
      </c>
      <c r="BW1139" s="13" t="s">
        <v>85</v>
      </c>
      <c r="BX1139" s="14">
        <v>1</v>
      </c>
      <c r="BY1139" s="14">
        <v>500103</v>
      </c>
      <c r="BZ1139" s="14">
        <v>0</v>
      </c>
      <c r="CA1139" s="14">
        <v>3</v>
      </c>
      <c r="CB1139" s="14">
        <v>11</v>
      </c>
      <c r="CC1139" s="13" t="s">
        <v>261</v>
      </c>
      <c r="CD1139" s="20">
        <v>45316.6714930556</v>
      </c>
      <c r="CE1139" s="12" t="s">
        <v>89</v>
      </c>
      <c r="CF1139" s="18">
        <v>45316.6712562963</v>
      </c>
      <c r="CG1139" s="17">
        <v>0.67125</v>
      </c>
      <c r="CH1139" s="12" t="s">
        <v>89</v>
      </c>
      <c r="CI1139" s="13" t="s">
        <v>14</v>
      </c>
      <c r="CJ1139" s="13" t="s">
        <v>73</v>
      </c>
      <c r="CK1139" s="13" t="s">
        <v>73</v>
      </c>
      <c r="CL1139" s="13" t="s">
        <v>110</v>
      </c>
      <c r="CM1139" s="13" t="s">
        <v>71</v>
      </c>
      <c r="CN1139" s="13" t="s">
        <v>71</v>
      </c>
      <c r="CO1139" s="13" t="s">
        <v>110</v>
      </c>
      <c r="CP1139" s="13" t="s">
        <v>266</v>
      </c>
      <c r="CQ1139" s="13" t="s">
        <v>220</v>
      </c>
      <c r="CR1139" s="13" t="s">
        <v>73</v>
      </c>
      <c r="CS1139" s="13" t="s">
        <v>88</v>
      </c>
      <c r="CT1139" s="13" t="s">
        <v>73</v>
      </c>
      <c r="CU1139" s="13" t="s">
        <v>110</v>
      </c>
      <c r="CV1139" s="13" t="s">
        <v>73</v>
      </c>
      <c r="CW1139" s="13" t="s">
        <v>88</v>
      </c>
      <c r="CX1139" s="13" t="s">
        <v>110</v>
      </c>
      <c r="CY1139" s="13" t="s">
        <v>73</v>
      </c>
      <c r="CZ1139" s="13" t="s">
        <v>73</v>
      </c>
      <c r="DA1139" s="13" t="s">
        <v>110</v>
      </c>
      <c r="DB1139" s="13" t="s">
        <v>73</v>
      </c>
      <c r="DC1139" s="13" t="s">
        <v>73</v>
      </c>
      <c r="DD1139" s="13" t="s">
        <v>73</v>
      </c>
      <c r="DE1139" s="13" t="s">
        <v>73</v>
      </c>
      <c r="DF1139" s="13" t="s">
        <v>88</v>
      </c>
      <c r="DG1139" s="13" t="s">
        <v>73</v>
      </c>
      <c r="DH1139" s="13" t="s">
        <v>110</v>
      </c>
      <c r="DI1139" s="13" t="s">
        <v>110</v>
      </c>
      <c r="DJ1139" s="13" t="s">
        <v>110</v>
      </c>
      <c r="DK1139" s="13" t="s">
        <v>85</v>
      </c>
      <c r="DL1139" s="13" t="s">
        <v>85</v>
      </c>
      <c r="DM1139" s="13" t="s">
        <v>85</v>
      </c>
      <c r="DN1139" s="18">
        <v>45316.6739762963</v>
      </c>
      <c r="DO1139" s="18">
        <v>45316.6712562963</v>
      </c>
      <c r="DP1139" s="13" t="s">
        <v>285</v>
      </c>
    </row>
    <row r="1140" spans="1:120">
      <c r="A1140" s="12">
        <v>45302</v>
      </c>
      <c r="B1140" s="12">
        <v>45302</v>
      </c>
      <c r="C1140" s="13" t="s">
        <v>76</v>
      </c>
      <c r="D1140" s="13" t="s">
        <v>71</v>
      </c>
      <c r="E1140" s="13" t="s">
        <v>16</v>
      </c>
      <c r="F1140" s="13" t="s">
        <v>94</v>
      </c>
      <c r="G1140" s="14">
        <v>3</v>
      </c>
      <c r="H1140" s="14">
        <v>0</v>
      </c>
      <c r="I1140" s="13" t="s">
        <v>73</v>
      </c>
      <c r="J1140" s="13" t="s">
        <v>74</v>
      </c>
      <c r="K1140" s="13" t="s">
        <v>75</v>
      </c>
      <c r="L1140" s="12">
        <v>45302</v>
      </c>
      <c r="M1140" s="13" t="s">
        <v>13</v>
      </c>
      <c r="N1140" s="13" t="s">
        <v>71</v>
      </c>
      <c r="O1140" s="14">
        <v>0</v>
      </c>
      <c r="P1140" s="13" t="s">
        <v>197</v>
      </c>
      <c r="Q1140" s="13" t="s">
        <v>272</v>
      </c>
      <c r="R1140" s="14">
        <v>3</v>
      </c>
      <c r="S1140" s="13" t="s">
        <v>273</v>
      </c>
      <c r="T1140" s="14">
        <v>3</v>
      </c>
      <c r="U1140" s="13" t="s">
        <v>94</v>
      </c>
      <c r="V1140" s="13" t="s">
        <v>82</v>
      </c>
      <c r="W1140" s="13" t="s">
        <v>73</v>
      </c>
      <c r="X1140" s="13" t="s">
        <v>80</v>
      </c>
      <c r="Y1140" s="13" t="s">
        <v>17</v>
      </c>
      <c r="Z1140" s="13" t="s">
        <v>350</v>
      </c>
      <c r="AA1140" s="13" t="s">
        <v>351</v>
      </c>
      <c r="AB1140" s="14">
        <v>7013</v>
      </c>
      <c r="AC1140" s="13" t="s">
        <v>87</v>
      </c>
      <c r="AD1140" s="20">
        <v>45303.6579398148</v>
      </c>
      <c r="AE1140" s="13" t="s">
        <v>227</v>
      </c>
      <c r="AF1140" s="13" t="s">
        <v>201</v>
      </c>
      <c r="AG1140" s="13" t="s">
        <v>78</v>
      </c>
      <c r="AH1140" s="13" t="s">
        <v>83</v>
      </c>
      <c r="AI1140" s="13" t="s">
        <v>96</v>
      </c>
      <c r="AJ1140" s="13" t="s">
        <v>71</v>
      </c>
      <c r="AK1140" s="13" t="s">
        <v>85</v>
      </c>
      <c r="AL1140" s="13" t="s">
        <v>71</v>
      </c>
      <c r="AM1140" s="13" t="s">
        <v>86</v>
      </c>
      <c r="AN1140" s="13" t="s">
        <v>73</v>
      </c>
      <c r="AO1140" s="13" t="s">
        <v>87</v>
      </c>
      <c r="AP1140" s="13" t="s">
        <v>87</v>
      </c>
      <c r="AQ1140" s="13" t="s">
        <v>90</v>
      </c>
      <c r="AR1140" s="13" t="s">
        <v>73</v>
      </c>
      <c r="AS1140" s="13" t="s">
        <v>73</v>
      </c>
      <c r="AT1140" s="14">
        <v>0</v>
      </c>
      <c r="AU1140" s="13" t="s">
        <v>71</v>
      </c>
      <c r="AV1140" s="13" t="s">
        <v>71</v>
      </c>
      <c r="AW1140" s="13" t="s">
        <v>71</v>
      </c>
      <c r="AX1140" s="13" t="s">
        <v>286</v>
      </c>
      <c r="AY1140" s="13" t="s">
        <v>287</v>
      </c>
      <c r="AZ1140" s="13" t="s">
        <v>205</v>
      </c>
      <c r="BA1140" s="13" t="s">
        <v>87</v>
      </c>
      <c r="BB1140" s="13" t="s">
        <v>85</v>
      </c>
      <c r="BC1140" s="13" t="s">
        <v>288</v>
      </c>
      <c r="BD1140" s="13" t="s">
        <v>85</v>
      </c>
      <c r="BE1140" s="13" t="s">
        <v>207</v>
      </c>
      <c r="BF1140" s="13" t="s">
        <v>207</v>
      </c>
      <c r="BG1140" s="13" t="s">
        <v>110</v>
      </c>
      <c r="BH1140" s="13" t="s">
        <v>73</v>
      </c>
      <c r="BI1140" s="13" t="s">
        <v>73</v>
      </c>
      <c r="BJ1140" s="13" t="s">
        <v>73</v>
      </c>
      <c r="BK1140" s="13" t="s">
        <v>73</v>
      </c>
      <c r="BL1140" s="13" t="s">
        <v>208</v>
      </c>
      <c r="BM1140" s="13" t="s">
        <v>208</v>
      </c>
      <c r="BN1140" s="13" t="s">
        <v>208</v>
      </c>
      <c r="BO1140" s="13" t="s">
        <v>71</v>
      </c>
      <c r="BP1140" s="13" t="s">
        <v>71</v>
      </c>
      <c r="BQ1140" s="13" t="s">
        <v>71</v>
      </c>
      <c r="BR1140" s="13" t="s">
        <v>218</v>
      </c>
      <c r="BS1140" s="13" t="s">
        <v>85</v>
      </c>
      <c r="BT1140" s="13" t="s">
        <v>218</v>
      </c>
      <c r="BU1140" s="13" t="s">
        <v>85</v>
      </c>
      <c r="BV1140" s="13" t="s">
        <v>218</v>
      </c>
      <c r="BW1140" s="13" t="s">
        <v>85</v>
      </c>
      <c r="BX1140" s="14">
        <v>1</v>
      </c>
      <c r="BY1140" s="14">
        <v>500103</v>
      </c>
      <c r="BZ1140" s="14">
        <v>0</v>
      </c>
      <c r="CA1140" s="14">
        <v>4</v>
      </c>
      <c r="CB1140" s="14">
        <v>1</v>
      </c>
      <c r="CC1140" s="13" t="s">
        <v>261</v>
      </c>
      <c r="CD1140" s="20">
        <v>45316.6714930556</v>
      </c>
      <c r="CE1140" s="12" t="s">
        <v>89</v>
      </c>
      <c r="CF1140" s="18">
        <v>45316.6712563079</v>
      </c>
      <c r="CG1140" s="17">
        <v>0.67125</v>
      </c>
      <c r="CH1140" s="12" t="s">
        <v>89</v>
      </c>
      <c r="CI1140" s="13" t="s">
        <v>14</v>
      </c>
      <c r="CJ1140" s="13" t="s">
        <v>73</v>
      </c>
      <c r="CK1140" s="13" t="s">
        <v>73</v>
      </c>
      <c r="CL1140" s="13" t="s">
        <v>110</v>
      </c>
      <c r="CM1140" s="13" t="s">
        <v>71</v>
      </c>
      <c r="CN1140" s="13" t="s">
        <v>71</v>
      </c>
      <c r="CO1140" s="13" t="s">
        <v>110</v>
      </c>
      <c r="CP1140" s="13" t="s">
        <v>266</v>
      </c>
      <c r="CQ1140" s="13" t="s">
        <v>220</v>
      </c>
      <c r="CR1140" s="13" t="s">
        <v>73</v>
      </c>
      <c r="CS1140" s="13" t="s">
        <v>88</v>
      </c>
      <c r="CT1140" s="13" t="s">
        <v>73</v>
      </c>
      <c r="CU1140" s="13" t="s">
        <v>110</v>
      </c>
      <c r="CV1140" s="13" t="s">
        <v>73</v>
      </c>
      <c r="CW1140" s="13" t="s">
        <v>88</v>
      </c>
      <c r="CX1140" s="13" t="s">
        <v>110</v>
      </c>
      <c r="CY1140" s="13" t="s">
        <v>73</v>
      </c>
      <c r="CZ1140" s="13" t="s">
        <v>73</v>
      </c>
      <c r="DA1140" s="13" t="s">
        <v>110</v>
      </c>
      <c r="DB1140" s="13" t="s">
        <v>73</v>
      </c>
      <c r="DC1140" s="13" t="s">
        <v>73</v>
      </c>
      <c r="DD1140" s="13" t="s">
        <v>73</v>
      </c>
      <c r="DE1140" s="13" t="s">
        <v>73</v>
      </c>
      <c r="DF1140" s="13" t="s">
        <v>88</v>
      </c>
      <c r="DG1140" s="13" t="s">
        <v>73</v>
      </c>
      <c r="DH1140" s="13" t="s">
        <v>110</v>
      </c>
      <c r="DI1140" s="13" t="s">
        <v>110</v>
      </c>
      <c r="DJ1140" s="13" t="s">
        <v>110</v>
      </c>
      <c r="DK1140" s="13" t="s">
        <v>85</v>
      </c>
      <c r="DL1140" s="13" t="s">
        <v>85</v>
      </c>
      <c r="DM1140" s="13" t="s">
        <v>85</v>
      </c>
      <c r="DN1140" s="18">
        <v>45316.6739762963</v>
      </c>
      <c r="DO1140" s="18">
        <v>45316.6712563079</v>
      </c>
      <c r="DP1140" s="13" t="s">
        <v>289</v>
      </c>
    </row>
    <row r="1141" spans="1:120">
      <c r="A1141" s="12">
        <v>45302</v>
      </c>
      <c r="B1141" s="12">
        <v>45302</v>
      </c>
      <c r="C1141" s="13" t="s">
        <v>76</v>
      </c>
      <c r="D1141" s="13" t="s">
        <v>71</v>
      </c>
      <c r="E1141" s="13" t="s">
        <v>16</v>
      </c>
      <c r="F1141" s="13" t="s">
        <v>97</v>
      </c>
      <c r="G1141" s="14">
        <v>3</v>
      </c>
      <c r="H1141" s="14">
        <v>0</v>
      </c>
      <c r="I1141" s="13" t="s">
        <v>73</v>
      </c>
      <c r="J1141" s="13" t="s">
        <v>74</v>
      </c>
      <c r="K1141" s="13" t="s">
        <v>75</v>
      </c>
      <c r="L1141" s="12">
        <v>45302</v>
      </c>
      <c r="M1141" s="13" t="s">
        <v>13</v>
      </c>
      <c r="N1141" s="13" t="s">
        <v>71</v>
      </c>
      <c r="O1141" s="14">
        <v>0</v>
      </c>
      <c r="P1141" s="13" t="s">
        <v>197</v>
      </c>
      <c r="Q1141" s="13" t="s">
        <v>272</v>
      </c>
      <c r="R1141" s="14">
        <v>3</v>
      </c>
      <c r="S1141" s="13" t="s">
        <v>273</v>
      </c>
      <c r="T1141" s="14">
        <v>3</v>
      </c>
      <c r="U1141" s="13" t="s">
        <v>97</v>
      </c>
      <c r="V1141" s="13" t="s">
        <v>82</v>
      </c>
      <c r="W1141" s="13" t="s">
        <v>73</v>
      </c>
      <c r="X1141" s="13" t="s">
        <v>80</v>
      </c>
      <c r="Y1141" s="13" t="s">
        <v>17</v>
      </c>
      <c r="Z1141" s="13" t="s">
        <v>350</v>
      </c>
      <c r="AA1141" s="13" t="s">
        <v>351</v>
      </c>
      <c r="AB1141" s="14">
        <v>7013</v>
      </c>
      <c r="AC1141" s="13" t="s">
        <v>87</v>
      </c>
      <c r="AD1141" s="20">
        <v>45303.6579398148</v>
      </c>
      <c r="AE1141" s="13" t="s">
        <v>232</v>
      </c>
      <c r="AF1141" s="13" t="s">
        <v>201</v>
      </c>
      <c r="AG1141" s="13" t="s">
        <v>78</v>
      </c>
      <c r="AH1141" s="13" t="s">
        <v>83</v>
      </c>
      <c r="AI1141" s="13" t="s">
        <v>84</v>
      </c>
      <c r="AJ1141" s="13" t="s">
        <v>71</v>
      </c>
      <c r="AK1141" s="13" t="s">
        <v>85</v>
      </c>
      <c r="AL1141" s="13" t="s">
        <v>71</v>
      </c>
      <c r="AM1141" s="13" t="s">
        <v>86</v>
      </c>
      <c r="AN1141" s="13" t="s">
        <v>73</v>
      </c>
      <c r="AO1141" s="13" t="s">
        <v>87</v>
      </c>
      <c r="AP1141" s="13" t="s">
        <v>87</v>
      </c>
      <c r="AQ1141" s="13" t="s">
        <v>90</v>
      </c>
      <c r="AR1141" s="13" t="s">
        <v>73</v>
      </c>
      <c r="AS1141" s="13" t="s">
        <v>73</v>
      </c>
      <c r="AT1141" s="14">
        <v>0</v>
      </c>
      <c r="AU1141" s="13" t="s">
        <v>71</v>
      </c>
      <c r="AV1141" s="13" t="s">
        <v>71</v>
      </c>
      <c r="AW1141" s="13" t="s">
        <v>71</v>
      </c>
      <c r="AX1141" s="13" t="s">
        <v>233</v>
      </c>
      <c r="AY1141" s="13" t="s">
        <v>234</v>
      </c>
      <c r="AZ1141" s="13" t="s">
        <v>205</v>
      </c>
      <c r="BA1141" s="13" t="s">
        <v>87</v>
      </c>
      <c r="BB1141" s="13" t="s">
        <v>85</v>
      </c>
      <c r="BC1141" s="13" t="s">
        <v>235</v>
      </c>
      <c r="BD1141" s="13" t="s">
        <v>85</v>
      </c>
      <c r="BE1141" s="13" t="s">
        <v>207</v>
      </c>
      <c r="BF1141" s="13" t="s">
        <v>207</v>
      </c>
      <c r="BG1141" s="13" t="s">
        <v>110</v>
      </c>
      <c r="BH1141" s="13" t="s">
        <v>73</v>
      </c>
      <c r="BI1141" s="13" t="s">
        <v>73</v>
      </c>
      <c r="BJ1141" s="13" t="s">
        <v>73</v>
      </c>
      <c r="BK1141" s="13" t="s">
        <v>73</v>
      </c>
      <c r="BL1141" s="13" t="s">
        <v>208</v>
      </c>
      <c r="BM1141" s="13" t="s">
        <v>208</v>
      </c>
      <c r="BN1141" s="13" t="s">
        <v>208</v>
      </c>
      <c r="BO1141" s="13" t="s">
        <v>71</v>
      </c>
      <c r="BP1141" s="13" t="s">
        <v>71</v>
      </c>
      <c r="BQ1141" s="13" t="s">
        <v>71</v>
      </c>
      <c r="BR1141" s="13" t="s">
        <v>218</v>
      </c>
      <c r="BS1141" s="13" t="s">
        <v>85</v>
      </c>
      <c r="BT1141" s="13" t="s">
        <v>218</v>
      </c>
      <c r="BU1141" s="13" t="s">
        <v>85</v>
      </c>
      <c r="BV1141" s="13" t="s">
        <v>218</v>
      </c>
      <c r="BW1141" s="13" t="s">
        <v>85</v>
      </c>
      <c r="BX1141" s="14">
        <v>1</v>
      </c>
      <c r="BY1141" s="14">
        <v>500103</v>
      </c>
      <c r="BZ1141" s="14">
        <v>0</v>
      </c>
      <c r="CA1141" s="14">
        <v>5</v>
      </c>
      <c r="CB1141" s="14">
        <v>11</v>
      </c>
      <c r="CC1141" s="13" t="s">
        <v>261</v>
      </c>
      <c r="CD1141" s="20">
        <v>45316.6714930556</v>
      </c>
      <c r="CE1141" s="12" t="s">
        <v>89</v>
      </c>
      <c r="CF1141" s="18">
        <v>45316.6712563194</v>
      </c>
      <c r="CG1141" s="17">
        <v>0.67125</v>
      </c>
      <c r="CH1141" s="12" t="s">
        <v>89</v>
      </c>
      <c r="CI1141" s="13" t="s">
        <v>14</v>
      </c>
      <c r="CJ1141" s="13" t="s">
        <v>73</v>
      </c>
      <c r="CK1141" s="13" t="s">
        <v>73</v>
      </c>
      <c r="CL1141" s="13" t="s">
        <v>110</v>
      </c>
      <c r="CM1141" s="13" t="s">
        <v>71</v>
      </c>
      <c r="CN1141" s="13" t="s">
        <v>71</v>
      </c>
      <c r="CO1141" s="13" t="s">
        <v>110</v>
      </c>
      <c r="CP1141" s="13" t="s">
        <v>266</v>
      </c>
      <c r="CQ1141" s="13" t="s">
        <v>220</v>
      </c>
      <c r="CR1141" s="13" t="s">
        <v>110</v>
      </c>
      <c r="CS1141" s="13" t="s">
        <v>88</v>
      </c>
      <c r="CT1141" s="13" t="s">
        <v>73</v>
      </c>
      <c r="CU1141" s="13" t="s">
        <v>110</v>
      </c>
      <c r="CV1141" s="13" t="s">
        <v>73</v>
      </c>
      <c r="CW1141" s="13" t="s">
        <v>88</v>
      </c>
      <c r="CX1141" s="13" t="s">
        <v>110</v>
      </c>
      <c r="CY1141" s="13" t="s">
        <v>73</v>
      </c>
      <c r="CZ1141" s="13" t="s">
        <v>73</v>
      </c>
      <c r="DA1141" s="13" t="s">
        <v>110</v>
      </c>
      <c r="DB1141" s="13" t="s">
        <v>73</v>
      </c>
      <c r="DC1141" s="13" t="s">
        <v>73</v>
      </c>
      <c r="DD1141" s="13" t="s">
        <v>73</v>
      </c>
      <c r="DE1141" s="13" t="s">
        <v>73</v>
      </c>
      <c r="DF1141" s="13" t="s">
        <v>88</v>
      </c>
      <c r="DG1141" s="13" t="s">
        <v>73</v>
      </c>
      <c r="DH1141" s="13" t="s">
        <v>110</v>
      </c>
      <c r="DI1141" s="13" t="s">
        <v>110</v>
      </c>
      <c r="DJ1141" s="13" t="s">
        <v>110</v>
      </c>
      <c r="DK1141" s="13" t="s">
        <v>85</v>
      </c>
      <c r="DL1141" s="13" t="s">
        <v>85</v>
      </c>
      <c r="DM1141" s="13" t="s">
        <v>85</v>
      </c>
      <c r="DN1141" s="18">
        <v>45316.6739936574</v>
      </c>
      <c r="DO1141" s="18">
        <v>45316.6712563194</v>
      </c>
      <c r="DP1141" s="13" t="s">
        <v>236</v>
      </c>
    </row>
    <row r="1142" spans="1:120">
      <c r="A1142" s="12">
        <v>45302</v>
      </c>
      <c r="B1142" s="12">
        <v>45302</v>
      </c>
      <c r="C1142" s="13" t="s">
        <v>76</v>
      </c>
      <c r="D1142" s="13" t="s">
        <v>71</v>
      </c>
      <c r="E1142" s="13" t="s">
        <v>16</v>
      </c>
      <c r="F1142" s="13" t="s">
        <v>99</v>
      </c>
      <c r="G1142" s="14">
        <v>3</v>
      </c>
      <c r="H1142" s="14">
        <v>0</v>
      </c>
      <c r="I1142" s="13" t="s">
        <v>73</v>
      </c>
      <c r="J1142" s="13" t="s">
        <v>74</v>
      </c>
      <c r="K1142" s="13" t="s">
        <v>75</v>
      </c>
      <c r="L1142" s="12">
        <v>45302</v>
      </c>
      <c r="M1142" s="13" t="s">
        <v>13</v>
      </c>
      <c r="N1142" s="13" t="s">
        <v>71</v>
      </c>
      <c r="O1142" s="14">
        <v>0</v>
      </c>
      <c r="P1142" s="13" t="s">
        <v>197</v>
      </c>
      <c r="Q1142" s="13" t="s">
        <v>272</v>
      </c>
      <c r="R1142" s="14">
        <v>3</v>
      </c>
      <c r="S1142" s="13" t="s">
        <v>273</v>
      </c>
      <c r="T1142" s="14">
        <v>3</v>
      </c>
      <c r="U1142" s="13" t="s">
        <v>99</v>
      </c>
      <c r="V1142" s="13" t="s">
        <v>82</v>
      </c>
      <c r="W1142" s="13" t="s">
        <v>73</v>
      </c>
      <c r="X1142" s="13" t="s">
        <v>80</v>
      </c>
      <c r="Y1142" s="13" t="s">
        <v>17</v>
      </c>
      <c r="Z1142" s="13" t="s">
        <v>350</v>
      </c>
      <c r="AA1142" s="13" t="s">
        <v>354</v>
      </c>
      <c r="AB1142" s="14">
        <v>7013</v>
      </c>
      <c r="AC1142" s="13" t="s">
        <v>237</v>
      </c>
      <c r="AD1142" s="20">
        <v>45303.6559837963</v>
      </c>
      <c r="AE1142" s="13" t="s">
        <v>238</v>
      </c>
      <c r="AF1142" s="13" t="s">
        <v>201</v>
      </c>
      <c r="AG1142" s="13" t="s">
        <v>78</v>
      </c>
      <c r="AH1142" s="13" t="s">
        <v>83</v>
      </c>
      <c r="AI1142" s="13" t="s">
        <v>84</v>
      </c>
      <c r="AJ1142" s="13" t="s">
        <v>71</v>
      </c>
      <c r="AK1142" s="13" t="s">
        <v>85</v>
      </c>
      <c r="AL1142" s="13" t="s">
        <v>71</v>
      </c>
      <c r="AM1142" s="13" t="s">
        <v>86</v>
      </c>
      <c r="AN1142" s="13" t="s">
        <v>73</v>
      </c>
      <c r="AO1142" s="13" t="s">
        <v>87</v>
      </c>
      <c r="AP1142" s="13" t="s">
        <v>87</v>
      </c>
      <c r="AQ1142" s="13" t="s">
        <v>90</v>
      </c>
      <c r="AR1142" s="13" t="s">
        <v>73</v>
      </c>
      <c r="AS1142" s="13" t="s">
        <v>73</v>
      </c>
      <c r="AT1142" s="14">
        <v>0</v>
      </c>
      <c r="AU1142" s="13" t="s">
        <v>71</v>
      </c>
      <c r="AV1142" s="13" t="s">
        <v>71</v>
      </c>
      <c r="AW1142" s="13" t="s">
        <v>71</v>
      </c>
      <c r="AX1142" s="13" t="s">
        <v>239</v>
      </c>
      <c r="AY1142" s="13" t="s">
        <v>240</v>
      </c>
      <c r="AZ1142" s="13" t="s">
        <v>205</v>
      </c>
      <c r="BA1142" s="13" t="s">
        <v>87</v>
      </c>
      <c r="BB1142" s="13" t="s">
        <v>85</v>
      </c>
      <c r="BC1142" s="13" t="s">
        <v>241</v>
      </c>
      <c r="BD1142" s="13" t="s">
        <v>85</v>
      </c>
      <c r="BE1142" s="13" t="s">
        <v>207</v>
      </c>
      <c r="BF1142" s="13" t="s">
        <v>207</v>
      </c>
      <c r="BG1142" s="13" t="s">
        <v>110</v>
      </c>
      <c r="BH1142" s="13" t="s">
        <v>110</v>
      </c>
      <c r="BI1142" s="13" t="s">
        <v>73</v>
      </c>
      <c r="BJ1142" s="13" t="s">
        <v>73</v>
      </c>
      <c r="BK1142" s="13" t="s">
        <v>73</v>
      </c>
      <c r="BL1142" s="13" t="s">
        <v>208</v>
      </c>
      <c r="BM1142" s="13" t="s">
        <v>208</v>
      </c>
      <c r="BN1142" s="13" t="s">
        <v>208</v>
      </c>
      <c r="BO1142" s="13" t="s">
        <v>71</v>
      </c>
      <c r="BP1142" s="13" t="s">
        <v>71</v>
      </c>
      <c r="BQ1142" s="13" t="s">
        <v>71</v>
      </c>
      <c r="BR1142" s="13" t="s">
        <v>218</v>
      </c>
      <c r="BS1142" s="13" t="s">
        <v>85</v>
      </c>
      <c r="BT1142" s="13" t="s">
        <v>218</v>
      </c>
      <c r="BU1142" s="13" t="s">
        <v>85</v>
      </c>
      <c r="BV1142" s="13" t="s">
        <v>218</v>
      </c>
      <c r="BW1142" s="13" t="s">
        <v>85</v>
      </c>
      <c r="BX1142" s="14">
        <v>1</v>
      </c>
      <c r="BY1142" s="14">
        <v>500103</v>
      </c>
      <c r="BZ1142" s="14">
        <v>0</v>
      </c>
      <c r="CA1142" s="14">
        <v>1</v>
      </c>
      <c r="CB1142" s="14">
        <v>9</v>
      </c>
      <c r="CC1142" s="13" t="s">
        <v>261</v>
      </c>
      <c r="CD1142" s="20">
        <v>45316.6714351852</v>
      </c>
      <c r="CE1142" s="12" t="s">
        <v>89</v>
      </c>
      <c r="CF1142" s="18">
        <v>45316.671196088</v>
      </c>
      <c r="CG1142" s="17">
        <v>0.67119212962963</v>
      </c>
      <c r="CH1142" s="12" t="s">
        <v>89</v>
      </c>
      <c r="CI1142" s="13" t="s">
        <v>14</v>
      </c>
      <c r="CJ1142" s="13" t="s">
        <v>73</v>
      </c>
      <c r="CK1142" s="13" t="s">
        <v>73</v>
      </c>
      <c r="CL1142" s="13" t="s">
        <v>110</v>
      </c>
      <c r="CM1142" s="13" t="s">
        <v>71</v>
      </c>
      <c r="CN1142" s="13" t="s">
        <v>71</v>
      </c>
      <c r="CO1142" s="13" t="s">
        <v>110</v>
      </c>
      <c r="CP1142" s="13" t="s">
        <v>266</v>
      </c>
      <c r="CQ1142" s="13" t="s">
        <v>220</v>
      </c>
      <c r="CR1142" s="13" t="s">
        <v>73</v>
      </c>
      <c r="CS1142" s="13" t="s">
        <v>88</v>
      </c>
      <c r="CT1142" s="13" t="s">
        <v>73</v>
      </c>
      <c r="CU1142" s="13" t="s">
        <v>110</v>
      </c>
      <c r="CV1142" s="13" t="s">
        <v>73</v>
      </c>
      <c r="CW1142" s="13" t="s">
        <v>73</v>
      </c>
      <c r="CX1142" s="13" t="s">
        <v>110</v>
      </c>
      <c r="CY1142" s="13" t="s">
        <v>73</v>
      </c>
      <c r="CZ1142" s="13" t="s">
        <v>73</v>
      </c>
      <c r="DA1142" s="13" t="s">
        <v>88</v>
      </c>
      <c r="DB1142" s="13" t="s">
        <v>73</v>
      </c>
      <c r="DC1142" s="13" t="s">
        <v>73</v>
      </c>
      <c r="DD1142" s="13" t="s">
        <v>73</v>
      </c>
      <c r="DE1142" s="13" t="s">
        <v>73</v>
      </c>
      <c r="DF1142" s="13" t="s">
        <v>110</v>
      </c>
      <c r="DG1142" s="13" t="s">
        <v>73</v>
      </c>
      <c r="DH1142" s="13" t="s">
        <v>110</v>
      </c>
      <c r="DI1142" s="13" t="s">
        <v>110</v>
      </c>
      <c r="DJ1142" s="13" t="s">
        <v>110</v>
      </c>
      <c r="DK1142" s="13" t="s">
        <v>242</v>
      </c>
      <c r="DL1142" s="13" t="s">
        <v>85</v>
      </c>
      <c r="DM1142" s="13" t="s">
        <v>85</v>
      </c>
      <c r="DN1142" s="18">
        <v>45316.6740218982</v>
      </c>
      <c r="DO1142" s="18">
        <v>45316.671196088</v>
      </c>
      <c r="DP1142" s="13" t="s">
        <v>243</v>
      </c>
    </row>
    <row r="1143" spans="1:120">
      <c r="A1143" s="12">
        <v>45302</v>
      </c>
      <c r="B1143" s="12">
        <v>45302</v>
      </c>
      <c r="C1143" s="13" t="s">
        <v>76</v>
      </c>
      <c r="D1143" s="13" t="s">
        <v>71</v>
      </c>
      <c r="E1143" s="13" t="s">
        <v>16</v>
      </c>
      <c r="F1143" s="13" t="s">
        <v>101</v>
      </c>
      <c r="G1143" s="14">
        <v>3</v>
      </c>
      <c r="H1143" s="14">
        <v>0</v>
      </c>
      <c r="I1143" s="13" t="s">
        <v>73</v>
      </c>
      <c r="J1143" s="13" t="s">
        <v>74</v>
      </c>
      <c r="K1143" s="13" t="s">
        <v>75</v>
      </c>
      <c r="L1143" s="12">
        <v>45302</v>
      </c>
      <c r="M1143" s="13" t="s">
        <v>13</v>
      </c>
      <c r="N1143" s="13" t="s">
        <v>71</v>
      </c>
      <c r="O1143" s="14">
        <v>0</v>
      </c>
      <c r="P1143" s="13" t="s">
        <v>197</v>
      </c>
      <c r="Q1143" s="13" t="s">
        <v>272</v>
      </c>
      <c r="R1143" s="14">
        <v>3</v>
      </c>
      <c r="S1143" s="13" t="s">
        <v>273</v>
      </c>
      <c r="T1143" s="14">
        <v>3</v>
      </c>
      <c r="U1143" s="13" t="s">
        <v>101</v>
      </c>
      <c r="V1143" s="13" t="s">
        <v>82</v>
      </c>
      <c r="W1143" s="13" t="s">
        <v>73</v>
      </c>
      <c r="X1143" s="13" t="s">
        <v>80</v>
      </c>
      <c r="Y1143" s="13" t="s">
        <v>17</v>
      </c>
      <c r="Z1143" s="13" t="s">
        <v>350</v>
      </c>
      <c r="AA1143" s="13" t="s">
        <v>354</v>
      </c>
      <c r="AB1143" s="14">
        <v>7013</v>
      </c>
      <c r="AC1143" s="13" t="s">
        <v>244</v>
      </c>
      <c r="AD1143" s="20">
        <v>45303.6559837963</v>
      </c>
      <c r="AE1143" s="13" t="s">
        <v>245</v>
      </c>
      <c r="AF1143" s="13" t="s">
        <v>201</v>
      </c>
      <c r="AG1143" s="13" t="s">
        <v>78</v>
      </c>
      <c r="AH1143" s="13" t="s">
        <v>83</v>
      </c>
      <c r="AI1143" s="13" t="s">
        <v>84</v>
      </c>
      <c r="AJ1143" s="13" t="s">
        <v>71</v>
      </c>
      <c r="AK1143" s="13" t="s">
        <v>85</v>
      </c>
      <c r="AL1143" s="13" t="s">
        <v>71</v>
      </c>
      <c r="AM1143" s="13" t="s">
        <v>86</v>
      </c>
      <c r="AN1143" s="13" t="s">
        <v>73</v>
      </c>
      <c r="AO1143" s="13" t="s">
        <v>87</v>
      </c>
      <c r="AP1143" s="13" t="s">
        <v>87</v>
      </c>
      <c r="AQ1143" s="13" t="s">
        <v>90</v>
      </c>
      <c r="AR1143" s="13" t="s">
        <v>73</v>
      </c>
      <c r="AS1143" s="13" t="s">
        <v>73</v>
      </c>
      <c r="AT1143" s="14">
        <v>0</v>
      </c>
      <c r="AU1143" s="13" t="s">
        <v>71</v>
      </c>
      <c r="AV1143" s="13" t="s">
        <v>71</v>
      </c>
      <c r="AW1143" s="13" t="s">
        <v>71</v>
      </c>
      <c r="AX1143" s="13" t="s">
        <v>246</v>
      </c>
      <c r="AY1143" s="13" t="s">
        <v>247</v>
      </c>
      <c r="AZ1143" s="13" t="s">
        <v>205</v>
      </c>
      <c r="BA1143" s="13" t="s">
        <v>87</v>
      </c>
      <c r="BB1143" s="13" t="s">
        <v>85</v>
      </c>
      <c r="BC1143" s="13" t="s">
        <v>248</v>
      </c>
      <c r="BD1143" s="13" t="s">
        <v>85</v>
      </c>
      <c r="BE1143" s="13" t="s">
        <v>207</v>
      </c>
      <c r="BF1143" s="13" t="s">
        <v>207</v>
      </c>
      <c r="BG1143" s="13" t="s">
        <v>110</v>
      </c>
      <c r="BH1143" s="13" t="s">
        <v>110</v>
      </c>
      <c r="BI1143" s="13" t="s">
        <v>73</v>
      </c>
      <c r="BJ1143" s="13" t="s">
        <v>73</v>
      </c>
      <c r="BK1143" s="13" t="s">
        <v>73</v>
      </c>
      <c r="BL1143" s="13" t="s">
        <v>208</v>
      </c>
      <c r="BM1143" s="13" t="s">
        <v>208</v>
      </c>
      <c r="BN1143" s="13" t="s">
        <v>208</v>
      </c>
      <c r="BO1143" s="13" t="s">
        <v>71</v>
      </c>
      <c r="BP1143" s="13" t="s">
        <v>71</v>
      </c>
      <c r="BQ1143" s="13" t="s">
        <v>71</v>
      </c>
      <c r="BR1143" s="13" t="s">
        <v>218</v>
      </c>
      <c r="BS1143" s="13" t="s">
        <v>85</v>
      </c>
      <c r="BT1143" s="13" t="s">
        <v>218</v>
      </c>
      <c r="BU1143" s="13" t="s">
        <v>85</v>
      </c>
      <c r="BV1143" s="13" t="s">
        <v>218</v>
      </c>
      <c r="BW1143" s="13" t="s">
        <v>85</v>
      </c>
      <c r="BX1143" s="14">
        <v>1</v>
      </c>
      <c r="BY1143" s="14">
        <v>500103</v>
      </c>
      <c r="BZ1143" s="14">
        <v>0</v>
      </c>
      <c r="CA1143" s="14">
        <v>1</v>
      </c>
      <c r="CB1143" s="14">
        <v>9</v>
      </c>
      <c r="CC1143" s="13" t="s">
        <v>261</v>
      </c>
      <c r="CD1143" s="20">
        <v>45316.6714351852</v>
      </c>
      <c r="CE1143" s="12" t="s">
        <v>89</v>
      </c>
      <c r="CF1143" s="18">
        <v>45316.6711960995</v>
      </c>
      <c r="CG1143" s="17">
        <v>0.67119212962963</v>
      </c>
      <c r="CH1143" s="12" t="s">
        <v>89</v>
      </c>
      <c r="CI1143" s="13" t="s">
        <v>14</v>
      </c>
      <c r="CJ1143" s="13" t="s">
        <v>73</v>
      </c>
      <c r="CK1143" s="13" t="s">
        <v>73</v>
      </c>
      <c r="CL1143" s="13" t="s">
        <v>110</v>
      </c>
      <c r="CM1143" s="13" t="s">
        <v>71</v>
      </c>
      <c r="CN1143" s="13" t="s">
        <v>71</v>
      </c>
      <c r="CO1143" s="13" t="s">
        <v>110</v>
      </c>
      <c r="CP1143" s="13" t="s">
        <v>266</v>
      </c>
      <c r="CQ1143" s="13" t="s">
        <v>220</v>
      </c>
      <c r="CR1143" s="13" t="s">
        <v>73</v>
      </c>
      <c r="CS1143" s="13" t="s">
        <v>88</v>
      </c>
      <c r="CT1143" s="13" t="s">
        <v>73</v>
      </c>
      <c r="CU1143" s="13" t="s">
        <v>110</v>
      </c>
      <c r="CV1143" s="13" t="s">
        <v>73</v>
      </c>
      <c r="CW1143" s="13" t="s">
        <v>73</v>
      </c>
      <c r="CX1143" s="13" t="s">
        <v>110</v>
      </c>
      <c r="CY1143" s="13" t="s">
        <v>73</v>
      </c>
      <c r="CZ1143" s="13" t="s">
        <v>73</v>
      </c>
      <c r="DA1143" s="13" t="s">
        <v>88</v>
      </c>
      <c r="DB1143" s="13" t="s">
        <v>73</v>
      </c>
      <c r="DC1143" s="13" t="s">
        <v>73</v>
      </c>
      <c r="DD1143" s="13" t="s">
        <v>73</v>
      </c>
      <c r="DE1143" s="13" t="s">
        <v>73</v>
      </c>
      <c r="DF1143" s="13" t="s">
        <v>110</v>
      </c>
      <c r="DG1143" s="13" t="s">
        <v>73</v>
      </c>
      <c r="DH1143" s="13" t="s">
        <v>110</v>
      </c>
      <c r="DI1143" s="13" t="s">
        <v>110</v>
      </c>
      <c r="DJ1143" s="13" t="s">
        <v>110</v>
      </c>
      <c r="DK1143" s="13" t="s">
        <v>242</v>
      </c>
      <c r="DL1143" s="13" t="s">
        <v>85</v>
      </c>
      <c r="DM1143" s="13" t="s">
        <v>85</v>
      </c>
      <c r="DN1143" s="18">
        <v>45316.6740218982</v>
      </c>
      <c r="DO1143" s="18">
        <v>45316.6711960995</v>
      </c>
      <c r="DP1143" s="13" t="s">
        <v>249</v>
      </c>
    </row>
    <row r="1144" spans="1:120">
      <c r="A1144" s="12">
        <v>45302</v>
      </c>
      <c r="B1144" s="12">
        <v>45302</v>
      </c>
      <c r="C1144" s="13" t="s">
        <v>76</v>
      </c>
      <c r="D1144" s="13" t="s">
        <v>71</v>
      </c>
      <c r="E1144" s="13" t="s">
        <v>16</v>
      </c>
      <c r="F1144" s="13" t="s">
        <v>103</v>
      </c>
      <c r="G1144" s="14">
        <v>3</v>
      </c>
      <c r="H1144" s="14">
        <v>0</v>
      </c>
      <c r="I1144" s="13" t="s">
        <v>73</v>
      </c>
      <c r="J1144" s="29" t="s">
        <v>74</v>
      </c>
      <c r="K1144" s="29" t="s">
        <v>109</v>
      </c>
      <c r="L1144" s="12">
        <v>45302</v>
      </c>
      <c r="M1144" s="13" t="s">
        <v>13</v>
      </c>
      <c r="N1144" s="13" t="s">
        <v>71</v>
      </c>
      <c r="O1144" s="14">
        <v>0</v>
      </c>
      <c r="P1144" s="13" t="s">
        <v>197</v>
      </c>
      <c r="Q1144" s="29" t="s">
        <v>709</v>
      </c>
      <c r="R1144" s="30">
        <v>1</v>
      </c>
      <c r="S1144" s="13" t="s">
        <v>744</v>
      </c>
      <c r="T1144" s="14">
        <v>1</v>
      </c>
      <c r="U1144" s="13" t="s">
        <v>103</v>
      </c>
      <c r="V1144" s="13" t="s">
        <v>82</v>
      </c>
      <c r="W1144" s="13" t="s">
        <v>73</v>
      </c>
      <c r="X1144" s="13" t="s">
        <v>80</v>
      </c>
      <c r="Y1144" s="13" t="s">
        <v>17</v>
      </c>
      <c r="Z1144" s="13" t="s">
        <v>350</v>
      </c>
      <c r="AA1144" s="13" t="s">
        <v>352</v>
      </c>
      <c r="AB1144" s="14">
        <v>7005</v>
      </c>
      <c r="AC1144" s="13" t="s">
        <v>237</v>
      </c>
      <c r="AD1144" s="20">
        <v>45303.7509375</v>
      </c>
      <c r="AE1144" s="13" t="s">
        <v>250</v>
      </c>
      <c r="AF1144" s="13" t="s">
        <v>201</v>
      </c>
      <c r="AG1144" s="13" t="s">
        <v>78</v>
      </c>
      <c r="AH1144" s="13" t="s">
        <v>83</v>
      </c>
      <c r="AI1144" s="13" t="s">
        <v>84</v>
      </c>
      <c r="AJ1144" s="13" t="s">
        <v>71</v>
      </c>
      <c r="AK1144" s="13" t="s">
        <v>85</v>
      </c>
      <c r="AL1144" s="13" t="s">
        <v>71</v>
      </c>
      <c r="AM1144" s="13" t="s">
        <v>86</v>
      </c>
      <c r="AN1144" s="13" t="s">
        <v>73</v>
      </c>
      <c r="AO1144" s="13" t="s">
        <v>87</v>
      </c>
      <c r="AP1144" s="13" t="s">
        <v>87</v>
      </c>
      <c r="AQ1144" s="13" t="s">
        <v>90</v>
      </c>
      <c r="AR1144" s="13" t="s">
        <v>73</v>
      </c>
      <c r="AS1144" s="13" t="s">
        <v>73</v>
      </c>
      <c r="AT1144" s="14">
        <v>0</v>
      </c>
      <c r="AU1144" s="13" t="s">
        <v>71</v>
      </c>
      <c r="AV1144" s="13" t="s">
        <v>71</v>
      </c>
      <c r="AW1144" s="13" t="s">
        <v>71</v>
      </c>
      <c r="AX1144" s="13" t="s">
        <v>251</v>
      </c>
      <c r="AY1144" s="13" t="s">
        <v>252</v>
      </c>
      <c r="AZ1144" s="13" t="s">
        <v>205</v>
      </c>
      <c r="BA1144" s="13" t="s">
        <v>87</v>
      </c>
      <c r="BB1144" s="13" t="s">
        <v>85</v>
      </c>
      <c r="BC1144" s="13" t="s">
        <v>253</v>
      </c>
      <c r="BD1144" s="13" t="s">
        <v>85</v>
      </c>
      <c r="BE1144" s="13" t="s">
        <v>207</v>
      </c>
      <c r="BF1144" s="13" t="s">
        <v>207</v>
      </c>
      <c r="BG1144" s="13" t="s">
        <v>208</v>
      </c>
      <c r="BH1144" s="13" t="s">
        <v>73</v>
      </c>
      <c r="BI1144" s="13" t="s">
        <v>73</v>
      </c>
      <c r="BJ1144" s="13" t="s">
        <v>73</v>
      </c>
      <c r="BK1144" s="13" t="s">
        <v>73</v>
      </c>
      <c r="BL1144" s="13" t="s">
        <v>208</v>
      </c>
      <c r="BM1144" s="13" t="s">
        <v>208</v>
      </c>
      <c r="BN1144" s="13" t="s">
        <v>208</v>
      </c>
      <c r="BO1144" s="13" t="s">
        <v>71</v>
      </c>
      <c r="BP1144" s="13" t="s">
        <v>71</v>
      </c>
      <c r="BQ1144" s="13" t="s">
        <v>71</v>
      </c>
      <c r="BR1144" s="13" t="s">
        <v>218</v>
      </c>
      <c r="BS1144" s="13" t="s">
        <v>85</v>
      </c>
      <c r="BT1144" s="13" t="s">
        <v>218</v>
      </c>
      <c r="BU1144" s="13" t="s">
        <v>85</v>
      </c>
      <c r="BV1144" s="13" t="s">
        <v>218</v>
      </c>
      <c r="BW1144" s="13" t="s">
        <v>85</v>
      </c>
      <c r="BX1144" s="14">
        <v>1</v>
      </c>
      <c r="BY1144" s="14">
        <v>500005</v>
      </c>
      <c r="BZ1144" s="14">
        <v>0</v>
      </c>
      <c r="CA1144" s="14">
        <v>2</v>
      </c>
      <c r="CB1144" s="14">
        <v>3</v>
      </c>
      <c r="CC1144" s="13" t="s">
        <v>261</v>
      </c>
      <c r="CD1144" s="20">
        <v>45316.6877777778</v>
      </c>
      <c r="CE1144" s="12" t="s">
        <v>89</v>
      </c>
      <c r="CF1144" s="18">
        <v>45316.6875472801</v>
      </c>
      <c r="CG1144" s="17">
        <v>0.687546296296296</v>
      </c>
      <c r="CH1144" s="12" t="s">
        <v>89</v>
      </c>
      <c r="CI1144" s="13" t="s">
        <v>14</v>
      </c>
      <c r="CJ1144" s="13" t="s">
        <v>73</v>
      </c>
      <c r="CK1144" s="13" t="s">
        <v>73</v>
      </c>
      <c r="CL1144" s="13" t="s">
        <v>110</v>
      </c>
      <c r="CM1144" s="13" t="s">
        <v>110</v>
      </c>
      <c r="CN1144" s="13" t="s">
        <v>71</v>
      </c>
      <c r="CO1144" s="13" t="s">
        <v>110</v>
      </c>
      <c r="CP1144" s="13" t="s">
        <v>201</v>
      </c>
      <c r="CQ1144" s="13" t="s">
        <v>220</v>
      </c>
      <c r="CR1144" s="13" t="s">
        <v>73</v>
      </c>
      <c r="CS1144" s="13" t="s">
        <v>88</v>
      </c>
      <c r="CT1144" s="13" t="s">
        <v>73</v>
      </c>
      <c r="CU1144" s="13" t="s">
        <v>110</v>
      </c>
      <c r="CV1144" s="13" t="s">
        <v>73</v>
      </c>
      <c r="CW1144" s="13" t="s">
        <v>73</v>
      </c>
      <c r="CX1144" s="13" t="s">
        <v>110</v>
      </c>
      <c r="CY1144" s="13" t="s">
        <v>73</v>
      </c>
      <c r="CZ1144" s="13" t="s">
        <v>73</v>
      </c>
      <c r="DA1144" s="13" t="s">
        <v>110</v>
      </c>
      <c r="DB1144" s="13" t="s">
        <v>73</v>
      </c>
      <c r="DC1144" s="13" t="s">
        <v>73</v>
      </c>
      <c r="DD1144" s="13" t="s">
        <v>73</v>
      </c>
      <c r="DE1144" s="13" t="s">
        <v>73</v>
      </c>
      <c r="DF1144" s="13" t="s">
        <v>110</v>
      </c>
      <c r="DG1144" s="13" t="s">
        <v>73</v>
      </c>
      <c r="DH1144" s="13" t="s">
        <v>110</v>
      </c>
      <c r="DI1144" s="13" t="s">
        <v>110</v>
      </c>
      <c r="DJ1144" s="13" t="s">
        <v>110</v>
      </c>
      <c r="DK1144" s="13" t="s">
        <v>242</v>
      </c>
      <c r="DL1144" s="13" t="s">
        <v>85</v>
      </c>
      <c r="DM1144" s="13" t="s">
        <v>85</v>
      </c>
      <c r="DN1144" s="18">
        <v>45316.6875472801</v>
      </c>
      <c r="DO1144" s="18">
        <v>45316.6875472801</v>
      </c>
      <c r="DP1144" s="13" t="s">
        <v>254</v>
      </c>
    </row>
    <row r="1145" spans="1:120">
      <c r="A1145" s="12">
        <v>45302</v>
      </c>
      <c r="B1145" s="12">
        <v>45302</v>
      </c>
      <c r="C1145" s="13" t="s">
        <v>76</v>
      </c>
      <c r="D1145" s="13" t="s">
        <v>71</v>
      </c>
      <c r="E1145" s="13" t="s">
        <v>16</v>
      </c>
      <c r="F1145" s="13" t="s">
        <v>105</v>
      </c>
      <c r="G1145" s="14">
        <v>3</v>
      </c>
      <c r="H1145" s="14">
        <v>0</v>
      </c>
      <c r="I1145" s="13" t="s">
        <v>73</v>
      </c>
      <c r="J1145" s="29" t="s">
        <v>74</v>
      </c>
      <c r="K1145" s="29" t="s">
        <v>109</v>
      </c>
      <c r="L1145" s="12">
        <v>45302</v>
      </c>
      <c r="M1145" s="13" t="s">
        <v>13</v>
      </c>
      <c r="N1145" s="13" t="s">
        <v>71</v>
      </c>
      <c r="O1145" s="14">
        <v>0</v>
      </c>
      <c r="P1145" s="13" t="s">
        <v>197</v>
      </c>
      <c r="Q1145" s="29" t="s">
        <v>709</v>
      </c>
      <c r="R1145" s="30">
        <v>1</v>
      </c>
      <c r="S1145" s="13" t="s">
        <v>744</v>
      </c>
      <c r="T1145" s="14">
        <v>1</v>
      </c>
      <c r="U1145" s="13" t="s">
        <v>105</v>
      </c>
      <c r="V1145" s="13" t="s">
        <v>82</v>
      </c>
      <c r="W1145" s="13" t="s">
        <v>73</v>
      </c>
      <c r="X1145" s="13" t="s">
        <v>80</v>
      </c>
      <c r="Y1145" s="13" t="s">
        <v>17</v>
      </c>
      <c r="Z1145" s="13" t="s">
        <v>350</v>
      </c>
      <c r="AA1145" s="13" t="s">
        <v>351</v>
      </c>
      <c r="AB1145" s="14">
        <v>7005</v>
      </c>
      <c r="AC1145" s="13" t="s">
        <v>87</v>
      </c>
      <c r="AD1145" s="20">
        <v>45303.7528703704</v>
      </c>
      <c r="AE1145" s="13" t="s">
        <v>255</v>
      </c>
      <c r="AF1145" s="13" t="s">
        <v>201</v>
      </c>
      <c r="AG1145" s="13" t="s">
        <v>78</v>
      </c>
      <c r="AH1145" s="13" t="s">
        <v>83</v>
      </c>
      <c r="AI1145" s="13" t="s">
        <v>84</v>
      </c>
      <c r="AJ1145" s="13" t="s">
        <v>71</v>
      </c>
      <c r="AK1145" s="13" t="s">
        <v>85</v>
      </c>
      <c r="AL1145" s="13" t="s">
        <v>71</v>
      </c>
      <c r="AM1145" s="13" t="s">
        <v>86</v>
      </c>
      <c r="AN1145" s="13" t="s">
        <v>73</v>
      </c>
      <c r="AO1145" s="13" t="s">
        <v>87</v>
      </c>
      <c r="AP1145" s="13" t="s">
        <v>87</v>
      </c>
      <c r="AQ1145" s="13" t="s">
        <v>90</v>
      </c>
      <c r="AR1145" s="13" t="s">
        <v>73</v>
      </c>
      <c r="AS1145" s="13" t="s">
        <v>73</v>
      </c>
      <c r="AT1145" s="14">
        <v>0</v>
      </c>
      <c r="AU1145" s="13" t="s">
        <v>71</v>
      </c>
      <c r="AV1145" s="13" t="s">
        <v>71</v>
      </c>
      <c r="AW1145" s="13" t="s">
        <v>71</v>
      </c>
      <c r="AX1145" s="13" t="s">
        <v>256</v>
      </c>
      <c r="AY1145" s="13" t="s">
        <v>257</v>
      </c>
      <c r="AZ1145" s="13" t="s">
        <v>205</v>
      </c>
      <c r="BA1145" s="13" t="s">
        <v>87</v>
      </c>
      <c r="BB1145" s="13" t="s">
        <v>85</v>
      </c>
      <c r="BC1145" s="13" t="s">
        <v>258</v>
      </c>
      <c r="BD1145" s="13" t="s">
        <v>85</v>
      </c>
      <c r="BE1145" s="13" t="s">
        <v>207</v>
      </c>
      <c r="BF1145" s="13" t="s">
        <v>207</v>
      </c>
      <c r="BG1145" s="13" t="s">
        <v>208</v>
      </c>
      <c r="BH1145" s="13" t="s">
        <v>73</v>
      </c>
      <c r="BI1145" s="13" t="s">
        <v>73</v>
      </c>
      <c r="BJ1145" s="13" t="s">
        <v>73</v>
      </c>
      <c r="BK1145" s="13" t="s">
        <v>73</v>
      </c>
      <c r="BL1145" s="13" t="s">
        <v>208</v>
      </c>
      <c r="BM1145" s="13" t="s">
        <v>208</v>
      </c>
      <c r="BN1145" s="13" t="s">
        <v>208</v>
      </c>
      <c r="BO1145" s="13" t="s">
        <v>71</v>
      </c>
      <c r="BP1145" s="13" t="s">
        <v>71</v>
      </c>
      <c r="BQ1145" s="13" t="s">
        <v>71</v>
      </c>
      <c r="BR1145" s="13" t="s">
        <v>218</v>
      </c>
      <c r="BS1145" s="13" t="s">
        <v>85</v>
      </c>
      <c r="BT1145" s="13" t="s">
        <v>218</v>
      </c>
      <c r="BU1145" s="13" t="s">
        <v>85</v>
      </c>
      <c r="BV1145" s="13" t="s">
        <v>218</v>
      </c>
      <c r="BW1145" s="13" t="s">
        <v>85</v>
      </c>
      <c r="BX1145" s="14">
        <v>1</v>
      </c>
      <c r="BY1145" s="14">
        <v>500005</v>
      </c>
      <c r="BZ1145" s="14">
        <v>0</v>
      </c>
      <c r="CA1145" s="14">
        <v>4</v>
      </c>
      <c r="CB1145" s="14">
        <v>2</v>
      </c>
      <c r="CC1145" s="13" t="s">
        <v>261</v>
      </c>
      <c r="CD1145" s="20">
        <v>45316.6878472222</v>
      </c>
      <c r="CE1145" s="12" t="s">
        <v>89</v>
      </c>
      <c r="CF1145" s="18">
        <v>45316.6876074653</v>
      </c>
      <c r="CG1145" s="17">
        <v>0.687604166666667</v>
      </c>
      <c r="CH1145" s="12" t="s">
        <v>89</v>
      </c>
      <c r="CI1145" s="13" t="s">
        <v>14</v>
      </c>
      <c r="CJ1145" s="13" t="s">
        <v>73</v>
      </c>
      <c r="CK1145" s="13" t="s">
        <v>73</v>
      </c>
      <c r="CL1145" s="13" t="s">
        <v>110</v>
      </c>
      <c r="CM1145" s="13" t="s">
        <v>110</v>
      </c>
      <c r="CN1145" s="13" t="s">
        <v>71</v>
      </c>
      <c r="CO1145" s="13" t="s">
        <v>110</v>
      </c>
      <c r="CP1145" s="13" t="s">
        <v>201</v>
      </c>
      <c r="CQ1145" s="13" t="s">
        <v>110</v>
      </c>
      <c r="CR1145" s="13" t="s">
        <v>73</v>
      </c>
      <c r="CS1145" s="13" t="s">
        <v>73</v>
      </c>
      <c r="CT1145" s="13" t="s">
        <v>73</v>
      </c>
      <c r="CU1145" s="13" t="s">
        <v>110</v>
      </c>
      <c r="CV1145" s="13" t="s">
        <v>73</v>
      </c>
      <c r="CW1145" s="13" t="s">
        <v>73</v>
      </c>
      <c r="CX1145" s="13" t="s">
        <v>110</v>
      </c>
      <c r="CY1145" s="13" t="s">
        <v>73</v>
      </c>
      <c r="CZ1145" s="13" t="s">
        <v>73</v>
      </c>
      <c r="DA1145" s="13" t="s">
        <v>110</v>
      </c>
      <c r="DB1145" s="13" t="s">
        <v>73</v>
      </c>
      <c r="DC1145" s="13" t="s">
        <v>73</v>
      </c>
      <c r="DD1145" s="13" t="s">
        <v>73</v>
      </c>
      <c r="DE1145" s="13" t="s">
        <v>73</v>
      </c>
      <c r="DF1145" s="13" t="s">
        <v>110</v>
      </c>
      <c r="DG1145" s="13" t="s">
        <v>73</v>
      </c>
      <c r="DH1145" s="13" t="s">
        <v>110</v>
      </c>
      <c r="DI1145" s="13" t="s">
        <v>110</v>
      </c>
      <c r="DJ1145" s="13" t="s">
        <v>110</v>
      </c>
      <c r="DK1145" s="13" t="s">
        <v>667</v>
      </c>
      <c r="DL1145" s="13" t="s">
        <v>85</v>
      </c>
      <c r="DM1145" s="13" t="s">
        <v>85</v>
      </c>
      <c r="DN1145" s="18">
        <v>45316.6876074653</v>
      </c>
      <c r="DO1145" s="18">
        <v>45316.6876074653</v>
      </c>
      <c r="DP1145" s="13" t="s">
        <v>259</v>
      </c>
    </row>
    <row r="1146" spans="1:120">
      <c r="A1146" s="12">
        <v>45302</v>
      </c>
      <c r="B1146" s="12">
        <v>45302</v>
      </c>
      <c r="C1146" s="13" t="s">
        <v>76</v>
      </c>
      <c r="D1146" s="13" t="s">
        <v>71</v>
      </c>
      <c r="E1146" s="13" t="s">
        <v>16</v>
      </c>
      <c r="F1146" s="13" t="s">
        <v>107</v>
      </c>
      <c r="G1146" s="14">
        <v>3</v>
      </c>
      <c r="H1146" s="14">
        <v>0</v>
      </c>
      <c r="I1146" s="13" t="s">
        <v>88</v>
      </c>
      <c r="J1146" s="13" t="s">
        <v>74</v>
      </c>
      <c r="K1146" s="13" t="s">
        <v>75</v>
      </c>
      <c r="L1146" s="12">
        <v>45302</v>
      </c>
      <c r="M1146" s="13" t="s">
        <v>13</v>
      </c>
      <c r="N1146" s="13" t="s">
        <v>71</v>
      </c>
      <c r="O1146" s="14">
        <v>0</v>
      </c>
      <c r="P1146" s="13" t="s">
        <v>197</v>
      </c>
      <c r="Q1146" s="13" t="s">
        <v>272</v>
      </c>
      <c r="R1146" s="14">
        <v>3</v>
      </c>
      <c r="S1146" s="13" t="s">
        <v>273</v>
      </c>
      <c r="T1146" s="14">
        <v>3</v>
      </c>
      <c r="U1146" s="13" t="s">
        <v>107</v>
      </c>
      <c r="V1146" s="13" t="s">
        <v>82</v>
      </c>
      <c r="W1146" s="13" t="s">
        <v>73</v>
      </c>
      <c r="X1146" s="13" t="s">
        <v>80</v>
      </c>
      <c r="Y1146" s="13" t="s">
        <v>17</v>
      </c>
      <c r="Z1146" s="13" t="s">
        <v>350</v>
      </c>
      <c r="AA1146" s="13" t="s">
        <v>353</v>
      </c>
      <c r="AB1146" s="14">
        <v>7013</v>
      </c>
      <c r="AC1146" s="13" t="s">
        <v>87</v>
      </c>
      <c r="AD1146" s="20">
        <v>45303.6579398148</v>
      </c>
      <c r="AE1146" s="13" t="s">
        <v>200</v>
      </c>
      <c r="AF1146" s="13" t="s">
        <v>201</v>
      </c>
      <c r="AG1146" s="13" t="s">
        <v>78</v>
      </c>
      <c r="AH1146" s="13" t="s">
        <v>83</v>
      </c>
      <c r="AI1146" s="13" t="s">
        <v>84</v>
      </c>
      <c r="AJ1146" s="13" t="s">
        <v>71</v>
      </c>
      <c r="AK1146" s="13" t="s">
        <v>85</v>
      </c>
      <c r="AL1146" s="13" t="s">
        <v>71</v>
      </c>
      <c r="AM1146" s="13" t="s">
        <v>86</v>
      </c>
      <c r="AN1146" s="13" t="s">
        <v>73</v>
      </c>
      <c r="AO1146" s="13" t="s">
        <v>87</v>
      </c>
      <c r="AP1146" s="13" t="s">
        <v>87</v>
      </c>
      <c r="AQ1146" s="13" t="s">
        <v>202</v>
      </c>
      <c r="AR1146" s="13" t="s">
        <v>73</v>
      </c>
      <c r="AS1146" s="13" t="s">
        <v>73</v>
      </c>
      <c r="AT1146" s="14">
        <v>0</v>
      </c>
      <c r="AU1146" s="13" t="s">
        <v>71</v>
      </c>
      <c r="AV1146" s="13" t="s">
        <v>71</v>
      </c>
      <c r="AW1146" s="13" t="s">
        <v>71</v>
      </c>
      <c r="AX1146" s="13" t="s">
        <v>290</v>
      </c>
      <c r="AY1146" s="13" t="s">
        <v>291</v>
      </c>
      <c r="AZ1146" s="13" t="s">
        <v>205</v>
      </c>
      <c r="BA1146" s="13" t="s">
        <v>87</v>
      </c>
      <c r="BB1146" s="13" t="s">
        <v>85</v>
      </c>
      <c r="BC1146" s="13" t="s">
        <v>292</v>
      </c>
      <c r="BD1146" s="13" t="s">
        <v>85</v>
      </c>
      <c r="BE1146" s="13" t="s">
        <v>207</v>
      </c>
      <c r="BF1146" s="13" t="s">
        <v>207</v>
      </c>
      <c r="BG1146" s="13" t="s">
        <v>110</v>
      </c>
      <c r="BH1146" s="13" t="s">
        <v>73</v>
      </c>
      <c r="BI1146" s="13" t="s">
        <v>73</v>
      </c>
      <c r="BJ1146" s="13" t="s">
        <v>73</v>
      </c>
      <c r="BK1146" s="13" t="s">
        <v>73</v>
      </c>
      <c r="BL1146" s="13" t="s">
        <v>209</v>
      </c>
      <c r="BM1146" s="13" t="s">
        <v>209</v>
      </c>
      <c r="BN1146" s="13" t="s">
        <v>209</v>
      </c>
      <c r="BO1146" s="13" t="s">
        <v>71</v>
      </c>
      <c r="BP1146" s="13" t="s">
        <v>71</v>
      </c>
      <c r="BQ1146" s="13" t="s">
        <v>71</v>
      </c>
      <c r="BR1146" s="13" t="s">
        <v>218</v>
      </c>
      <c r="BS1146" s="13" t="s">
        <v>85</v>
      </c>
      <c r="BT1146" s="13" t="s">
        <v>218</v>
      </c>
      <c r="BU1146" s="13" t="s">
        <v>85</v>
      </c>
      <c r="BV1146" s="13" t="s">
        <v>218</v>
      </c>
      <c r="BW1146" s="13" t="s">
        <v>85</v>
      </c>
      <c r="BX1146" s="14">
        <v>1</v>
      </c>
      <c r="BY1146" s="14">
        <v>500103</v>
      </c>
      <c r="BZ1146" s="14">
        <v>0</v>
      </c>
      <c r="CA1146" s="14">
        <v>5</v>
      </c>
      <c r="CB1146" s="14">
        <v>11</v>
      </c>
      <c r="CC1146" s="13" t="s">
        <v>261</v>
      </c>
      <c r="CD1146" s="20">
        <v>45316.6714930556</v>
      </c>
      <c r="CE1146" s="12" t="s">
        <v>89</v>
      </c>
      <c r="CF1146" s="18">
        <v>45316.6712563194</v>
      </c>
      <c r="CG1146" s="17">
        <v>0.67125</v>
      </c>
      <c r="CH1146" s="12" t="s">
        <v>89</v>
      </c>
      <c r="CI1146" s="13" t="s">
        <v>14</v>
      </c>
      <c r="CJ1146" s="13" t="s">
        <v>73</v>
      </c>
      <c r="CK1146" s="13" t="s">
        <v>73</v>
      </c>
      <c r="CL1146" s="13" t="s">
        <v>110</v>
      </c>
      <c r="CM1146" s="13" t="s">
        <v>71</v>
      </c>
      <c r="CN1146" s="13" t="s">
        <v>71</v>
      </c>
      <c r="CO1146" s="13" t="s">
        <v>110</v>
      </c>
      <c r="CP1146" s="13" t="s">
        <v>266</v>
      </c>
      <c r="CQ1146" s="13" t="s">
        <v>110</v>
      </c>
      <c r="CR1146" s="13" t="s">
        <v>73</v>
      </c>
      <c r="CS1146" s="13" t="s">
        <v>88</v>
      </c>
      <c r="CT1146" s="13" t="s">
        <v>73</v>
      </c>
      <c r="CU1146" s="13" t="s">
        <v>110</v>
      </c>
      <c r="CV1146" s="13" t="s">
        <v>73</v>
      </c>
      <c r="CW1146" s="13" t="s">
        <v>110</v>
      </c>
      <c r="CX1146" s="13" t="s">
        <v>73</v>
      </c>
      <c r="CY1146" s="13" t="s">
        <v>73</v>
      </c>
      <c r="CZ1146" s="13" t="s">
        <v>73</v>
      </c>
      <c r="DA1146" s="13" t="s">
        <v>110</v>
      </c>
      <c r="DB1146" s="13" t="s">
        <v>73</v>
      </c>
      <c r="DC1146" s="13" t="s">
        <v>73</v>
      </c>
      <c r="DD1146" s="13" t="s">
        <v>73</v>
      </c>
      <c r="DE1146" s="13" t="s">
        <v>73</v>
      </c>
      <c r="DF1146" s="13" t="s">
        <v>110</v>
      </c>
      <c r="DG1146" s="13" t="s">
        <v>73</v>
      </c>
      <c r="DH1146" s="13" t="s">
        <v>110</v>
      </c>
      <c r="DI1146" s="13" t="s">
        <v>110</v>
      </c>
      <c r="DJ1146" s="13" t="s">
        <v>110</v>
      </c>
      <c r="DK1146" s="13" t="s">
        <v>85</v>
      </c>
      <c r="DL1146" s="13" t="s">
        <v>85</v>
      </c>
      <c r="DM1146" s="13" t="s">
        <v>85</v>
      </c>
      <c r="DN1146" s="18">
        <v>45316.6739762963</v>
      </c>
      <c r="DO1146" s="18">
        <v>45316.6712563194</v>
      </c>
      <c r="DP1146" s="13" t="s">
        <v>293</v>
      </c>
    </row>
    <row r="1147" spans="1:120">
      <c r="A1147" s="12">
        <v>45302</v>
      </c>
      <c r="B1147" s="12">
        <v>45302</v>
      </c>
      <c r="C1147" s="13" t="s">
        <v>76</v>
      </c>
      <c r="D1147" s="13" t="s">
        <v>71</v>
      </c>
      <c r="E1147" s="13" t="s">
        <v>16</v>
      </c>
      <c r="F1147" s="13" t="s">
        <v>72</v>
      </c>
      <c r="G1147" s="14">
        <v>4</v>
      </c>
      <c r="H1147" s="14">
        <v>0</v>
      </c>
      <c r="I1147" s="13" t="s">
        <v>73</v>
      </c>
      <c r="J1147" s="29" t="s">
        <v>74</v>
      </c>
      <c r="K1147" s="29" t="s">
        <v>109</v>
      </c>
      <c r="L1147" s="12">
        <v>45302</v>
      </c>
      <c r="M1147" s="13" t="s">
        <v>13</v>
      </c>
      <c r="N1147" s="13" t="s">
        <v>71</v>
      </c>
      <c r="O1147" s="14">
        <v>0</v>
      </c>
      <c r="P1147" s="13" t="s">
        <v>197</v>
      </c>
      <c r="Q1147" s="29" t="s">
        <v>709</v>
      </c>
      <c r="R1147" s="30">
        <v>1</v>
      </c>
      <c r="S1147" s="13" t="s">
        <v>744</v>
      </c>
      <c r="T1147" s="14">
        <v>1</v>
      </c>
      <c r="U1147" s="13" t="s">
        <v>72</v>
      </c>
      <c r="V1147" s="13" t="s">
        <v>82</v>
      </c>
      <c r="W1147" s="13" t="s">
        <v>73</v>
      </c>
      <c r="X1147" s="13" t="s">
        <v>80</v>
      </c>
      <c r="Y1147" s="13" t="s">
        <v>17</v>
      </c>
      <c r="Z1147" s="13" t="s">
        <v>350</v>
      </c>
      <c r="AA1147" s="13" t="s">
        <v>351</v>
      </c>
      <c r="AB1147" s="14">
        <v>7005</v>
      </c>
      <c r="AC1147" s="13" t="s">
        <v>87</v>
      </c>
      <c r="AD1147" s="20">
        <v>45303.7528703704</v>
      </c>
      <c r="AE1147" s="13" t="s">
        <v>213</v>
      </c>
      <c r="AF1147" s="13" t="s">
        <v>201</v>
      </c>
      <c r="AG1147" s="13" t="s">
        <v>78</v>
      </c>
      <c r="AH1147" s="13" t="s">
        <v>83</v>
      </c>
      <c r="AI1147" s="13" t="s">
        <v>84</v>
      </c>
      <c r="AJ1147" s="13" t="s">
        <v>71</v>
      </c>
      <c r="AK1147" s="13" t="s">
        <v>85</v>
      </c>
      <c r="AL1147" s="13" t="s">
        <v>71</v>
      </c>
      <c r="AM1147" s="13" t="s">
        <v>86</v>
      </c>
      <c r="AN1147" s="13" t="s">
        <v>73</v>
      </c>
      <c r="AO1147" s="13" t="s">
        <v>87</v>
      </c>
      <c r="AP1147" s="13" t="s">
        <v>87</v>
      </c>
      <c r="AQ1147" s="13" t="s">
        <v>90</v>
      </c>
      <c r="AR1147" s="13" t="s">
        <v>73</v>
      </c>
      <c r="AS1147" s="13" t="s">
        <v>73</v>
      </c>
      <c r="AT1147" s="14">
        <v>0</v>
      </c>
      <c r="AU1147" s="13" t="s">
        <v>71</v>
      </c>
      <c r="AV1147" s="13" t="s">
        <v>71</v>
      </c>
      <c r="AW1147" s="13" t="s">
        <v>71</v>
      </c>
      <c r="AX1147" s="13" t="s">
        <v>214</v>
      </c>
      <c r="AY1147" s="13" t="s">
        <v>215</v>
      </c>
      <c r="AZ1147" s="13" t="s">
        <v>205</v>
      </c>
      <c r="BA1147" s="13" t="s">
        <v>87</v>
      </c>
      <c r="BB1147" s="13" t="s">
        <v>85</v>
      </c>
      <c r="BC1147" s="13" t="s">
        <v>216</v>
      </c>
      <c r="BD1147" s="13" t="s">
        <v>85</v>
      </c>
      <c r="BE1147" s="13" t="s">
        <v>207</v>
      </c>
      <c r="BF1147" s="13" t="s">
        <v>207</v>
      </c>
      <c r="BG1147" s="13" t="s">
        <v>208</v>
      </c>
      <c r="BH1147" s="13" t="s">
        <v>110</v>
      </c>
      <c r="BI1147" s="13" t="s">
        <v>73</v>
      </c>
      <c r="BJ1147" s="13" t="s">
        <v>73</v>
      </c>
      <c r="BK1147" s="13" t="s">
        <v>73</v>
      </c>
      <c r="BL1147" s="13" t="s">
        <v>208</v>
      </c>
      <c r="BM1147" s="13" t="s">
        <v>208</v>
      </c>
      <c r="BN1147" s="13" t="s">
        <v>208</v>
      </c>
      <c r="BO1147" s="13" t="s">
        <v>71</v>
      </c>
      <c r="BP1147" s="13" t="s">
        <v>71</v>
      </c>
      <c r="BQ1147" s="13" t="s">
        <v>71</v>
      </c>
      <c r="BR1147" s="13" t="s">
        <v>218</v>
      </c>
      <c r="BS1147" s="13" t="s">
        <v>85</v>
      </c>
      <c r="BT1147" s="13" t="s">
        <v>218</v>
      </c>
      <c r="BU1147" s="13" t="s">
        <v>85</v>
      </c>
      <c r="BV1147" s="13" t="s">
        <v>218</v>
      </c>
      <c r="BW1147" s="13" t="s">
        <v>85</v>
      </c>
      <c r="BX1147" s="14">
        <v>1</v>
      </c>
      <c r="BY1147" s="14">
        <v>500005</v>
      </c>
      <c r="BZ1147" s="14">
        <v>0</v>
      </c>
      <c r="CA1147" s="14">
        <v>5</v>
      </c>
      <c r="CB1147" s="14">
        <v>12</v>
      </c>
      <c r="CC1147" s="13" t="s">
        <v>261</v>
      </c>
      <c r="CD1147" s="20">
        <v>45316.6878472222</v>
      </c>
      <c r="CE1147" s="12" t="s">
        <v>89</v>
      </c>
      <c r="CF1147" s="18">
        <v>45316.6876074653</v>
      </c>
      <c r="CG1147" s="17">
        <v>0.687604166666667</v>
      </c>
      <c r="CH1147" s="12" t="s">
        <v>89</v>
      </c>
      <c r="CI1147" s="13" t="s">
        <v>14</v>
      </c>
      <c r="CJ1147" s="13" t="s">
        <v>73</v>
      </c>
      <c r="CK1147" s="13" t="s">
        <v>73</v>
      </c>
      <c r="CL1147" s="13" t="s">
        <v>110</v>
      </c>
      <c r="CM1147" s="13" t="s">
        <v>110</v>
      </c>
      <c r="CN1147" s="13" t="s">
        <v>71</v>
      </c>
      <c r="CO1147" s="13" t="s">
        <v>110</v>
      </c>
      <c r="CP1147" s="13" t="s">
        <v>201</v>
      </c>
      <c r="CQ1147" s="13" t="s">
        <v>220</v>
      </c>
      <c r="CR1147" s="13" t="s">
        <v>110</v>
      </c>
      <c r="CS1147" s="13" t="s">
        <v>88</v>
      </c>
      <c r="CT1147" s="13" t="s">
        <v>73</v>
      </c>
      <c r="CU1147" s="13" t="s">
        <v>110</v>
      </c>
      <c r="CV1147" s="13" t="s">
        <v>73</v>
      </c>
      <c r="CW1147" s="13" t="s">
        <v>88</v>
      </c>
      <c r="CX1147" s="13" t="s">
        <v>110</v>
      </c>
      <c r="CY1147" s="13" t="s">
        <v>73</v>
      </c>
      <c r="CZ1147" s="13" t="s">
        <v>73</v>
      </c>
      <c r="DA1147" s="13" t="s">
        <v>110</v>
      </c>
      <c r="DB1147" s="13" t="s">
        <v>73</v>
      </c>
      <c r="DC1147" s="13" t="s">
        <v>73</v>
      </c>
      <c r="DD1147" s="13" t="s">
        <v>73</v>
      </c>
      <c r="DE1147" s="13" t="s">
        <v>73</v>
      </c>
      <c r="DF1147" s="13" t="s">
        <v>110</v>
      </c>
      <c r="DG1147" s="13" t="s">
        <v>73</v>
      </c>
      <c r="DH1147" s="13" t="s">
        <v>110</v>
      </c>
      <c r="DI1147" s="13" t="s">
        <v>110</v>
      </c>
      <c r="DJ1147" s="13" t="s">
        <v>110</v>
      </c>
      <c r="DK1147" s="13" t="s">
        <v>667</v>
      </c>
      <c r="DL1147" s="13" t="s">
        <v>85</v>
      </c>
      <c r="DM1147" s="13" t="s">
        <v>85</v>
      </c>
      <c r="DN1147" s="18">
        <v>45316.6876683565</v>
      </c>
      <c r="DO1147" s="18">
        <v>45316.6876074653</v>
      </c>
      <c r="DP1147" s="13" t="s">
        <v>221</v>
      </c>
    </row>
    <row r="1148" spans="1:120">
      <c r="A1148" s="12">
        <v>45302</v>
      </c>
      <c r="B1148" s="12">
        <v>45302</v>
      </c>
      <c r="C1148" s="13" t="s">
        <v>76</v>
      </c>
      <c r="D1148" s="13" t="s">
        <v>71</v>
      </c>
      <c r="E1148" s="13" t="s">
        <v>16</v>
      </c>
      <c r="F1148" s="13" t="s">
        <v>91</v>
      </c>
      <c r="G1148" s="14">
        <v>4</v>
      </c>
      <c r="H1148" s="14">
        <v>0</v>
      </c>
      <c r="I1148" s="13" t="s">
        <v>88</v>
      </c>
      <c r="J1148" s="29" t="s">
        <v>74</v>
      </c>
      <c r="K1148" s="29" t="s">
        <v>109</v>
      </c>
      <c r="L1148" s="12">
        <v>45302</v>
      </c>
      <c r="M1148" s="13" t="s">
        <v>13</v>
      </c>
      <c r="N1148" s="13" t="s">
        <v>71</v>
      </c>
      <c r="O1148" s="14">
        <v>0</v>
      </c>
      <c r="P1148" s="13" t="s">
        <v>197</v>
      </c>
      <c r="Q1148" s="29" t="s">
        <v>709</v>
      </c>
      <c r="R1148" s="30">
        <v>1</v>
      </c>
      <c r="S1148" s="13" t="s">
        <v>744</v>
      </c>
      <c r="T1148" s="14">
        <v>1</v>
      </c>
      <c r="U1148" s="13" t="s">
        <v>91</v>
      </c>
      <c r="V1148" s="13" t="s">
        <v>82</v>
      </c>
      <c r="W1148" s="13" t="s">
        <v>73</v>
      </c>
      <c r="X1148" s="13" t="s">
        <v>80</v>
      </c>
      <c r="Y1148" s="13" t="s">
        <v>17</v>
      </c>
      <c r="Z1148" s="13" t="s">
        <v>350</v>
      </c>
      <c r="AA1148" s="13" t="s">
        <v>351</v>
      </c>
      <c r="AB1148" s="14">
        <v>7005</v>
      </c>
      <c r="AC1148" s="13" t="s">
        <v>87</v>
      </c>
      <c r="AD1148" s="20">
        <v>45303.7528703704</v>
      </c>
      <c r="AE1148" s="13" t="s">
        <v>222</v>
      </c>
      <c r="AF1148" s="13" t="s">
        <v>201</v>
      </c>
      <c r="AG1148" s="13" t="s">
        <v>78</v>
      </c>
      <c r="AH1148" s="13" t="s">
        <v>83</v>
      </c>
      <c r="AI1148" s="13" t="s">
        <v>93</v>
      </c>
      <c r="AJ1148" s="13" t="s">
        <v>71</v>
      </c>
      <c r="AK1148" s="13" t="s">
        <v>85</v>
      </c>
      <c r="AL1148" s="13" t="s">
        <v>71</v>
      </c>
      <c r="AM1148" s="13" t="s">
        <v>86</v>
      </c>
      <c r="AN1148" s="13" t="s">
        <v>73</v>
      </c>
      <c r="AO1148" s="13" t="s">
        <v>87</v>
      </c>
      <c r="AP1148" s="13" t="s">
        <v>87</v>
      </c>
      <c r="AQ1148" s="13" t="s">
        <v>90</v>
      </c>
      <c r="AR1148" s="13" t="s">
        <v>73</v>
      </c>
      <c r="AS1148" s="13" t="s">
        <v>73</v>
      </c>
      <c r="AT1148" s="14">
        <v>0</v>
      </c>
      <c r="AU1148" s="13" t="s">
        <v>71</v>
      </c>
      <c r="AV1148" s="13" t="s">
        <v>71</v>
      </c>
      <c r="AW1148" s="13" t="s">
        <v>71</v>
      </c>
      <c r="AX1148" s="13" t="s">
        <v>223</v>
      </c>
      <c r="AY1148" s="13" t="s">
        <v>224</v>
      </c>
      <c r="AZ1148" s="13" t="s">
        <v>205</v>
      </c>
      <c r="BA1148" s="13" t="s">
        <v>87</v>
      </c>
      <c r="BB1148" s="13" t="s">
        <v>85</v>
      </c>
      <c r="BC1148" s="13" t="s">
        <v>225</v>
      </c>
      <c r="BD1148" s="13" t="s">
        <v>85</v>
      </c>
      <c r="BE1148" s="13" t="s">
        <v>207</v>
      </c>
      <c r="BF1148" s="13" t="s">
        <v>207</v>
      </c>
      <c r="BG1148" s="13" t="s">
        <v>208</v>
      </c>
      <c r="BH1148" s="13" t="s">
        <v>73</v>
      </c>
      <c r="BI1148" s="13" t="s">
        <v>73</v>
      </c>
      <c r="BJ1148" s="13" t="s">
        <v>73</v>
      </c>
      <c r="BK1148" s="13" t="s">
        <v>73</v>
      </c>
      <c r="BL1148" s="13" t="s">
        <v>208</v>
      </c>
      <c r="BM1148" s="13" t="s">
        <v>208</v>
      </c>
      <c r="BN1148" s="13" t="s">
        <v>208</v>
      </c>
      <c r="BO1148" s="13" t="s">
        <v>71</v>
      </c>
      <c r="BP1148" s="13" t="s">
        <v>71</v>
      </c>
      <c r="BQ1148" s="13" t="s">
        <v>71</v>
      </c>
      <c r="BR1148" s="13" t="s">
        <v>218</v>
      </c>
      <c r="BS1148" s="13" t="s">
        <v>85</v>
      </c>
      <c r="BT1148" s="13" t="s">
        <v>218</v>
      </c>
      <c r="BU1148" s="13" t="s">
        <v>85</v>
      </c>
      <c r="BV1148" s="13" t="s">
        <v>218</v>
      </c>
      <c r="BW1148" s="13" t="s">
        <v>85</v>
      </c>
      <c r="BX1148" s="14">
        <v>1</v>
      </c>
      <c r="BY1148" s="14">
        <v>500005</v>
      </c>
      <c r="BZ1148" s="14">
        <v>0</v>
      </c>
      <c r="CA1148" s="14">
        <v>3</v>
      </c>
      <c r="CB1148" s="14">
        <v>12</v>
      </c>
      <c r="CC1148" s="13" t="s">
        <v>261</v>
      </c>
      <c r="CD1148" s="20">
        <v>45316.6878472222</v>
      </c>
      <c r="CE1148" s="12" t="s">
        <v>89</v>
      </c>
      <c r="CF1148" s="18">
        <v>45316.6876074537</v>
      </c>
      <c r="CG1148" s="17">
        <v>0.687604166666667</v>
      </c>
      <c r="CH1148" s="12" t="s">
        <v>89</v>
      </c>
      <c r="CI1148" s="13" t="s">
        <v>14</v>
      </c>
      <c r="CJ1148" s="13" t="s">
        <v>73</v>
      </c>
      <c r="CK1148" s="13" t="s">
        <v>73</v>
      </c>
      <c r="CL1148" s="13" t="s">
        <v>110</v>
      </c>
      <c r="CM1148" s="13" t="s">
        <v>110</v>
      </c>
      <c r="CN1148" s="13" t="s">
        <v>71</v>
      </c>
      <c r="CO1148" s="13" t="s">
        <v>110</v>
      </c>
      <c r="CP1148" s="13" t="s">
        <v>201</v>
      </c>
      <c r="CQ1148" s="13" t="s">
        <v>110</v>
      </c>
      <c r="CR1148" s="13" t="s">
        <v>73</v>
      </c>
      <c r="CS1148" s="13" t="s">
        <v>88</v>
      </c>
      <c r="CT1148" s="13" t="s">
        <v>73</v>
      </c>
      <c r="CU1148" s="13" t="s">
        <v>110</v>
      </c>
      <c r="CV1148" s="13" t="s">
        <v>73</v>
      </c>
      <c r="CW1148" s="13" t="s">
        <v>88</v>
      </c>
      <c r="CX1148" s="13" t="s">
        <v>110</v>
      </c>
      <c r="CY1148" s="13" t="s">
        <v>73</v>
      </c>
      <c r="CZ1148" s="13" t="s">
        <v>73</v>
      </c>
      <c r="DA1148" s="13" t="s">
        <v>110</v>
      </c>
      <c r="DB1148" s="13" t="s">
        <v>73</v>
      </c>
      <c r="DC1148" s="13" t="s">
        <v>73</v>
      </c>
      <c r="DD1148" s="13" t="s">
        <v>73</v>
      </c>
      <c r="DE1148" s="13" t="s">
        <v>73</v>
      </c>
      <c r="DF1148" s="13" t="s">
        <v>110</v>
      </c>
      <c r="DG1148" s="13" t="s">
        <v>73</v>
      </c>
      <c r="DH1148" s="13" t="s">
        <v>110</v>
      </c>
      <c r="DI1148" s="13" t="s">
        <v>110</v>
      </c>
      <c r="DJ1148" s="13" t="s">
        <v>110</v>
      </c>
      <c r="DK1148" s="13" t="s">
        <v>667</v>
      </c>
      <c r="DL1148" s="13" t="s">
        <v>85</v>
      </c>
      <c r="DM1148" s="13" t="s">
        <v>85</v>
      </c>
      <c r="DN1148" s="18">
        <v>45316.6876683449</v>
      </c>
      <c r="DO1148" s="18">
        <v>45316.6876074537</v>
      </c>
      <c r="DP1148" s="13" t="s">
        <v>226</v>
      </c>
    </row>
    <row r="1149" spans="1:120">
      <c r="A1149" s="12">
        <v>45302</v>
      </c>
      <c r="B1149" s="12">
        <v>45302</v>
      </c>
      <c r="C1149" s="13" t="s">
        <v>76</v>
      </c>
      <c r="D1149" s="13" t="s">
        <v>71</v>
      </c>
      <c r="E1149" s="13" t="s">
        <v>16</v>
      </c>
      <c r="F1149" s="13" t="s">
        <v>94</v>
      </c>
      <c r="G1149" s="14">
        <v>4</v>
      </c>
      <c r="H1149" s="14">
        <v>0</v>
      </c>
      <c r="I1149" s="13" t="s">
        <v>73</v>
      </c>
      <c r="J1149" s="29" t="s">
        <v>74</v>
      </c>
      <c r="K1149" s="29" t="s">
        <v>109</v>
      </c>
      <c r="L1149" s="12">
        <v>45302</v>
      </c>
      <c r="M1149" s="13" t="s">
        <v>13</v>
      </c>
      <c r="N1149" s="13" t="s">
        <v>71</v>
      </c>
      <c r="O1149" s="14">
        <v>0</v>
      </c>
      <c r="P1149" s="13" t="s">
        <v>197</v>
      </c>
      <c r="Q1149" s="29" t="s">
        <v>709</v>
      </c>
      <c r="R1149" s="30">
        <v>1</v>
      </c>
      <c r="S1149" s="13" t="s">
        <v>744</v>
      </c>
      <c r="T1149" s="14">
        <v>1</v>
      </c>
      <c r="U1149" s="13" t="s">
        <v>94</v>
      </c>
      <c r="V1149" s="13" t="s">
        <v>82</v>
      </c>
      <c r="W1149" s="13" t="s">
        <v>73</v>
      </c>
      <c r="X1149" s="13" t="s">
        <v>80</v>
      </c>
      <c r="Y1149" s="13" t="s">
        <v>17</v>
      </c>
      <c r="Z1149" s="13" t="s">
        <v>350</v>
      </c>
      <c r="AA1149" s="13" t="s">
        <v>351</v>
      </c>
      <c r="AB1149" s="14">
        <v>7005</v>
      </c>
      <c r="AC1149" s="13" t="s">
        <v>87</v>
      </c>
      <c r="AD1149" s="20">
        <v>45303.7528703704</v>
      </c>
      <c r="AE1149" s="13" t="s">
        <v>227</v>
      </c>
      <c r="AF1149" s="13" t="s">
        <v>201</v>
      </c>
      <c r="AG1149" s="13" t="s">
        <v>78</v>
      </c>
      <c r="AH1149" s="13" t="s">
        <v>83</v>
      </c>
      <c r="AI1149" s="13" t="s">
        <v>96</v>
      </c>
      <c r="AJ1149" s="13" t="s">
        <v>71</v>
      </c>
      <c r="AK1149" s="13" t="s">
        <v>85</v>
      </c>
      <c r="AL1149" s="13" t="s">
        <v>71</v>
      </c>
      <c r="AM1149" s="13" t="s">
        <v>86</v>
      </c>
      <c r="AN1149" s="13" t="s">
        <v>73</v>
      </c>
      <c r="AO1149" s="13" t="s">
        <v>87</v>
      </c>
      <c r="AP1149" s="13" t="s">
        <v>87</v>
      </c>
      <c r="AQ1149" s="13" t="s">
        <v>90</v>
      </c>
      <c r="AR1149" s="13" t="s">
        <v>73</v>
      </c>
      <c r="AS1149" s="13" t="s">
        <v>73</v>
      </c>
      <c r="AT1149" s="14">
        <v>0</v>
      </c>
      <c r="AU1149" s="13" t="s">
        <v>71</v>
      </c>
      <c r="AV1149" s="13" t="s">
        <v>71</v>
      </c>
      <c r="AW1149" s="13" t="s">
        <v>71</v>
      </c>
      <c r="AX1149" s="13" t="s">
        <v>228</v>
      </c>
      <c r="AY1149" s="13" t="s">
        <v>229</v>
      </c>
      <c r="AZ1149" s="13" t="s">
        <v>205</v>
      </c>
      <c r="BA1149" s="13" t="s">
        <v>87</v>
      </c>
      <c r="BB1149" s="13" t="s">
        <v>85</v>
      </c>
      <c r="BC1149" s="13" t="s">
        <v>230</v>
      </c>
      <c r="BD1149" s="13" t="s">
        <v>85</v>
      </c>
      <c r="BE1149" s="13" t="s">
        <v>207</v>
      </c>
      <c r="BF1149" s="13" t="s">
        <v>207</v>
      </c>
      <c r="BG1149" s="13" t="s">
        <v>208</v>
      </c>
      <c r="BH1149" s="13" t="s">
        <v>73</v>
      </c>
      <c r="BI1149" s="13" t="s">
        <v>73</v>
      </c>
      <c r="BJ1149" s="13" t="s">
        <v>73</v>
      </c>
      <c r="BK1149" s="13" t="s">
        <v>73</v>
      </c>
      <c r="BL1149" s="13" t="s">
        <v>208</v>
      </c>
      <c r="BM1149" s="13" t="s">
        <v>208</v>
      </c>
      <c r="BN1149" s="13" t="s">
        <v>208</v>
      </c>
      <c r="BO1149" s="13" t="s">
        <v>71</v>
      </c>
      <c r="BP1149" s="13" t="s">
        <v>71</v>
      </c>
      <c r="BQ1149" s="13" t="s">
        <v>71</v>
      </c>
      <c r="BR1149" s="13" t="s">
        <v>218</v>
      </c>
      <c r="BS1149" s="13" t="s">
        <v>85</v>
      </c>
      <c r="BT1149" s="13" t="s">
        <v>218</v>
      </c>
      <c r="BU1149" s="13" t="s">
        <v>85</v>
      </c>
      <c r="BV1149" s="13" t="s">
        <v>218</v>
      </c>
      <c r="BW1149" s="13" t="s">
        <v>85</v>
      </c>
      <c r="BX1149" s="14">
        <v>1</v>
      </c>
      <c r="BY1149" s="14">
        <v>500005</v>
      </c>
      <c r="BZ1149" s="14">
        <v>0</v>
      </c>
      <c r="CA1149" s="14">
        <v>4</v>
      </c>
      <c r="CB1149" s="14">
        <v>2</v>
      </c>
      <c r="CC1149" s="13" t="s">
        <v>261</v>
      </c>
      <c r="CD1149" s="20">
        <v>45316.6878472222</v>
      </c>
      <c r="CE1149" s="12" t="s">
        <v>89</v>
      </c>
      <c r="CF1149" s="18">
        <v>45316.6876076852</v>
      </c>
      <c r="CG1149" s="17">
        <v>0.687604166666667</v>
      </c>
      <c r="CH1149" s="12" t="s">
        <v>89</v>
      </c>
      <c r="CI1149" s="13" t="s">
        <v>14</v>
      </c>
      <c r="CJ1149" s="13" t="s">
        <v>73</v>
      </c>
      <c r="CK1149" s="13" t="s">
        <v>73</v>
      </c>
      <c r="CL1149" s="13" t="s">
        <v>110</v>
      </c>
      <c r="CM1149" s="13" t="s">
        <v>110</v>
      </c>
      <c r="CN1149" s="13" t="s">
        <v>71</v>
      </c>
      <c r="CO1149" s="13" t="s">
        <v>110</v>
      </c>
      <c r="CP1149" s="13" t="s">
        <v>201</v>
      </c>
      <c r="CQ1149" s="13" t="s">
        <v>220</v>
      </c>
      <c r="CR1149" s="13" t="s">
        <v>73</v>
      </c>
      <c r="CS1149" s="13" t="s">
        <v>88</v>
      </c>
      <c r="CT1149" s="13" t="s">
        <v>73</v>
      </c>
      <c r="CU1149" s="13" t="s">
        <v>110</v>
      </c>
      <c r="CV1149" s="13" t="s">
        <v>73</v>
      </c>
      <c r="CW1149" s="13" t="s">
        <v>88</v>
      </c>
      <c r="CX1149" s="13" t="s">
        <v>110</v>
      </c>
      <c r="CY1149" s="13" t="s">
        <v>73</v>
      </c>
      <c r="CZ1149" s="13" t="s">
        <v>73</v>
      </c>
      <c r="DA1149" s="13" t="s">
        <v>110</v>
      </c>
      <c r="DB1149" s="13" t="s">
        <v>73</v>
      </c>
      <c r="DC1149" s="13" t="s">
        <v>73</v>
      </c>
      <c r="DD1149" s="13" t="s">
        <v>73</v>
      </c>
      <c r="DE1149" s="13" t="s">
        <v>73</v>
      </c>
      <c r="DF1149" s="13" t="s">
        <v>110</v>
      </c>
      <c r="DG1149" s="13" t="s">
        <v>73</v>
      </c>
      <c r="DH1149" s="13" t="s">
        <v>110</v>
      </c>
      <c r="DI1149" s="13" t="s">
        <v>110</v>
      </c>
      <c r="DJ1149" s="13" t="s">
        <v>110</v>
      </c>
      <c r="DK1149" s="13" t="s">
        <v>667</v>
      </c>
      <c r="DL1149" s="13" t="s">
        <v>85</v>
      </c>
      <c r="DM1149" s="13" t="s">
        <v>85</v>
      </c>
      <c r="DN1149" s="18">
        <v>45316.6876683681</v>
      </c>
      <c r="DO1149" s="18">
        <v>45316.6876076852</v>
      </c>
      <c r="DP1149" s="13" t="s">
        <v>231</v>
      </c>
    </row>
    <row r="1150" spans="1:120">
      <c r="A1150" s="12">
        <v>45302</v>
      </c>
      <c r="B1150" s="12">
        <v>45302</v>
      </c>
      <c r="C1150" s="13" t="s">
        <v>76</v>
      </c>
      <c r="D1150" s="13" t="s">
        <v>71</v>
      </c>
      <c r="E1150" s="13" t="s">
        <v>16</v>
      </c>
      <c r="F1150" s="13" t="s">
        <v>97</v>
      </c>
      <c r="G1150" s="14">
        <v>4</v>
      </c>
      <c r="H1150" s="14">
        <v>0</v>
      </c>
      <c r="I1150" s="13" t="s">
        <v>73</v>
      </c>
      <c r="J1150" s="29" t="s">
        <v>74</v>
      </c>
      <c r="K1150" s="29" t="s">
        <v>109</v>
      </c>
      <c r="L1150" s="12">
        <v>45302</v>
      </c>
      <c r="M1150" s="13" t="s">
        <v>13</v>
      </c>
      <c r="N1150" s="13" t="s">
        <v>71</v>
      </c>
      <c r="O1150" s="14">
        <v>0</v>
      </c>
      <c r="P1150" s="13" t="s">
        <v>197</v>
      </c>
      <c r="Q1150" s="29" t="s">
        <v>709</v>
      </c>
      <c r="R1150" s="30">
        <v>1</v>
      </c>
      <c r="S1150" s="13" t="s">
        <v>744</v>
      </c>
      <c r="T1150" s="14">
        <v>1</v>
      </c>
      <c r="U1150" s="13" t="s">
        <v>97</v>
      </c>
      <c r="V1150" s="13" t="s">
        <v>82</v>
      </c>
      <c r="W1150" s="13" t="s">
        <v>73</v>
      </c>
      <c r="X1150" s="13" t="s">
        <v>80</v>
      </c>
      <c r="Y1150" s="13" t="s">
        <v>17</v>
      </c>
      <c r="Z1150" s="13" t="s">
        <v>350</v>
      </c>
      <c r="AA1150" s="13" t="s">
        <v>351</v>
      </c>
      <c r="AB1150" s="14">
        <v>7005</v>
      </c>
      <c r="AC1150" s="13" t="s">
        <v>87</v>
      </c>
      <c r="AD1150" s="20">
        <v>45303.7528703704</v>
      </c>
      <c r="AE1150" s="13" t="s">
        <v>232</v>
      </c>
      <c r="AF1150" s="13" t="s">
        <v>201</v>
      </c>
      <c r="AG1150" s="13" t="s">
        <v>78</v>
      </c>
      <c r="AH1150" s="13" t="s">
        <v>83</v>
      </c>
      <c r="AI1150" s="13" t="s">
        <v>84</v>
      </c>
      <c r="AJ1150" s="13" t="s">
        <v>71</v>
      </c>
      <c r="AK1150" s="13" t="s">
        <v>85</v>
      </c>
      <c r="AL1150" s="13" t="s">
        <v>71</v>
      </c>
      <c r="AM1150" s="13" t="s">
        <v>86</v>
      </c>
      <c r="AN1150" s="13" t="s">
        <v>73</v>
      </c>
      <c r="AO1150" s="13" t="s">
        <v>87</v>
      </c>
      <c r="AP1150" s="13" t="s">
        <v>87</v>
      </c>
      <c r="AQ1150" s="13" t="s">
        <v>90</v>
      </c>
      <c r="AR1150" s="13" t="s">
        <v>73</v>
      </c>
      <c r="AS1150" s="13" t="s">
        <v>73</v>
      </c>
      <c r="AT1150" s="14">
        <v>0</v>
      </c>
      <c r="AU1150" s="13" t="s">
        <v>71</v>
      </c>
      <c r="AV1150" s="13" t="s">
        <v>71</v>
      </c>
      <c r="AW1150" s="13" t="s">
        <v>71</v>
      </c>
      <c r="AX1150" s="13" t="s">
        <v>233</v>
      </c>
      <c r="AY1150" s="13" t="s">
        <v>234</v>
      </c>
      <c r="AZ1150" s="13" t="s">
        <v>205</v>
      </c>
      <c r="BA1150" s="13" t="s">
        <v>87</v>
      </c>
      <c r="BB1150" s="13" t="s">
        <v>85</v>
      </c>
      <c r="BC1150" s="13" t="s">
        <v>235</v>
      </c>
      <c r="BD1150" s="13" t="s">
        <v>85</v>
      </c>
      <c r="BE1150" s="13" t="s">
        <v>207</v>
      </c>
      <c r="BF1150" s="13" t="s">
        <v>207</v>
      </c>
      <c r="BG1150" s="13" t="s">
        <v>208</v>
      </c>
      <c r="BH1150" s="13" t="s">
        <v>73</v>
      </c>
      <c r="BI1150" s="13" t="s">
        <v>73</v>
      </c>
      <c r="BJ1150" s="13" t="s">
        <v>73</v>
      </c>
      <c r="BK1150" s="13" t="s">
        <v>73</v>
      </c>
      <c r="BL1150" s="13" t="s">
        <v>208</v>
      </c>
      <c r="BM1150" s="13" t="s">
        <v>208</v>
      </c>
      <c r="BN1150" s="13" t="s">
        <v>208</v>
      </c>
      <c r="BO1150" s="13" t="s">
        <v>71</v>
      </c>
      <c r="BP1150" s="13" t="s">
        <v>71</v>
      </c>
      <c r="BQ1150" s="13" t="s">
        <v>71</v>
      </c>
      <c r="BR1150" s="13" t="s">
        <v>218</v>
      </c>
      <c r="BS1150" s="13" t="s">
        <v>85</v>
      </c>
      <c r="BT1150" s="13" t="s">
        <v>218</v>
      </c>
      <c r="BU1150" s="13" t="s">
        <v>85</v>
      </c>
      <c r="BV1150" s="13" t="s">
        <v>218</v>
      </c>
      <c r="BW1150" s="13" t="s">
        <v>85</v>
      </c>
      <c r="BX1150" s="14">
        <v>1</v>
      </c>
      <c r="BY1150" s="14">
        <v>500005</v>
      </c>
      <c r="BZ1150" s="14">
        <v>0</v>
      </c>
      <c r="CA1150" s="14">
        <v>5</v>
      </c>
      <c r="CB1150" s="14">
        <v>12</v>
      </c>
      <c r="CC1150" s="13" t="s">
        <v>261</v>
      </c>
      <c r="CD1150" s="20">
        <v>45316.6878472222</v>
      </c>
      <c r="CE1150" s="12" t="s">
        <v>89</v>
      </c>
      <c r="CF1150" s="18">
        <v>45316.6876076968</v>
      </c>
      <c r="CG1150" s="17">
        <v>0.687604166666667</v>
      </c>
      <c r="CH1150" s="12" t="s">
        <v>89</v>
      </c>
      <c r="CI1150" s="13" t="s">
        <v>14</v>
      </c>
      <c r="CJ1150" s="13" t="s">
        <v>73</v>
      </c>
      <c r="CK1150" s="13" t="s">
        <v>73</v>
      </c>
      <c r="CL1150" s="13" t="s">
        <v>110</v>
      </c>
      <c r="CM1150" s="13" t="s">
        <v>110</v>
      </c>
      <c r="CN1150" s="13" t="s">
        <v>71</v>
      </c>
      <c r="CO1150" s="13" t="s">
        <v>110</v>
      </c>
      <c r="CP1150" s="13" t="s">
        <v>201</v>
      </c>
      <c r="CQ1150" s="13" t="s">
        <v>220</v>
      </c>
      <c r="CR1150" s="13" t="s">
        <v>110</v>
      </c>
      <c r="CS1150" s="13" t="s">
        <v>88</v>
      </c>
      <c r="CT1150" s="13" t="s">
        <v>73</v>
      </c>
      <c r="CU1150" s="13" t="s">
        <v>110</v>
      </c>
      <c r="CV1150" s="13" t="s">
        <v>73</v>
      </c>
      <c r="CW1150" s="13" t="s">
        <v>88</v>
      </c>
      <c r="CX1150" s="13" t="s">
        <v>110</v>
      </c>
      <c r="CY1150" s="13" t="s">
        <v>73</v>
      </c>
      <c r="CZ1150" s="13" t="s">
        <v>73</v>
      </c>
      <c r="DA1150" s="13" t="s">
        <v>110</v>
      </c>
      <c r="DB1150" s="13" t="s">
        <v>73</v>
      </c>
      <c r="DC1150" s="13" t="s">
        <v>73</v>
      </c>
      <c r="DD1150" s="13" t="s">
        <v>73</v>
      </c>
      <c r="DE1150" s="13" t="s">
        <v>73</v>
      </c>
      <c r="DF1150" s="13" t="s">
        <v>110</v>
      </c>
      <c r="DG1150" s="13" t="s">
        <v>73</v>
      </c>
      <c r="DH1150" s="13" t="s">
        <v>110</v>
      </c>
      <c r="DI1150" s="13" t="s">
        <v>110</v>
      </c>
      <c r="DJ1150" s="13" t="s">
        <v>110</v>
      </c>
      <c r="DK1150" s="13" t="s">
        <v>667</v>
      </c>
      <c r="DL1150" s="13" t="s">
        <v>85</v>
      </c>
      <c r="DM1150" s="13" t="s">
        <v>85</v>
      </c>
      <c r="DN1150" s="18">
        <v>45316.6876683565</v>
      </c>
      <c r="DO1150" s="18">
        <v>45316.6876076968</v>
      </c>
      <c r="DP1150" s="13" t="s">
        <v>236</v>
      </c>
    </row>
    <row r="1151" spans="1:120">
      <c r="A1151" s="12">
        <v>45302</v>
      </c>
      <c r="B1151" s="12">
        <v>45302</v>
      </c>
      <c r="C1151" s="13" t="s">
        <v>76</v>
      </c>
      <c r="D1151" s="13" t="s">
        <v>71</v>
      </c>
      <c r="E1151" s="13" t="s">
        <v>16</v>
      </c>
      <c r="F1151" s="13" t="s">
        <v>99</v>
      </c>
      <c r="G1151" s="14">
        <v>4</v>
      </c>
      <c r="H1151" s="14">
        <v>0</v>
      </c>
      <c r="I1151" s="13" t="s">
        <v>73</v>
      </c>
      <c r="J1151" s="29" t="s">
        <v>74</v>
      </c>
      <c r="K1151" s="29" t="s">
        <v>109</v>
      </c>
      <c r="L1151" s="12">
        <v>45302</v>
      </c>
      <c r="M1151" s="13" t="s">
        <v>13</v>
      </c>
      <c r="N1151" s="13" t="s">
        <v>71</v>
      </c>
      <c r="O1151" s="14">
        <v>0</v>
      </c>
      <c r="P1151" s="13" t="s">
        <v>197</v>
      </c>
      <c r="Q1151" s="29" t="s">
        <v>709</v>
      </c>
      <c r="R1151" s="30">
        <v>1</v>
      </c>
      <c r="S1151" s="13" t="s">
        <v>744</v>
      </c>
      <c r="T1151" s="14">
        <v>1</v>
      </c>
      <c r="U1151" s="13" t="s">
        <v>99</v>
      </c>
      <c r="V1151" s="13" t="s">
        <v>82</v>
      </c>
      <c r="W1151" s="13" t="s">
        <v>73</v>
      </c>
      <c r="X1151" s="13" t="s">
        <v>80</v>
      </c>
      <c r="Y1151" s="13" t="s">
        <v>17</v>
      </c>
      <c r="Z1151" s="13" t="s">
        <v>350</v>
      </c>
      <c r="AA1151" s="13" t="s">
        <v>352</v>
      </c>
      <c r="AB1151" s="14">
        <v>7005</v>
      </c>
      <c r="AC1151" s="13" t="s">
        <v>237</v>
      </c>
      <c r="AD1151" s="20">
        <v>45303.7509375</v>
      </c>
      <c r="AE1151" s="13" t="s">
        <v>238</v>
      </c>
      <c r="AF1151" s="13" t="s">
        <v>201</v>
      </c>
      <c r="AG1151" s="13" t="s">
        <v>78</v>
      </c>
      <c r="AH1151" s="13" t="s">
        <v>83</v>
      </c>
      <c r="AI1151" s="13" t="s">
        <v>84</v>
      </c>
      <c r="AJ1151" s="13" t="s">
        <v>71</v>
      </c>
      <c r="AK1151" s="13" t="s">
        <v>85</v>
      </c>
      <c r="AL1151" s="13" t="s">
        <v>71</v>
      </c>
      <c r="AM1151" s="13" t="s">
        <v>86</v>
      </c>
      <c r="AN1151" s="13" t="s">
        <v>73</v>
      </c>
      <c r="AO1151" s="13" t="s">
        <v>87</v>
      </c>
      <c r="AP1151" s="13" t="s">
        <v>87</v>
      </c>
      <c r="AQ1151" s="13" t="s">
        <v>90</v>
      </c>
      <c r="AR1151" s="13" t="s">
        <v>73</v>
      </c>
      <c r="AS1151" s="13" t="s">
        <v>73</v>
      </c>
      <c r="AT1151" s="14">
        <v>0</v>
      </c>
      <c r="AU1151" s="13" t="s">
        <v>71</v>
      </c>
      <c r="AV1151" s="13" t="s">
        <v>71</v>
      </c>
      <c r="AW1151" s="13" t="s">
        <v>71</v>
      </c>
      <c r="AX1151" s="13" t="s">
        <v>239</v>
      </c>
      <c r="AY1151" s="13" t="s">
        <v>240</v>
      </c>
      <c r="AZ1151" s="13" t="s">
        <v>205</v>
      </c>
      <c r="BA1151" s="13" t="s">
        <v>87</v>
      </c>
      <c r="BB1151" s="13" t="s">
        <v>85</v>
      </c>
      <c r="BC1151" s="13" t="s">
        <v>241</v>
      </c>
      <c r="BD1151" s="13" t="s">
        <v>85</v>
      </c>
      <c r="BE1151" s="13" t="s">
        <v>207</v>
      </c>
      <c r="BF1151" s="13" t="s">
        <v>207</v>
      </c>
      <c r="BG1151" s="13" t="s">
        <v>208</v>
      </c>
      <c r="BH1151" s="13" t="s">
        <v>110</v>
      </c>
      <c r="BI1151" s="13" t="s">
        <v>73</v>
      </c>
      <c r="BJ1151" s="13" t="s">
        <v>73</v>
      </c>
      <c r="BK1151" s="13" t="s">
        <v>73</v>
      </c>
      <c r="BL1151" s="13" t="s">
        <v>208</v>
      </c>
      <c r="BM1151" s="13" t="s">
        <v>208</v>
      </c>
      <c r="BN1151" s="13" t="s">
        <v>208</v>
      </c>
      <c r="BO1151" s="13" t="s">
        <v>71</v>
      </c>
      <c r="BP1151" s="13" t="s">
        <v>71</v>
      </c>
      <c r="BQ1151" s="13" t="s">
        <v>71</v>
      </c>
      <c r="BR1151" s="13" t="s">
        <v>218</v>
      </c>
      <c r="BS1151" s="13" t="s">
        <v>85</v>
      </c>
      <c r="BT1151" s="13" t="s">
        <v>218</v>
      </c>
      <c r="BU1151" s="13" t="s">
        <v>85</v>
      </c>
      <c r="BV1151" s="13" t="s">
        <v>218</v>
      </c>
      <c r="BW1151" s="13" t="s">
        <v>85</v>
      </c>
      <c r="BX1151" s="14">
        <v>1</v>
      </c>
      <c r="BY1151" s="14">
        <v>500005</v>
      </c>
      <c r="BZ1151" s="14">
        <v>0</v>
      </c>
      <c r="CA1151" s="14">
        <v>2</v>
      </c>
      <c r="CB1151" s="14">
        <v>3</v>
      </c>
      <c r="CC1151" s="13" t="s">
        <v>261</v>
      </c>
      <c r="CD1151" s="20">
        <v>45316.6877777778</v>
      </c>
      <c r="CE1151" s="12" t="s">
        <v>89</v>
      </c>
      <c r="CF1151" s="18">
        <v>45316.6875471065</v>
      </c>
      <c r="CG1151" s="17">
        <v>0.687546296296296</v>
      </c>
      <c r="CH1151" s="12" t="s">
        <v>89</v>
      </c>
      <c r="CI1151" s="13" t="s">
        <v>14</v>
      </c>
      <c r="CJ1151" s="13" t="s">
        <v>73</v>
      </c>
      <c r="CK1151" s="13" t="s">
        <v>73</v>
      </c>
      <c r="CL1151" s="13" t="s">
        <v>110</v>
      </c>
      <c r="CM1151" s="13" t="s">
        <v>110</v>
      </c>
      <c r="CN1151" s="13" t="s">
        <v>71</v>
      </c>
      <c r="CO1151" s="13" t="s">
        <v>110</v>
      </c>
      <c r="CP1151" s="13" t="s">
        <v>201</v>
      </c>
      <c r="CQ1151" s="13" t="s">
        <v>220</v>
      </c>
      <c r="CR1151" s="13" t="s">
        <v>73</v>
      </c>
      <c r="CS1151" s="13" t="s">
        <v>88</v>
      </c>
      <c r="CT1151" s="13" t="s">
        <v>73</v>
      </c>
      <c r="CU1151" s="13" t="s">
        <v>110</v>
      </c>
      <c r="CV1151" s="13" t="s">
        <v>73</v>
      </c>
      <c r="CW1151" s="13" t="s">
        <v>73</v>
      </c>
      <c r="CX1151" s="13" t="s">
        <v>110</v>
      </c>
      <c r="CY1151" s="13" t="s">
        <v>73</v>
      </c>
      <c r="CZ1151" s="13" t="s">
        <v>73</v>
      </c>
      <c r="DA1151" s="13" t="s">
        <v>88</v>
      </c>
      <c r="DB1151" s="13" t="s">
        <v>73</v>
      </c>
      <c r="DC1151" s="13" t="s">
        <v>73</v>
      </c>
      <c r="DD1151" s="13" t="s">
        <v>73</v>
      </c>
      <c r="DE1151" s="13" t="s">
        <v>73</v>
      </c>
      <c r="DF1151" s="13" t="s">
        <v>110</v>
      </c>
      <c r="DG1151" s="13" t="s">
        <v>73</v>
      </c>
      <c r="DH1151" s="13" t="s">
        <v>110</v>
      </c>
      <c r="DI1151" s="13" t="s">
        <v>110</v>
      </c>
      <c r="DJ1151" s="13" t="s">
        <v>110</v>
      </c>
      <c r="DK1151" s="13" t="s">
        <v>242</v>
      </c>
      <c r="DL1151" s="13" t="s">
        <v>85</v>
      </c>
      <c r="DM1151" s="13" t="s">
        <v>85</v>
      </c>
      <c r="DN1151" s="18">
        <v>45316.6875471065</v>
      </c>
      <c r="DO1151" s="18">
        <v>45316.6875471065</v>
      </c>
      <c r="DP1151" s="13" t="s">
        <v>243</v>
      </c>
    </row>
    <row r="1152" spans="1:120">
      <c r="A1152" s="12">
        <v>45302</v>
      </c>
      <c r="B1152" s="12">
        <v>45302</v>
      </c>
      <c r="C1152" s="13" t="s">
        <v>76</v>
      </c>
      <c r="D1152" s="13" t="s">
        <v>71</v>
      </c>
      <c r="E1152" s="13" t="s">
        <v>16</v>
      </c>
      <c r="F1152" s="13" t="s">
        <v>101</v>
      </c>
      <c r="G1152" s="14">
        <v>4</v>
      </c>
      <c r="H1152" s="14">
        <v>0</v>
      </c>
      <c r="I1152" s="13" t="s">
        <v>73</v>
      </c>
      <c r="J1152" s="29" t="s">
        <v>74</v>
      </c>
      <c r="K1152" s="29" t="s">
        <v>109</v>
      </c>
      <c r="L1152" s="12">
        <v>45302</v>
      </c>
      <c r="M1152" s="13" t="s">
        <v>13</v>
      </c>
      <c r="N1152" s="13" t="s">
        <v>71</v>
      </c>
      <c r="O1152" s="14">
        <v>0</v>
      </c>
      <c r="P1152" s="13" t="s">
        <v>197</v>
      </c>
      <c r="Q1152" s="29" t="s">
        <v>709</v>
      </c>
      <c r="R1152" s="30">
        <v>1</v>
      </c>
      <c r="S1152" s="13" t="s">
        <v>744</v>
      </c>
      <c r="T1152" s="14">
        <v>1</v>
      </c>
      <c r="U1152" s="13" t="s">
        <v>101</v>
      </c>
      <c r="V1152" s="13" t="s">
        <v>82</v>
      </c>
      <c r="W1152" s="13" t="s">
        <v>73</v>
      </c>
      <c r="X1152" s="13" t="s">
        <v>80</v>
      </c>
      <c r="Y1152" s="13" t="s">
        <v>17</v>
      </c>
      <c r="Z1152" s="13" t="s">
        <v>350</v>
      </c>
      <c r="AA1152" s="13" t="s">
        <v>352</v>
      </c>
      <c r="AB1152" s="14">
        <v>7005</v>
      </c>
      <c r="AC1152" s="13" t="s">
        <v>244</v>
      </c>
      <c r="AD1152" s="20">
        <v>45303.7509375</v>
      </c>
      <c r="AE1152" s="13" t="s">
        <v>245</v>
      </c>
      <c r="AF1152" s="13" t="s">
        <v>201</v>
      </c>
      <c r="AG1152" s="13" t="s">
        <v>78</v>
      </c>
      <c r="AH1152" s="13" t="s">
        <v>83</v>
      </c>
      <c r="AI1152" s="13" t="s">
        <v>84</v>
      </c>
      <c r="AJ1152" s="13" t="s">
        <v>71</v>
      </c>
      <c r="AK1152" s="13" t="s">
        <v>85</v>
      </c>
      <c r="AL1152" s="13" t="s">
        <v>71</v>
      </c>
      <c r="AM1152" s="13" t="s">
        <v>86</v>
      </c>
      <c r="AN1152" s="13" t="s">
        <v>73</v>
      </c>
      <c r="AO1152" s="13" t="s">
        <v>87</v>
      </c>
      <c r="AP1152" s="13" t="s">
        <v>87</v>
      </c>
      <c r="AQ1152" s="13" t="s">
        <v>90</v>
      </c>
      <c r="AR1152" s="13" t="s">
        <v>73</v>
      </c>
      <c r="AS1152" s="13" t="s">
        <v>73</v>
      </c>
      <c r="AT1152" s="14">
        <v>0</v>
      </c>
      <c r="AU1152" s="13" t="s">
        <v>71</v>
      </c>
      <c r="AV1152" s="13" t="s">
        <v>71</v>
      </c>
      <c r="AW1152" s="13" t="s">
        <v>71</v>
      </c>
      <c r="AX1152" s="13" t="s">
        <v>246</v>
      </c>
      <c r="AY1152" s="13" t="s">
        <v>247</v>
      </c>
      <c r="AZ1152" s="13" t="s">
        <v>205</v>
      </c>
      <c r="BA1152" s="13" t="s">
        <v>87</v>
      </c>
      <c r="BB1152" s="13" t="s">
        <v>85</v>
      </c>
      <c r="BC1152" s="13" t="s">
        <v>248</v>
      </c>
      <c r="BD1152" s="13" t="s">
        <v>85</v>
      </c>
      <c r="BE1152" s="13" t="s">
        <v>207</v>
      </c>
      <c r="BF1152" s="13" t="s">
        <v>207</v>
      </c>
      <c r="BG1152" s="13" t="s">
        <v>208</v>
      </c>
      <c r="BH1152" s="13" t="s">
        <v>110</v>
      </c>
      <c r="BI1152" s="13" t="s">
        <v>73</v>
      </c>
      <c r="BJ1152" s="13" t="s">
        <v>73</v>
      </c>
      <c r="BK1152" s="13" t="s">
        <v>73</v>
      </c>
      <c r="BL1152" s="13" t="s">
        <v>208</v>
      </c>
      <c r="BM1152" s="13" t="s">
        <v>208</v>
      </c>
      <c r="BN1152" s="13" t="s">
        <v>208</v>
      </c>
      <c r="BO1152" s="13" t="s">
        <v>71</v>
      </c>
      <c r="BP1152" s="13" t="s">
        <v>71</v>
      </c>
      <c r="BQ1152" s="13" t="s">
        <v>71</v>
      </c>
      <c r="BR1152" s="13" t="s">
        <v>218</v>
      </c>
      <c r="BS1152" s="13" t="s">
        <v>85</v>
      </c>
      <c r="BT1152" s="13" t="s">
        <v>218</v>
      </c>
      <c r="BU1152" s="13" t="s">
        <v>85</v>
      </c>
      <c r="BV1152" s="13" t="s">
        <v>218</v>
      </c>
      <c r="BW1152" s="13" t="s">
        <v>85</v>
      </c>
      <c r="BX1152" s="14">
        <v>1</v>
      </c>
      <c r="BY1152" s="14">
        <v>500005</v>
      </c>
      <c r="BZ1152" s="14">
        <v>0</v>
      </c>
      <c r="CA1152" s="14">
        <v>2</v>
      </c>
      <c r="CB1152" s="14">
        <v>3</v>
      </c>
      <c r="CC1152" s="13" t="s">
        <v>261</v>
      </c>
      <c r="CD1152" s="20">
        <v>45316.6877777778</v>
      </c>
      <c r="CE1152" s="12" t="s">
        <v>89</v>
      </c>
      <c r="CF1152" s="18">
        <v>45316.6875472685</v>
      </c>
      <c r="CG1152" s="17">
        <v>0.687546296296296</v>
      </c>
      <c r="CH1152" s="12" t="s">
        <v>89</v>
      </c>
      <c r="CI1152" s="13" t="s">
        <v>14</v>
      </c>
      <c r="CJ1152" s="13" t="s">
        <v>73</v>
      </c>
      <c r="CK1152" s="13" t="s">
        <v>73</v>
      </c>
      <c r="CL1152" s="13" t="s">
        <v>110</v>
      </c>
      <c r="CM1152" s="13" t="s">
        <v>110</v>
      </c>
      <c r="CN1152" s="13" t="s">
        <v>71</v>
      </c>
      <c r="CO1152" s="13" t="s">
        <v>110</v>
      </c>
      <c r="CP1152" s="13" t="s">
        <v>201</v>
      </c>
      <c r="CQ1152" s="13" t="s">
        <v>220</v>
      </c>
      <c r="CR1152" s="13" t="s">
        <v>73</v>
      </c>
      <c r="CS1152" s="13" t="s">
        <v>88</v>
      </c>
      <c r="CT1152" s="13" t="s">
        <v>73</v>
      </c>
      <c r="CU1152" s="13" t="s">
        <v>110</v>
      </c>
      <c r="CV1152" s="13" t="s">
        <v>73</v>
      </c>
      <c r="CW1152" s="13" t="s">
        <v>73</v>
      </c>
      <c r="CX1152" s="13" t="s">
        <v>110</v>
      </c>
      <c r="CY1152" s="13" t="s">
        <v>73</v>
      </c>
      <c r="CZ1152" s="13" t="s">
        <v>73</v>
      </c>
      <c r="DA1152" s="13" t="s">
        <v>88</v>
      </c>
      <c r="DB1152" s="13" t="s">
        <v>73</v>
      </c>
      <c r="DC1152" s="13" t="s">
        <v>73</v>
      </c>
      <c r="DD1152" s="13" t="s">
        <v>73</v>
      </c>
      <c r="DE1152" s="13" t="s">
        <v>73</v>
      </c>
      <c r="DF1152" s="13" t="s">
        <v>110</v>
      </c>
      <c r="DG1152" s="13" t="s">
        <v>73</v>
      </c>
      <c r="DH1152" s="13" t="s">
        <v>110</v>
      </c>
      <c r="DI1152" s="13" t="s">
        <v>110</v>
      </c>
      <c r="DJ1152" s="13" t="s">
        <v>110</v>
      </c>
      <c r="DK1152" s="13" t="s">
        <v>242</v>
      </c>
      <c r="DL1152" s="13" t="s">
        <v>85</v>
      </c>
      <c r="DM1152" s="13" t="s">
        <v>85</v>
      </c>
      <c r="DN1152" s="18">
        <v>45316.6875472685</v>
      </c>
      <c r="DO1152" s="18">
        <v>45316.6875472685</v>
      </c>
      <c r="DP1152" s="13" t="s">
        <v>249</v>
      </c>
    </row>
    <row r="1153" spans="1:120">
      <c r="A1153" s="12">
        <v>45302</v>
      </c>
      <c r="B1153" s="12">
        <v>45302</v>
      </c>
      <c r="C1153" s="13" t="s">
        <v>76</v>
      </c>
      <c r="D1153" s="13" t="s">
        <v>71</v>
      </c>
      <c r="E1153" s="13" t="s">
        <v>16</v>
      </c>
      <c r="F1153" s="13" t="s">
        <v>103</v>
      </c>
      <c r="G1153" s="14">
        <v>4</v>
      </c>
      <c r="H1153" s="14">
        <v>0</v>
      </c>
      <c r="I1153" s="13" t="s">
        <v>73</v>
      </c>
      <c r="J1153" s="19" t="s">
        <v>74</v>
      </c>
      <c r="K1153" s="19" t="s">
        <v>75</v>
      </c>
      <c r="L1153" s="12">
        <v>45302</v>
      </c>
      <c r="M1153" s="13" t="s">
        <v>13</v>
      </c>
      <c r="N1153" s="13" t="s">
        <v>71</v>
      </c>
      <c r="O1153" s="14">
        <v>0</v>
      </c>
      <c r="P1153" s="13" t="s">
        <v>197</v>
      </c>
      <c r="Q1153" s="19" t="s">
        <v>795</v>
      </c>
      <c r="R1153" s="21">
        <v>1</v>
      </c>
      <c r="S1153" s="13" t="s">
        <v>865</v>
      </c>
      <c r="T1153" s="14">
        <v>1</v>
      </c>
      <c r="U1153" s="13" t="s">
        <v>103</v>
      </c>
      <c r="V1153" s="13" t="s">
        <v>82</v>
      </c>
      <c r="W1153" s="13" t="s">
        <v>73</v>
      </c>
      <c r="X1153" s="13" t="s">
        <v>80</v>
      </c>
      <c r="Y1153" s="13" t="s">
        <v>17</v>
      </c>
      <c r="Z1153" s="13" t="s">
        <v>350</v>
      </c>
      <c r="AA1153" s="13" t="s">
        <v>354</v>
      </c>
      <c r="AB1153" s="14">
        <v>7013</v>
      </c>
      <c r="AC1153" s="13" t="s">
        <v>237</v>
      </c>
      <c r="AD1153" s="20">
        <v>45303.6559837963</v>
      </c>
      <c r="AE1153" s="13" t="s">
        <v>250</v>
      </c>
      <c r="AF1153" s="13" t="s">
        <v>201</v>
      </c>
      <c r="AG1153" s="13" t="s">
        <v>78</v>
      </c>
      <c r="AH1153" s="13" t="s">
        <v>83</v>
      </c>
      <c r="AI1153" s="13" t="s">
        <v>84</v>
      </c>
      <c r="AJ1153" s="13" t="s">
        <v>71</v>
      </c>
      <c r="AK1153" s="13" t="s">
        <v>85</v>
      </c>
      <c r="AL1153" s="13" t="s">
        <v>71</v>
      </c>
      <c r="AM1153" s="13" t="s">
        <v>86</v>
      </c>
      <c r="AN1153" s="13" t="s">
        <v>73</v>
      </c>
      <c r="AO1153" s="13" t="s">
        <v>87</v>
      </c>
      <c r="AP1153" s="13" t="s">
        <v>87</v>
      </c>
      <c r="AQ1153" s="13" t="s">
        <v>90</v>
      </c>
      <c r="AR1153" s="13" t="s">
        <v>73</v>
      </c>
      <c r="AS1153" s="13" t="s">
        <v>73</v>
      </c>
      <c r="AT1153" s="14">
        <v>0</v>
      </c>
      <c r="AU1153" s="13" t="s">
        <v>71</v>
      </c>
      <c r="AV1153" s="13" t="s">
        <v>71</v>
      </c>
      <c r="AW1153" s="13" t="s">
        <v>71</v>
      </c>
      <c r="AX1153" s="13" t="s">
        <v>251</v>
      </c>
      <c r="AY1153" s="13" t="s">
        <v>252</v>
      </c>
      <c r="AZ1153" s="13" t="s">
        <v>205</v>
      </c>
      <c r="BA1153" s="13" t="s">
        <v>87</v>
      </c>
      <c r="BB1153" s="13" t="s">
        <v>85</v>
      </c>
      <c r="BC1153" s="13" t="s">
        <v>253</v>
      </c>
      <c r="BD1153" s="13" t="s">
        <v>85</v>
      </c>
      <c r="BE1153" s="13" t="s">
        <v>207</v>
      </c>
      <c r="BF1153" s="13" t="s">
        <v>207</v>
      </c>
      <c r="BG1153" s="13" t="s">
        <v>110</v>
      </c>
      <c r="BH1153" s="13" t="s">
        <v>73</v>
      </c>
      <c r="BI1153" s="13" t="s">
        <v>73</v>
      </c>
      <c r="BJ1153" s="13" t="s">
        <v>73</v>
      </c>
      <c r="BK1153" s="13" t="s">
        <v>73</v>
      </c>
      <c r="BL1153" s="13" t="s">
        <v>208</v>
      </c>
      <c r="BM1153" s="13" t="s">
        <v>208</v>
      </c>
      <c r="BN1153" s="13" t="s">
        <v>208</v>
      </c>
      <c r="BO1153" s="13" t="s">
        <v>71</v>
      </c>
      <c r="BP1153" s="13" t="s">
        <v>71</v>
      </c>
      <c r="BQ1153" s="13" t="s">
        <v>71</v>
      </c>
      <c r="BR1153" s="13" t="s">
        <v>218</v>
      </c>
      <c r="BS1153" s="13" t="s">
        <v>85</v>
      </c>
      <c r="BT1153" s="13" t="s">
        <v>218</v>
      </c>
      <c r="BU1153" s="13" t="s">
        <v>85</v>
      </c>
      <c r="BV1153" s="13" t="s">
        <v>218</v>
      </c>
      <c r="BW1153" s="13" t="s">
        <v>85</v>
      </c>
      <c r="BX1153" s="14">
        <v>1</v>
      </c>
      <c r="BY1153" s="14">
        <v>500101</v>
      </c>
      <c r="BZ1153" s="14">
        <v>0</v>
      </c>
      <c r="CA1153" s="14">
        <v>1</v>
      </c>
      <c r="CB1153" s="14">
        <v>10</v>
      </c>
      <c r="CC1153" s="13" t="s">
        <v>261</v>
      </c>
      <c r="CD1153" s="20">
        <v>45316.7087152778</v>
      </c>
      <c r="CE1153" s="12" t="s">
        <v>89</v>
      </c>
      <c r="CF1153" s="18">
        <v>45316.7084558681</v>
      </c>
      <c r="CG1153" s="17">
        <v>0.708449074074074</v>
      </c>
      <c r="CH1153" s="12" t="s">
        <v>89</v>
      </c>
      <c r="CI1153" s="13" t="s">
        <v>14</v>
      </c>
      <c r="CJ1153" s="13" t="s">
        <v>73</v>
      </c>
      <c r="CK1153" s="13" t="s">
        <v>73</v>
      </c>
      <c r="CL1153" s="13" t="s">
        <v>110</v>
      </c>
      <c r="CM1153" s="13" t="s">
        <v>71</v>
      </c>
      <c r="CN1153" s="13" t="s">
        <v>71</v>
      </c>
      <c r="CO1153" s="13" t="s">
        <v>71</v>
      </c>
      <c r="CP1153" s="13" t="s">
        <v>74</v>
      </c>
      <c r="CQ1153" s="13" t="s">
        <v>220</v>
      </c>
      <c r="CR1153" s="13" t="s">
        <v>73</v>
      </c>
      <c r="CS1153" s="13" t="s">
        <v>88</v>
      </c>
      <c r="CT1153" s="13" t="s">
        <v>73</v>
      </c>
      <c r="CU1153" s="13" t="s">
        <v>110</v>
      </c>
      <c r="CV1153" s="13" t="s">
        <v>73</v>
      </c>
      <c r="CW1153" s="13" t="s">
        <v>73</v>
      </c>
      <c r="CX1153" s="13" t="s">
        <v>110</v>
      </c>
      <c r="CY1153" s="13" t="s">
        <v>73</v>
      </c>
      <c r="CZ1153" s="13" t="s">
        <v>73</v>
      </c>
      <c r="DA1153" s="13" t="s">
        <v>110</v>
      </c>
      <c r="DB1153" s="13" t="s">
        <v>73</v>
      </c>
      <c r="DC1153" s="13" t="s">
        <v>73</v>
      </c>
      <c r="DD1153" s="13" t="s">
        <v>73</v>
      </c>
      <c r="DE1153" s="13" t="s">
        <v>73</v>
      </c>
      <c r="DF1153" s="13" t="s">
        <v>110</v>
      </c>
      <c r="DG1153" s="13" t="s">
        <v>73</v>
      </c>
      <c r="DH1153" s="13" t="s">
        <v>110</v>
      </c>
      <c r="DI1153" s="13" t="s">
        <v>110</v>
      </c>
      <c r="DJ1153" s="13" t="s">
        <v>110</v>
      </c>
      <c r="DK1153" s="13" t="s">
        <v>242</v>
      </c>
      <c r="DL1153" s="13" t="s">
        <v>85</v>
      </c>
      <c r="DM1153" s="13" t="s">
        <v>85</v>
      </c>
      <c r="DN1153" s="18">
        <v>45316.7084558681</v>
      </c>
      <c r="DO1153" s="18">
        <v>45316.7084558681</v>
      </c>
      <c r="DP1153" s="13" t="s">
        <v>254</v>
      </c>
    </row>
    <row r="1154" spans="1:120">
      <c r="A1154" s="12">
        <v>45302</v>
      </c>
      <c r="B1154" s="12">
        <v>45302</v>
      </c>
      <c r="C1154" s="13" t="s">
        <v>76</v>
      </c>
      <c r="D1154" s="13" t="s">
        <v>71</v>
      </c>
      <c r="E1154" s="13" t="s">
        <v>16</v>
      </c>
      <c r="F1154" s="13" t="s">
        <v>105</v>
      </c>
      <c r="G1154" s="14">
        <v>4</v>
      </c>
      <c r="H1154" s="14">
        <v>0</v>
      </c>
      <c r="I1154" s="13" t="s">
        <v>73</v>
      </c>
      <c r="J1154" s="19" t="s">
        <v>74</v>
      </c>
      <c r="K1154" s="19" t="s">
        <v>75</v>
      </c>
      <c r="L1154" s="12">
        <v>45302</v>
      </c>
      <c r="M1154" s="13" t="s">
        <v>13</v>
      </c>
      <c r="N1154" s="13" t="s">
        <v>71</v>
      </c>
      <c r="O1154" s="14">
        <v>0</v>
      </c>
      <c r="P1154" s="13" t="s">
        <v>197</v>
      </c>
      <c r="Q1154" s="19" t="s">
        <v>795</v>
      </c>
      <c r="R1154" s="21">
        <v>1</v>
      </c>
      <c r="S1154" s="13" t="s">
        <v>865</v>
      </c>
      <c r="T1154" s="14">
        <v>1</v>
      </c>
      <c r="U1154" s="13" t="s">
        <v>105</v>
      </c>
      <c r="V1154" s="13" t="s">
        <v>82</v>
      </c>
      <c r="W1154" s="13" t="s">
        <v>73</v>
      </c>
      <c r="X1154" s="13" t="s">
        <v>80</v>
      </c>
      <c r="Y1154" s="13" t="s">
        <v>17</v>
      </c>
      <c r="Z1154" s="13" t="s">
        <v>350</v>
      </c>
      <c r="AA1154" s="13" t="s">
        <v>351</v>
      </c>
      <c r="AB1154" s="14">
        <v>7013</v>
      </c>
      <c r="AC1154" s="13" t="s">
        <v>87</v>
      </c>
      <c r="AD1154" s="20">
        <v>45303.6579398148</v>
      </c>
      <c r="AE1154" s="13" t="s">
        <v>255</v>
      </c>
      <c r="AF1154" s="13" t="s">
        <v>201</v>
      </c>
      <c r="AG1154" s="13" t="s">
        <v>78</v>
      </c>
      <c r="AH1154" s="13" t="s">
        <v>83</v>
      </c>
      <c r="AI1154" s="13" t="s">
        <v>84</v>
      </c>
      <c r="AJ1154" s="13" t="s">
        <v>71</v>
      </c>
      <c r="AK1154" s="13" t="s">
        <v>85</v>
      </c>
      <c r="AL1154" s="13" t="s">
        <v>71</v>
      </c>
      <c r="AM1154" s="13" t="s">
        <v>86</v>
      </c>
      <c r="AN1154" s="13" t="s">
        <v>73</v>
      </c>
      <c r="AO1154" s="13" t="s">
        <v>87</v>
      </c>
      <c r="AP1154" s="13" t="s">
        <v>87</v>
      </c>
      <c r="AQ1154" s="13" t="s">
        <v>90</v>
      </c>
      <c r="AR1154" s="13" t="s">
        <v>73</v>
      </c>
      <c r="AS1154" s="13" t="s">
        <v>73</v>
      </c>
      <c r="AT1154" s="14">
        <v>0</v>
      </c>
      <c r="AU1154" s="13" t="s">
        <v>71</v>
      </c>
      <c r="AV1154" s="13" t="s">
        <v>71</v>
      </c>
      <c r="AW1154" s="13" t="s">
        <v>71</v>
      </c>
      <c r="AX1154" s="13" t="s">
        <v>274</v>
      </c>
      <c r="AY1154" s="13" t="s">
        <v>275</v>
      </c>
      <c r="AZ1154" s="13" t="s">
        <v>205</v>
      </c>
      <c r="BA1154" s="13" t="s">
        <v>87</v>
      </c>
      <c r="BB1154" s="13" t="s">
        <v>85</v>
      </c>
      <c r="BC1154" s="13" t="s">
        <v>276</v>
      </c>
      <c r="BD1154" s="13" t="s">
        <v>85</v>
      </c>
      <c r="BE1154" s="13" t="s">
        <v>207</v>
      </c>
      <c r="BF1154" s="13" t="s">
        <v>207</v>
      </c>
      <c r="BG1154" s="13" t="s">
        <v>110</v>
      </c>
      <c r="BH1154" s="13" t="s">
        <v>73</v>
      </c>
      <c r="BI1154" s="13" t="s">
        <v>73</v>
      </c>
      <c r="BJ1154" s="13" t="s">
        <v>73</v>
      </c>
      <c r="BK1154" s="13" t="s">
        <v>73</v>
      </c>
      <c r="BL1154" s="13" t="s">
        <v>208</v>
      </c>
      <c r="BM1154" s="13" t="s">
        <v>208</v>
      </c>
      <c r="BN1154" s="13" t="s">
        <v>208</v>
      </c>
      <c r="BO1154" s="13" t="s">
        <v>71</v>
      </c>
      <c r="BP1154" s="13" t="s">
        <v>71</v>
      </c>
      <c r="BQ1154" s="13" t="s">
        <v>71</v>
      </c>
      <c r="BR1154" s="13" t="s">
        <v>218</v>
      </c>
      <c r="BS1154" s="13" t="s">
        <v>85</v>
      </c>
      <c r="BT1154" s="13" t="s">
        <v>218</v>
      </c>
      <c r="BU1154" s="13" t="s">
        <v>85</v>
      </c>
      <c r="BV1154" s="13" t="s">
        <v>218</v>
      </c>
      <c r="BW1154" s="13" t="s">
        <v>85</v>
      </c>
      <c r="BX1154" s="14">
        <v>1</v>
      </c>
      <c r="BY1154" s="14">
        <v>500101</v>
      </c>
      <c r="BZ1154" s="14">
        <v>0</v>
      </c>
      <c r="CA1154" s="14">
        <v>4</v>
      </c>
      <c r="CB1154" s="14">
        <v>3</v>
      </c>
      <c r="CC1154" s="13" t="s">
        <v>261</v>
      </c>
      <c r="CD1154" s="20">
        <v>45316.7087847222</v>
      </c>
      <c r="CE1154" s="12" t="s">
        <v>89</v>
      </c>
      <c r="CF1154" s="18">
        <v>45316.7085148032</v>
      </c>
      <c r="CG1154" s="17">
        <v>0.708506944444444</v>
      </c>
      <c r="CH1154" s="12" t="s">
        <v>89</v>
      </c>
      <c r="CI1154" s="13" t="s">
        <v>14</v>
      </c>
      <c r="CJ1154" s="13" t="s">
        <v>73</v>
      </c>
      <c r="CK1154" s="13" t="s">
        <v>73</v>
      </c>
      <c r="CL1154" s="13" t="s">
        <v>110</v>
      </c>
      <c r="CM1154" s="13" t="s">
        <v>71</v>
      </c>
      <c r="CN1154" s="13" t="s">
        <v>71</v>
      </c>
      <c r="CO1154" s="13" t="s">
        <v>71</v>
      </c>
      <c r="CP1154" s="13" t="s">
        <v>74</v>
      </c>
      <c r="CQ1154" s="13" t="s">
        <v>110</v>
      </c>
      <c r="CR1154" s="13" t="s">
        <v>73</v>
      </c>
      <c r="CS1154" s="13" t="s">
        <v>73</v>
      </c>
      <c r="CT1154" s="13" t="s">
        <v>73</v>
      </c>
      <c r="CU1154" s="13" t="s">
        <v>110</v>
      </c>
      <c r="CV1154" s="13" t="s">
        <v>73</v>
      </c>
      <c r="CW1154" s="13" t="s">
        <v>73</v>
      </c>
      <c r="CX1154" s="13" t="s">
        <v>110</v>
      </c>
      <c r="CY1154" s="13" t="s">
        <v>73</v>
      </c>
      <c r="CZ1154" s="13" t="s">
        <v>73</v>
      </c>
      <c r="DA1154" s="13" t="s">
        <v>110</v>
      </c>
      <c r="DB1154" s="13" t="s">
        <v>73</v>
      </c>
      <c r="DC1154" s="13" t="s">
        <v>73</v>
      </c>
      <c r="DD1154" s="13" t="s">
        <v>73</v>
      </c>
      <c r="DE1154" s="13" t="s">
        <v>73</v>
      </c>
      <c r="DF1154" s="13" t="s">
        <v>110</v>
      </c>
      <c r="DG1154" s="13" t="s">
        <v>73</v>
      </c>
      <c r="DH1154" s="13" t="s">
        <v>110</v>
      </c>
      <c r="DI1154" s="13" t="s">
        <v>110</v>
      </c>
      <c r="DJ1154" s="13" t="s">
        <v>110</v>
      </c>
      <c r="DK1154" s="13" t="s">
        <v>85</v>
      </c>
      <c r="DL1154" s="13" t="s">
        <v>85</v>
      </c>
      <c r="DM1154" s="13" t="s">
        <v>85</v>
      </c>
      <c r="DN1154" s="18">
        <v>45316.7085148032</v>
      </c>
      <c r="DO1154" s="18">
        <v>45316.7085148032</v>
      </c>
      <c r="DP1154" s="13" t="s">
        <v>277</v>
      </c>
    </row>
    <row r="1155" spans="1:120">
      <c r="A1155" s="12">
        <v>45302</v>
      </c>
      <c r="B1155" s="12">
        <v>45302</v>
      </c>
      <c r="C1155" s="13" t="s">
        <v>76</v>
      </c>
      <c r="D1155" s="13" t="s">
        <v>71</v>
      </c>
      <c r="E1155" s="13" t="s">
        <v>16</v>
      </c>
      <c r="F1155" s="13" t="s">
        <v>107</v>
      </c>
      <c r="G1155" s="14">
        <v>4</v>
      </c>
      <c r="H1155" s="14">
        <v>0</v>
      </c>
      <c r="I1155" s="13" t="s">
        <v>88</v>
      </c>
      <c r="J1155" s="29" t="s">
        <v>74</v>
      </c>
      <c r="K1155" s="29" t="s">
        <v>109</v>
      </c>
      <c r="L1155" s="12">
        <v>45302</v>
      </c>
      <c r="M1155" s="13" t="s">
        <v>13</v>
      </c>
      <c r="N1155" s="13" t="s">
        <v>71</v>
      </c>
      <c r="O1155" s="14">
        <v>0</v>
      </c>
      <c r="P1155" s="13" t="s">
        <v>197</v>
      </c>
      <c r="Q1155" s="29" t="s">
        <v>709</v>
      </c>
      <c r="R1155" s="30">
        <v>1</v>
      </c>
      <c r="S1155" s="13" t="s">
        <v>744</v>
      </c>
      <c r="T1155" s="14">
        <v>1</v>
      </c>
      <c r="U1155" s="13" t="s">
        <v>107</v>
      </c>
      <c r="V1155" s="13" t="s">
        <v>82</v>
      </c>
      <c r="W1155" s="13" t="s">
        <v>73</v>
      </c>
      <c r="X1155" s="13" t="s">
        <v>80</v>
      </c>
      <c r="Y1155" s="13" t="s">
        <v>17</v>
      </c>
      <c r="Z1155" s="13" t="s">
        <v>350</v>
      </c>
      <c r="AA1155" s="13" t="s">
        <v>353</v>
      </c>
      <c r="AB1155" s="14">
        <v>7005</v>
      </c>
      <c r="AC1155" s="13" t="s">
        <v>87</v>
      </c>
      <c r="AD1155" s="20">
        <v>45303.7528703704</v>
      </c>
      <c r="AE1155" s="13" t="s">
        <v>200</v>
      </c>
      <c r="AF1155" s="13" t="s">
        <v>201</v>
      </c>
      <c r="AG1155" s="13" t="s">
        <v>78</v>
      </c>
      <c r="AH1155" s="13" t="s">
        <v>83</v>
      </c>
      <c r="AI1155" s="13" t="s">
        <v>84</v>
      </c>
      <c r="AJ1155" s="13" t="s">
        <v>71</v>
      </c>
      <c r="AK1155" s="13" t="s">
        <v>85</v>
      </c>
      <c r="AL1155" s="13" t="s">
        <v>71</v>
      </c>
      <c r="AM1155" s="13" t="s">
        <v>86</v>
      </c>
      <c r="AN1155" s="13" t="s">
        <v>73</v>
      </c>
      <c r="AO1155" s="13" t="s">
        <v>87</v>
      </c>
      <c r="AP1155" s="13" t="s">
        <v>87</v>
      </c>
      <c r="AQ1155" s="13" t="s">
        <v>202</v>
      </c>
      <c r="AR1155" s="13" t="s">
        <v>73</v>
      </c>
      <c r="AS1155" s="13" t="s">
        <v>73</v>
      </c>
      <c r="AT1155" s="14">
        <v>0</v>
      </c>
      <c r="AU1155" s="13" t="s">
        <v>71</v>
      </c>
      <c r="AV1155" s="13" t="s">
        <v>71</v>
      </c>
      <c r="AW1155" s="13" t="s">
        <v>71</v>
      </c>
      <c r="AX1155" s="13" t="s">
        <v>260</v>
      </c>
      <c r="AY1155" s="13" t="s">
        <v>204</v>
      </c>
      <c r="AZ1155" s="13" t="s">
        <v>205</v>
      </c>
      <c r="BA1155" s="13" t="s">
        <v>87</v>
      </c>
      <c r="BB1155" s="13" t="s">
        <v>85</v>
      </c>
      <c r="BC1155" s="13" t="s">
        <v>206</v>
      </c>
      <c r="BD1155" s="13" t="s">
        <v>85</v>
      </c>
      <c r="BE1155" s="13" t="s">
        <v>207</v>
      </c>
      <c r="BF1155" s="13" t="s">
        <v>207</v>
      </c>
      <c r="BG1155" s="13" t="s">
        <v>208</v>
      </c>
      <c r="BH1155" s="13" t="s">
        <v>73</v>
      </c>
      <c r="BI1155" s="13" t="s">
        <v>73</v>
      </c>
      <c r="BJ1155" s="13" t="s">
        <v>73</v>
      </c>
      <c r="BK1155" s="13" t="s">
        <v>73</v>
      </c>
      <c r="BL1155" s="13" t="s">
        <v>209</v>
      </c>
      <c r="BM1155" s="13" t="s">
        <v>209</v>
      </c>
      <c r="BN1155" s="13" t="s">
        <v>209</v>
      </c>
      <c r="BO1155" s="13" t="s">
        <v>71</v>
      </c>
      <c r="BP1155" s="13" t="s">
        <v>71</v>
      </c>
      <c r="BQ1155" s="13" t="s">
        <v>71</v>
      </c>
      <c r="BR1155" s="13" t="s">
        <v>218</v>
      </c>
      <c r="BS1155" s="13" t="s">
        <v>85</v>
      </c>
      <c r="BT1155" s="13" t="s">
        <v>218</v>
      </c>
      <c r="BU1155" s="13" t="s">
        <v>85</v>
      </c>
      <c r="BV1155" s="13" t="s">
        <v>218</v>
      </c>
      <c r="BW1155" s="13" t="s">
        <v>85</v>
      </c>
      <c r="BX1155" s="14">
        <v>1</v>
      </c>
      <c r="BY1155" s="14">
        <v>500005</v>
      </c>
      <c r="BZ1155" s="14">
        <v>0</v>
      </c>
      <c r="CA1155" s="14">
        <v>5</v>
      </c>
      <c r="CB1155" s="14">
        <v>12</v>
      </c>
      <c r="CC1155" s="13" t="s">
        <v>261</v>
      </c>
      <c r="CD1155" s="20">
        <v>45316.6878472222</v>
      </c>
      <c r="CE1155" s="12" t="s">
        <v>89</v>
      </c>
      <c r="CF1155" s="18">
        <v>45316.6876076968</v>
      </c>
      <c r="CG1155" s="17">
        <v>0.687604166666667</v>
      </c>
      <c r="CH1155" s="12" t="s">
        <v>89</v>
      </c>
      <c r="CI1155" s="13" t="s">
        <v>14</v>
      </c>
      <c r="CJ1155" s="13" t="s">
        <v>73</v>
      </c>
      <c r="CK1155" s="13" t="s">
        <v>73</v>
      </c>
      <c r="CL1155" s="13" t="s">
        <v>110</v>
      </c>
      <c r="CM1155" s="13" t="s">
        <v>110</v>
      </c>
      <c r="CN1155" s="13" t="s">
        <v>71</v>
      </c>
      <c r="CO1155" s="13" t="s">
        <v>110</v>
      </c>
      <c r="CP1155" s="13" t="s">
        <v>201</v>
      </c>
      <c r="CQ1155" s="13" t="s">
        <v>110</v>
      </c>
      <c r="CR1155" s="13" t="s">
        <v>73</v>
      </c>
      <c r="CS1155" s="13" t="s">
        <v>88</v>
      </c>
      <c r="CT1155" s="13" t="s">
        <v>73</v>
      </c>
      <c r="CU1155" s="13" t="s">
        <v>110</v>
      </c>
      <c r="CV1155" s="13" t="s">
        <v>73</v>
      </c>
      <c r="CW1155" s="13" t="s">
        <v>110</v>
      </c>
      <c r="CX1155" s="13" t="s">
        <v>73</v>
      </c>
      <c r="CY1155" s="13" t="s">
        <v>73</v>
      </c>
      <c r="CZ1155" s="13" t="s">
        <v>73</v>
      </c>
      <c r="DA1155" s="13" t="s">
        <v>110</v>
      </c>
      <c r="DB1155" s="13" t="s">
        <v>73</v>
      </c>
      <c r="DC1155" s="13" t="s">
        <v>73</v>
      </c>
      <c r="DD1155" s="13" t="s">
        <v>73</v>
      </c>
      <c r="DE1155" s="13" t="s">
        <v>73</v>
      </c>
      <c r="DF1155" s="13" t="s">
        <v>110</v>
      </c>
      <c r="DG1155" s="13" t="s">
        <v>73</v>
      </c>
      <c r="DH1155" s="13" t="s">
        <v>110</v>
      </c>
      <c r="DI1155" s="13" t="s">
        <v>110</v>
      </c>
      <c r="DJ1155" s="13" t="s">
        <v>110</v>
      </c>
      <c r="DK1155" s="13" t="s">
        <v>667</v>
      </c>
      <c r="DL1155" s="13" t="s">
        <v>85</v>
      </c>
      <c r="DM1155" s="13" t="s">
        <v>85</v>
      </c>
      <c r="DN1155" s="18">
        <v>45316.6876683681</v>
      </c>
      <c r="DO1155" s="18">
        <v>45316.6876076968</v>
      </c>
      <c r="DP1155" s="13" t="s">
        <v>212</v>
      </c>
    </row>
    <row r="1156" spans="1:120">
      <c r="A1156" s="12">
        <v>45302</v>
      </c>
      <c r="B1156" s="12">
        <v>45302</v>
      </c>
      <c r="C1156" s="13" t="s">
        <v>76</v>
      </c>
      <c r="D1156" s="13" t="s">
        <v>71</v>
      </c>
      <c r="E1156" s="13" t="s">
        <v>16</v>
      </c>
      <c r="F1156" s="13" t="s">
        <v>72</v>
      </c>
      <c r="G1156" s="14">
        <v>5</v>
      </c>
      <c r="H1156" s="14">
        <v>0</v>
      </c>
      <c r="I1156" s="13" t="s">
        <v>73</v>
      </c>
      <c r="J1156" s="29" t="s">
        <v>74</v>
      </c>
      <c r="K1156" s="29" t="s">
        <v>75</v>
      </c>
      <c r="L1156" s="12">
        <v>45302</v>
      </c>
      <c r="M1156" s="13" t="s">
        <v>13</v>
      </c>
      <c r="N1156" s="13" t="s">
        <v>71</v>
      </c>
      <c r="O1156" s="14">
        <v>0</v>
      </c>
      <c r="P1156" s="13" t="s">
        <v>197</v>
      </c>
      <c r="Q1156" s="29" t="s">
        <v>709</v>
      </c>
      <c r="R1156" s="30">
        <v>1</v>
      </c>
      <c r="S1156" s="13" t="s">
        <v>744</v>
      </c>
      <c r="T1156" s="14">
        <v>1</v>
      </c>
      <c r="U1156" s="13" t="s">
        <v>72</v>
      </c>
      <c r="V1156" s="13" t="s">
        <v>82</v>
      </c>
      <c r="W1156" s="13" t="s">
        <v>73</v>
      </c>
      <c r="X1156" s="13" t="s">
        <v>80</v>
      </c>
      <c r="Y1156" s="13" t="s">
        <v>17</v>
      </c>
      <c r="Z1156" s="13" t="s">
        <v>350</v>
      </c>
      <c r="AA1156" s="13" t="s">
        <v>351</v>
      </c>
      <c r="AB1156" s="14">
        <v>7005</v>
      </c>
      <c r="AC1156" s="13" t="s">
        <v>87</v>
      </c>
      <c r="AD1156" s="20">
        <v>45303.7621759259</v>
      </c>
      <c r="AE1156" s="13" t="s">
        <v>213</v>
      </c>
      <c r="AF1156" s="13" t="s">
        <v>201</v>
      </c>
      <c r="AG1156" s="13" t="s">
        <v>78</v>
      </c>
      <c r="AH1156" s="13" t="s">
        <v>83</v>
      </c>
      <c r="AI1156" s="13" t="s">
        <v>84</v>
      </c>
      <c r="AJ1156" s="13" t="s">
        <v>71</v>
      </c>
      <c r="AK1156" s="13" t="s">
        <v>85</v>
      </c>
      <c r="AL1156" s="13" t="s">
        <v>71</v>
      </c>
      <c r="AM1156" s="13" t="s">
        <v>86</v>
      </c>
      <c r="AN1156" s="13" t="s">
        <v>73</v>
      </c>
      <c r="AO1156" s="13" t="s">
        <v>87</v>
      </c>
      <c r="AP1156" s="13" t="s">
        <v>87</v>
      </c>
      <c r="AQ1156" s="13" t="s">
        <v>262</v>
      </c>
      <c r="AR1156" s="13" t="s">
        <v>73</v>
      </c>
      <c r="AS1156" s="13" t="s">
        <v>73</v>
      </c>
      <c r="AT1156" s="14">
        <v>0</v>
      </c>
      <c r="AU1156" s="13" t="s">
        <v>71</v>
      </c>
      <c r="AV1156" s="13" t="s">
        <v>71</v>
      </c>
      <c r="AW1156" s="13" t="s">
        <v>71</v>
      </c>
      <c r="AX1156" s="13" t="s">
        <v>263</v>
      </c>
      <c r="AY1156" s="13" t="s">
        <v>264</v>
      </c>
      <c r="AZ1156" s="13" t="s">
        <v>205</v>
      </c>
      <c r="BA1156" s="13" t="s">
        <v>87</v>
      </c>
      <c r="BB1156" s="13" t="s">
        <v>85</v>
      </c>
      <c r="BC1156" s="13" t="s">
        <v>265</v>
      </c>
      <c r="BD1156" s="13" t="s">
        <v>85</v>
      </c>
      <c r="BE1156" s="13" t="s">
        <v>207</v>
      </c>
      <c r="BF1156" s="13" t="s">
        <v>207</v>
      </c>
      <c r="BG1156" s="13" t="s">
        <v>110</v>
      </c>
      <c r="BH1156" s="13" t="s">
        <v>110</v>
      </c>
      <c r="BI1156" s="13" t="s">
        <v>73</v>
      </c>
      <c r="BJ1156" s="13" t="s">
        <v>73</v>
      </c>
      <c r="BK1156" s="13" t="s">
        <v>73</v>
      </c>
      <c r="BL1156" s="13" t="s">
        <v>208</v>
      </c>
      <c r="BM1156" s="13" t="s">
        <v>208</v>
      </c>
      <c r="BN1156" s="13" t="s">
        <v>208</v>
      </c>
      <c r="BO1156" s="13" t="s">
        <v>71</v>
      </c>
      <c r="BP1156" s="13" t="s">
        <v>71</v>
      </c>
      <c r="BQ1156" s="13" t="s">
        <v>71</v>
      </c>
      <c r="BR1156" s="13" t="s">
        <v>87</v>
      </c>
      <c r="BS1156" s="13" t="s">
        <v>85</v>
      </c>
      <c r="BT1156" s="13" t="s">
        <v>87</v>
      </c>
      <c r="BU1156" s="13" t="s">
        <v>85</v>
      </c>
      <c r="BV1156" s="13" t="s">
        <v>87</v>
      </c>
      <c r="BW1156" s="13" t="s">
        <v>85</v>
      </c>
      <c r="BX1156" s="14">
        <v>1</v>
      </c>
      <c r="BY1156" s="14">
        <v>500005</v>
      </c>
      <c r="BZ1156" s="14">
        <v>0</v>
      </c>
      <c r="CA1156" s="14">
        <v>5</v>
      </c>
      <c r="CB1156" s="14">
        <v>13</v>
      </c>
      <c r="CC1156" s="13" t="s">
        <v>261</v>
      </c>
      <c r="CD1156" s="20">
        <v>45316.6879050926</v>
      </c>
      <c r="CE1156" s="12" t="s">
        <v>89</v>
      </c>
      <c r="CF1156" s="18">
        <v>45316.6876683796</v>
      </c>
      <c r="CG1156" s="17">
        <v>0.687662037037037</v>
      </c>
      <c r="CH1156" s="12" t="s">
        <v>89</v>
      </c>
      <c r="CI1156" s="13" t="s">
        <v>14</v>
      </c>
      <c r="CJ1156" s="13" t="s">
        <v>73</v>
      </c>
      <c r="CK1156" s="13" t="s">
        <v>73</v>
      </c>
      <c r="CL1156" s="13" t="s">
        <v>110</v>
      </c>
      <c r="CM1156" s="13" t="s">
        <v>71</v>
      </c>
      <c r="CN1156" s="13" t="s">
        <v>71</v>
      </c>
      <c r="CO1156" s="13" t="s">
        <v>71</v>
      </c>
      <c r="CP1156" s="13" t="s">
        <v>201</v>
      </c>
      <c r="CQ1156" s="13" t="s">
        <v>220</v>
      </c>
      <c r="CR1156" s="13" t="s">
        <v>110</v>
      </c>
      <c r="CS1156" s="13" t="s">
        <v>88</v>
      </c>
      <c r="CT1156" s="13" t="s">
        <v>73</v>
      </c>
      <c r="CU1156" s="13" t="s">
        <v>110</v>
      </c>
      <c r="CV1156" s="13" t="s">
        <v>73</v>
      </c>
      <c r="CW1156" s="13" t="s">
        <v>88</v>
      </c>
      <c r="CX1156" s="13" t="s">
        <v>110</v>
      </c>
      <c r="CY1156" s="13" t="s">
        <v>73</v>
      </c>
      <c r="CZ1156" s="13" t="s">
        <v>73</v>
      </c>
      <c r="DA1156" s="13" t="s">
        <v>110</v>
      </c>
      <c r="DB1156" s="13" t="s">
        <v>73</v>
      </c>
      <c r="DC1156" s="13" t="s">
        <v>73</v>
      </c>
      <c r="DD1156" s="13" t="s">
        <v>73</v>
      </c>
      <c r="DE1156" s="13" t="s">
        <v>73</v>
      </c>
      <c r="DF1156" s="13" t="s">
        <v>110</v>
      </c>
      <c r="DG1156" s="13" t="s">
        <v>73</v>
      </c>
      <c r="DH1156" s="13" t="s">
        <v>110</v>
      </c>
      <c r="DI1156" s="13" t="s">
        <v>110</v>
      </c>
      <c r="DJ1156" s="13" t="s">
        <v>110</v>
      </c>
      <c r="DK1156" s="13" t="s">
        <v>85</v>
      </c>
      <c r="DL1156" s="13" t="s">
        <v>85</v>
      </c>
      <c r="DM1156" s="13" t="s">
        <v>85</v>
      </c>
      <c r="DN1156" s="18">
        <v>45316.6876683796</v>
      </c>
      <c r="DO1156" s="18">
        <v>45316.6876683796</v>
      </c>
      <c r="DP1156" s="13" t="s">
        <v>267</v>
      </c>
    </row>
    <row r="1157" spans="1:120">
      <c r="A1157" s="12">
        <v>45302</v>
      </c>
      <c r="B1157" s="12">
        <v>45302</v>
      </c>
      <c r="C1157" s="13" t="s">
        <v>76</v>
      </c>
      <c r="D1157" s="13" t="s">
        <v>71</v>
      </c>
      <c r="E1157" s="13" t="s">
        <v>16</v>
      </c>
      <c r="F1157" s="13" t="s">
        <v>91</v>
      </c>
      <c r="G1157" s="14">
        <v>5</v>
      </c>
      <c r="H1157" s="14">
        <v>0</v>
      </c>
      <c r="I1157" s="13" t="s">
        <v>88</v>
      </c>
      <c r="J1157" s="29" t="s">
        <v>74</v>
      </c>
      <c r="K1157" s="29" t="s">
        <v>75</v>
      </c>
      <c r="L1157" s="12">
        <v>45302</v>
      </c>
      <c r="M1157" s="13" t="s">
        <v>13</v>
      </c>
      <c r="N1157" s="13" t="s">
        <v>71</v>
      </c>
      <c r="O1157" s="14">
        <v>0</v>
      </c>
      <c r="P1157" s="13" t="s">
        <v>197</v>
      </c>
      <c r="Q1157" s="29" t="s">
        <v>709</v>
      </c>
      <c r="R1157" s="30">
        <v>1</v>
      </c>
      <c r="S1157" s="13" t="s">
        <v>744</v>
      </c>
      <c r="T1157" s="14">
        <v>1</v>
      </c>
      <c r="U1157" s="13" t="s">
        <v>91</v>
      </c>
      <c r="V1157" s="13" t="s">
        <v>82</v>
      </c>
      <c r="W1157" s="13" t="s">
        <v>73</v>
      </c>
      <c r="X1157" s="13" t="s">
        <v>80</v>
      </c>
      <c r="Y1157" s="13" t="s">
        <v>17</v>
      </c>
      <c r="Z1157" s="13" t="s">
        <v>350</v>
      </c>
      <c r="AA1157" s="13" t="s">
        <v>351</v>
      </c>
      <c r="AB1157" s="14">
        <v>7005</v>
      </c>
      <c r="AC1157" s="13" t="s">
        <v>87</v>
      </c>
      <c r="AD1157" s="20">
        <v>45303.7621759259</v>
      </c>
      <c r="AE1157" s="13" t="s">
        <v>222</v>
      </c>
      <c r="AF1157" s="13" t="s">
        <v>201</v>
      </c>
      <c r="AG1157" s="13" t="s">
        <v>78</v>
      </c>
      <c r="AH1157" s="13" t="s">
        <v>83</v>
      </c>
      <c r="AI1157" s="13" t="s">
        <v>93</v>
      </c>
      <c r="AJ1157" s="13" t="s">
        <v>71</v>
      </c>
      <c r="AK1157" s="13" t="s">
        <v>85</v>
      </c>
      <c r="AL1157" s="13" t="s">
        <v>71</v>
      </c>
      <c r="AM1157" s="13" t="s">
        <v>86</v>
      </c>
      <c r="AN1157" s="13" t="s">
        <v>73</v>
      </c>
      <c r="AO1157" s="13" t="s">
        <v>87</v>
      </c>
      <c r="AP1157" s="13" t="s">
        <v>87</v>
      </c>
      <c r="AQ1157" s="13" t="s">
        <v>262</v>
      </c>
      <c r="AR1157" s="13" t="s">
        <v>73</v>
      </c>
      <c r="AS1157" s="13" t="s">
        <v>73</v>
      </c>
      <c r="AT1157" s="14">
        <v>0</v>
      </c>
      <c r="AU1157" s="13" t="s">
        <v>71</v>
      </c>
      <c r="AV1157" s="13" t="s">
        <v>71</v>
      </c>
      <c r="AW1157" s="13" t="s">
        <v>71</v>
      </c>
      <c r="AX1157" s="13" t="s">
        <v>268</v>
      </c>
      <c r="AY1157" s="13" t="s">
        <v>269</v>
      </c>
      <c r="AZ1157" s="13" t="s">
        <v>205</v>
      </c>
      <c r="BA1157" s="13" t="s">
        <v>87</v>
      </c>
      <c r="BB1157" s="13" t="s">
        <v>85</v>
      </c>
      <c r="BC1157" s="13" t="s">
        <v>270</v>
      </c>
      <c r="BD1157" s="13" t="s">
        <v>85</v>
      </c>
      <c r="BE1157" s="13" t="s">
        <v>207</v>
      </c>
      <c r="BF1157" s="13" t="s">
        <v>207</v>
      </c>
      <c r="BG1157" s="13" t="s">
        <v>110</v>
      </c>
      <c r="BH1157" s="13" t="s">
        <v>73</v>
      </c>
      <c r="BI1157" s="13" t="s">
        <v>73</v>
      </c>
      <c r="BJ1157" s="13" t="s">
        <v>73</v>
      </c>
      <c r="BK1157" s="13" t="s">
        <v>73</v>
      </c>
      <c r="BL1157" s="13" t="s">
        <v>208</v>
      </c>
      <c r="BM1157" s="13" t="s">
        <v>208</v>
      </c>
      <c r="BN1157" s="13" t="s">
        <v>208</v>
      </c>
      <c r="BO1157" s="13" t="s">
        <v>71</v>
      </c>
      <c r="BP1157" s="13" t="s">
        <v>71</v>
      </c>
      <c r="BQ1157" s="13" t="s">
        <v>71</v>
      </c>
      <c r="BR1157" s="13" t="s">
        <v>87</v>
      </c>
      <c r="BS1157" s="13" t="s">
        <v>85</v>
      </c>
      <c r="BT1157" s="13" t="s">
        <v>87</v>
      </c>
      <c r="BU1157" s="13" t="s">
        <v>85</v>
      </c>
      <c r="BV1157" s="13" t="s">
        <v>87</v>
      </c>
      <c r="BW1157" s="13" t="s">
        <v>85</v>
      </c>
      <c r="BX1157" s="14">
        <v>1</v>
      </c>
      <c r="BY1157" s="14">
        <v>500005</v>
      </c>
      <c r="BZ1157" s="14">
        <v>0</v>
      </c>
      <c r="CA1157" s="14">
        <v>3</v>
      </c>
      <c r="CB1157" s="14">
        <v>13</v>
      </c>
      <c r="CC1157" s="13" t="s">
        <v>261</v>
      </c>
      <c r="CD1157" s="20">
        <v>45316.6879050926</v>
      </c>
      <c r="CE1157" s="12" t="s">
        <v>89</v>
      </c>
      <c r="CF1157" s="18">
        <v>45316.6876683796</v>
      </c>
      <c r="CG1157" s="17">
        <v>0.687662037037037</v>
      </c>
      <c r="CH1157" s="12" t="s">
        <v>89</v>
      </c>
      <c r="CI1157" s="13" t="s">
        <v>14</v>
      </c>
      <c r="CJ1157" s="13" t="s">
        <v>73</v>
      </c>
      <c r="CK1157" s="13" t="s">
        <v>73</v>
      </c>
      <c r="CL1157" s="13" t="s">
        <v>110</v>
      </c>
      <c r="CM1157" s="13" t="s">
        <v>71</v>
      </c>
      <c r="CN1157" s="13" t="s">
        <v>71</v>
      </c>
      <c r="CO1157" s="13" t="s">
        <v>71</v>
      </c>
      <c r="CP1157" s="13" t="s">
        <v>201</v>
      </c>
      <c r="CQ1157" s="13" t="s">
        <v>220</v>
      </c>
      <c r="CR1157" s="13" t="s">
        <v>73</v>
      </c>
      <c r="CS1157" s="13" t="s">
        <v>88</v>
      </c>
      <c r="CT1157" s="13" t="s">
        <v>73</v>
      </c>
      <c r="CU1157" s="13" t="s">
        <v>110</v>
      </c>
      <c r="CV1157" s="13" t="s">
        <v>73</v>
      </c>
      <c r="CW1157" s="13" t="s">
        <v>88</v>
      </c>
      <c r="CX1157" s="13" t="s">
        <v>110</v>
      </c>
      <c r="CY1157" s="13" t="s">
        <v>73</v>
      </c>
      <c r="CZ1157" s="13" t="s">
        <v>73</v>
      </c>
      <c r="DA1157" s="13" t="s">
        <v>110</v>
      </c>
      <c r="DB1157" s="13" t="s">
        <v>73</v>
      </c>
      <c r="DC1157" s="13" t="s">
        <v>73</v>
      </c>
      <c r="DD1157" s="13" t="s">
        <v>73</v>
      </c>
      <c r="DE1157" s="13" t="s">
        <v>73</v>
      </c>
      <c r="DF1157" s="13" t="s">
        <v>110</v>
      </c>
      <c r="DG1157" s="13" t="s">
        <v>73</v>
      </c>
      <c r="DH1157" s="13" t="s">
        <v>110</v>
      </c>
      <c r="DI1157" s="13" t="s">
        <v>110</v>
      </c>
      <c r="DJ1157" s="13" t="s">
        <v>110</v>
      </c>
      <c r="DK1157" s="13" t="s">
        <v>85</v>
      </c>
      <c r="DL1157" s="13" t="s">
        <v>85</v>
      </c>
      <c r="DM1157" s="13" t="s">
        <v>85</v>
      </c>
      <c r="DN1157" s="18">
        <v>45316.6876683796</v>
      </c>
      <c r="DO1157" s="18">
        <v>45316.6876683796</v>
      </c>
      <c r="DP1157" s="13" t="s">
        <v>271</v>
      </c>
    </row>
    <row r="1158" spans="1:120">
      <c r="A1158" s="12">
        <v>45302</v>
      </c>
      <c r="B1158" s="12">
        <v>45302</v>
      </c>
      <c r="C1158" s="13" t="s">
        <v>76</v>
      </c>
      <c r="D1158" s="13" t="s">
        <v>71</v>
      </c>
      <c r="E1158" s="13" t="s">
        <v>16</v>
      </c>
      <c r="F1158" s="13" t="s">
        <v>94</v>
      </c>
      <c r="G1158" s="14">
        <v>5</v>
      </c>
      <c r="H1158" s="14">
        <v>0</v>
      </c>
      <c r="I1158" s="13" t="s">
        <v>73</v>
      </c>
      <c r="J1158" s="29" t="s">
        <v>74</v>
      </c>
      <c r="K1158" s="29" t="s">
        <v>75</v>
      </c>
      <c r="L1158" s="12">
        <v>45302</v>
      </c>
      <c r="M1158" s="13" t="s">
        <v>13</v>
      </c>
      <c r="N1158" s="13" t="s">
        <v>71</v>
      </c>
      <c r="O1158" s="14">
        <v>0</v>
      </c>
      <c r="P1158" s="13" t="s">
        <v>197</v>
      </c>
      <c r="Q1158" s="29" t="s">
        <v>709</v>
      </c>
      <c r="R1158" s="30">
        <v>1</v>
      </c>
      <c r="S1158" s="13" t="s">
        <v>744</v>
      </c>
      <c r="T1158" s="14">
        <v>1</v>
      </c>
      <c r="U1158" s="13" t="s">
        <v>94</v>
      </c>
      <c r="V1158" s="13" t="s">
        <v>82</v>
      </c>
      <c r="W1158" s="13" t="s">
        <v>73</v>
      </c>
      <c r="X1158" s="13" t="s">
        <v>80</v>
      </c>
      <c r="Y1158" s="13" t="s">
        <v>17</v>
      </c>
      <c r="Z1158" s="13" t="s">
        <v>350</v>
      </c>
      <c r="AA1158" s="13" t="s">
        <v>353</v>
      </c>
      <c r="AB1158" s="14">
        <v>7005</v>
      </c>
      <c r="AC1158" s="13" t="s">
        <v>87</v>
      </c>
      <c r="AD1158" s="20">
        <v>45303.7621759259</v>
      </c>
      <c r="AE1158" s="13" t="s">
        <v>227</v>
      </c>
      <c r="AF1158" s="13" t="s">
        <v>201</v>
      </c>
      <c r="AG1158" s="13" t="s">
        <v>78</v>
      </c>
      <c r="AH1158" s="13" t="s">
        <v>83</v>
      </c>
      <c r="AI1158" s="13" t="s">
        <v>96</v>
      </c>
      <c r="AJ1158" s="13" t="s">
        <v>71</v>
      </c>
      <c r="AK1158" s="13" t="s">
        <v>85</v>
      </c>
      <c r="AL1158" s="13" t="s">
        <v>71</v>
      </c>
      <c r="AM1158" s="13" t="s">
        <v>86</v>
      </c>
      <c r="AN1158" s="13" t="s">
        <v>73</v>
      </c>
      <c r="AO1158" s="13" t="s">
        <v>87</v>
      </c>
      <c r="AP1158" s="13" t="s">
        <v>87</v>
      </c>
      <c r="AQ1158" s="13" t="s">
        <v>262</v>
      </c>
      <c r="AR1158" s="13" t="s">
        <v>73</v>
      </c>
      <c r="AS1158" s="13" t="s">
        <v>73</v>
      </c>
      <c r="AT1158" s="14">
        <v>0</v>
      </c>
      <c r="AU1158" s="13" t="s">
        <v>71</v>
      </c>
      <c r="AV1158" s="13" t="s">
        <v>71</v>
      </c>
      <c r="AW1158" s="13" t="s">
        <v>71</v>
      </c>
      <c r="AX1158" s="13" t="s">
        <v>228</v>
      </c>
      <c r="AY1158" s="13" t="s">
        <v>229</v>
      </c>
      <c r="AZ1158" s="13" t="s">
        <v>205</v>
      </c>
      <c r="BA1158" s="13" t="s">
        <v>87</v>
      </c>
      <c r="BB1158" s="13" t="s">
        <v>85</v>
      </c>
      <c r="BC1158" s="13" t="s">
        <v>230</v>
      </c>
      <c r="BD1158" s="13" t="s">
        <v>85</v>
      </c>
      <c r="BE1158" s="13" t="s">
        <v>207</v>
      </c>
      <c r="BF1158" s="13" t="s">
        <v>207</v>
      </c>
      <c r="BG1158" s="13" t="s">
        <v>110</v>
      </c>
      <c r="BH1158" s="13" t="s">
        <v>73</v>
      </c>
      <c r="BI1158" s="13" t="s">
        <v>73</v>
      </c>
      <c r="BJ1158" s="13" t="s">
        <v>73</v>
      </c>
      <c r="BK1158" s="13" t="s">
        <v>73</v>
      </c>
      <c r="BL1158" s="13" t="s">
        <v>208</v>
      </c>
      <c r="BM1158" s="13" t="s">
        <v>208</v>
      </c>
      <c r="BN1158" s="13" t="s">
        <v>208</v>
      </c>
      <c r="BO1158" s="13" t="s">
        <v>71</v>
      </c>
      <c r="BP1158" s="13" t="s">
        <v>71</v>
      </c>
      <c r="BQ1158" s="13" t="s">
        <v>71</v>
      </c>
      <c r="BR1158" s="13" t="s">
        <v>87</v>
      </c>
      <c r="BS1158" s="13" t="s">
        <v>85</v>
      </c>
      <c r="BT1158" s="13" t="s">
        <v>87</v>
      </c>
      <c r="BU1158" s="13" t="s">
        <v>85</v>
      </c>
      <c r="BV1158" s="13" t="s">
        <v>87</v>
      </c>
      <c r="BW1158" s="13" t="s">
        <v>85</v>
      </c>
      <c r="BX1158" s="14">
        <v>1</v>
      </c>
      <c r="BY1158" s="14">
        <v>500005</v>
      </c>
      <c r="BZ1158" s="14">
        <v>0</v>
      </c>
      <c r="CA1158" s="14">
        <v>1</v>
      </c>
      <c r="CB1158" s="14">
        <v>20</v>
      </c>
      <c r="CC1158" s="13" t="s">
        <v>261</v>
      </c>
      <c r="CD1158" s="20">
        <v>45316.6879050926</v>
      </c>
      <c r="CE1158" s="12" t="s">
        <v>89</v>
      </c>
      <c r="CF1158" s="18">
        <v>45316.6876683796</v>
      </c>
      <c r="CG1158" s="17">
        <v>0.687662037037037</v>
      </c>
      <c r="CH1158" s="12" t="s">
        <v>89</v>
      </c>
      <c r="CI1158" s="13" t="s">
        <v>14</v>
      </c>
      <c r="CJ1158" s="13" t="s">
        <v>73</v>
      </c>
      <c r="CK1158" s="13" t="s">
        <v>73</v>
      </c>
      <c r="CL1158" s="13" t="s">
        <v>110</v>
      </c>
      <c r="CM1158" s="13" t="s">
        <v>71</v>
      </c>
      <c r="CN1158" s="13" t="s">
        <v>71</v>
      </c>
      <c r="CO1158" s="13" t="s">
        <v>71</v>
      </c>
      <c r="CP1158" s="13" t="s">
        <v>201</v>
      </c>
      <c r="CQ1158" s="13" t="s">
        <v>220</v>
      </c>
      <c r="CR1158" s="13" t="s">
        <v>73</v>
      </c>
      <c r="CS1158" s="13" t="s">
        <v>88</v>
      </c>
      <c r="CT1158" s="13" t="s">
        <v>73</v>
      </c>
      <c r="CU1158" s="13" t="s">
        <v>110</v>
      </c>
      <c r="CV1158" s="13" t="s">
        <v>73</v>
      </c>
      <c r="CW1158" s="13" t="s">
        <v>88</v>
      </c>
      <c r="CX1158" s="13" t="s">
        <v>110</v>
      </c>
      <c r="CY1158" s="13" t="s">
        <v>73</v>
      </c>
      <c r="CZ1158" s="13" t="s">
        <v>73</v>
      </c>
      <c r="DA1158" s="13" t="s">
        <v>110</v>
      </c>
      <c r="DB1158" s="13" t="s">
        <v>73</v>
      </c>
      <c r="DC1158" s="13" t="s">
        <v>73</v>
      </c>
      <c r="DD1158" s="13" t="s">
        <v>73</v>
      </c>
      <c r="DE1158" s="13" t="s">
        <v>73</v>
      </c>
      <c r="DF1158" s="13" t="s">
        <v>110</v>
      </c>
      <c r="DG1158" s="13" t="s">
        <v>73</v>
      </c>
      <c r="DH1158" s="13" t="s">
        <v>110</v>
      </c>
      <c r="DI1158" s="13" t="s">
        <v>110</v>
      </c>
      <c r="DJ1158" s="13" t="s">
        <v>110</v>
      </c>
      <c r="DK1158" s="13" t="s">
        <v>85</v>
      </c>
      <c r="DL1158" s="13" t="s">
        <v>85</v>
      </c>
      <c r="DM1158" s="13" t="s">
        <v>85</v>
      </c>
      <c r="DN1158" s="18">
        <v>45316.6876683796</v>
      </c>
      <c r="DO1158" s="18">
        <v>45316.6876683796</v>
      </c>
      <c r="DP1158" s="13" t="s">
        <v>231</v>
      </c>
    </row>
    <row r="1159" spans="1:120">
      <c r="A1159" s="12">
        <v>45302</v>
      </c>
      <c r="B1159" s="12">
        <v>45302</v>
      </c>
      <c r="C1159" s="13" t="s">
        <v>76</v>
      </c>
      <c r="D1159" s="13" t="s">
        <v>71</v>
      </c>
      <c r="E1159" s="13" t="s">
        <v>16</v>
      </c>
      <c r="F1159" s="13" t="s">
        <v>97</v>
      </c>
      <c r="G1159" s="14">
        <v>5</v>
      </c>
      <c r="H1159" s="14">
        <v>0</v>
      </c>
      <c r="I1159" s="13" t="s">
        <v>73</v>
      </c>
      <c r="J1159" s="29" t="s">
        <v>74</v>
      </c>
      <c r="K1159" s="29" t="s">
        <v>75</v>
      </c>
      <c r="L1159" s="12">
        <v>45302</v>
      </c>
      <c r="M1159" s="13" t="s">
        <v>13</v>
      </c>
      <c r="N1159" s="13" t="s">
        <v>71</v>
      </c>
      <c r="O1159" s="14">
        <v>0</v>
      </c>
      <c r="P1159" s="13" t="s">
        <v>197</v>
      </c>
      <c r="Q1159" s="29" t="s">
        <v>709</v>
      </c>
      <c r="R1159" s="30">
        <v>1</v>
      </c>
      <c r="S1159" s="13" t="s">
        <v>744</v>
      </c>
      <c r="T1159" s="14">
        <v>1</v>
      </c>
      <c r="U1159" s="13" t="s">
        <v>97</v>
      </c>
      <c r="V1159" s="13" t="s">
        <v>82</v>
      </c>
      <c r="W1159" s="13" t="s">
        <v>73</v>
      </c>
      <c r="X1159" s="13" t="s">
        <v>80</v>
      </c>
      <c r="Y1159" s="13" t="s">
        <v>17</v>
      </c>
      <c r="Z1159" s="13" t="s">
        <v>350</v>
      </c>
      <c r="AA1159" s="13" t="s">
        <v>351</v>
      </c>
      <c r="AB1159" s="14">
        <v>7005</v>
      </c>
      <c r="AC1159" s="13" t="s">
        <v>87</v>
      </c>
      <c r="AD1159" s="20">
        <v>45303.7621759259</v>
      </c>
      <c r="AE1159" s="13" t="s">
        <v>232</v>
      </c>
      <c r="AF1159" s="13" t="s">
        <v>201</v>
      </c>
      <c r="AG1159" s="13" t="s">
        <v>78</v>
      </c>
      <c r="AH1159" s="13" t="s">
        <v>83</v>
      </c>
      <c r="AI1159" s="13" t="s">
        <v>84</v>
      </c>
      <c r="AJ1159" s="13" t="s">
        <v>71</v>
      </c>
      <c r="AK1159" s="13" t="s">
        <v>85</v>
      </c>
      <c r="AL1159" s="13" t="s">
        <v>71</v>
      </c>
      <c r="AM1159" s="13" t="s">
        <v>86</v>
      </c>
      <c r="AN1159" s="13" t="s">
        <v>73</v>
      </c>
      <c r="AO1159" s="13" t="s">
        <v>87</v>
      </c>
      <c r="AP1159" s="13" t="s">
        <v>87</v>
      </c>
      <c r="AQ1159" s="13" t="s">
        <v>262</v>
      </c>
      <c r="AR1159" s="13" t="s">
        <v>73</v>
      </c>
      <c r="AS1159" s="13" t="s">
        <v>73</v>
      </c>
      <c r="AT1159" s="14">
        <v>0</v>
      </c>
      <c r="AU1159" s="13" t="s">
        <v>71</v>
      </c>
      <c r="AV1159" s="13" t="s">
        <v>71</v>
      </c>
      <c r="AW1159" s="13" t="s">
        <v>71</v>
      </c>
      <c r="AX1159" s="13" t="s">
        <v>233</v>
      </c>
      <c r="AY1159" s="13" t="s">
        <v>234</v>
      </c>
      <c r="AZ1159" s="13" t="s">
        <v>205</v>
      </c>
      <c r="BA1159" s="13" t="s">
        <v>87</v>
      </c>
      <c r="BB1159" s="13" t="s">
        <v>85</v>
      </c>
      <c r="BC1159" s="13" t="s">
        <v>235</v>
      </c>
      <c r="BD1159" s="13" t="s">
        <v>85</v>
      </c>
      <c r="BE1159" s="13" t="s">
        <v>207</v>
      </c>
      <c r="BF1159" s="13" t="s">
        <v>207</v>
      </c>
      <c r="BG1159" s="13" t="s">
        <v>110</v>
      </c>
      <c r="BH1159" s="13" t="s">
        <v>73</v>
      </c>
      <c r="BI1159" s="13" t="s">
        <v>73</v>
      </c>
      <c r="BJ1159" s="13" t="s">
        <v>73</v>
      </c>
      <c r="BK1159" s="13" t="s">
        <v>73</v>
      </c>
      <c r="BL1159" s="13" t="s">
        <v>208</v>
      </c>
      <c r="BM1159" s="13" t="s">
        <v>208</v>
      </c>
      <c r="BN1159" s="13" t="s">
        <v>208</v>
      </c>
      <c r="BO1159" s="13" t="s">
        <v>71</v>
      </c>
      <c r="BP1159" s="13" t="s">
        <v>71</v>
      </c>
      <c r="BQ1159" s="13" t="s">
        <v>71</v>
      </c>
      <c r="BR1159" s="13" t="s">
        <v>87</v>
      </c>
      <c r="BS1159" s="13" t="s">
        <v>85</v>
      </c>
      <c r="BT1159" s="13" t="s">
        <v>87</v>
      </c>
      <c r="BU1159" s="13" t="s">
        <v>85</v>
      </c>
      <c r="BV1159" s="13" t="s">
        <v>87</v>
      </c>
      <c r="BW1159" s="13" t="s">
        <v>85</v>
      </c>
      <c r="BX1159" s="14">
        <v>1</v>
      </c>
      <c r="BY1159" s="14">
        <v>500005</v>
      </c>
      <c r="BZ1159" s="14">
        <v>0</v>
      </c>
      <c r="CA1159" s="14">
        <v>5</v>
      </c>
      <c r="CB1159" s="14">
        <v>13</v>
      </c>
      <c r="CC1159" s="13" t="s">
        <v>261</v>
      </c>
      <c r="CD1159" s="20">
        <v>45316.6879050926</v>
      </c>
      <c r="CE1159" s="12" t="s">
        <v>89</v>
      </c>
      <c r="CF1159" s="18">
        <v>45316.6876683912</v>
      </c>
      <c r="CG1159" s="17">
        <v>0.687662037037037</v>
      </c>
      <c r="CH1159" s="12" t="s">
        <v>89</v>
      </c>
      <c r="CI1159" s="13" t="s">
        <v>14</v>
      </c>
      <c r="CJ1159" s="13" t="s">
        <v>73</v>
      </c>
      <c r="CK1159" s="13" t="s">
        <v>73</v>
      </c>
      <c r="CL1159" s="13" t="s">
        <v>110</v>
      </c>
      <c r="CM1159" s="13" t="s">
        <v>71</v>
      </c>
      <c r="CN1159" s="13" t="s">
        <v>71</v>
      </c>
      <c r="CO1159" s="13" t="s">
        <v>71</v>
      </c>
      <c r="CP1159" s="13" t="s">
        <v>201</v>
      </c>
      <c r="CQ1159" s="13" t="s">
        <v>220</v>
      </c>
      <c r="CR1159" s="13" t="s">
        <v>110</v>
      </c>
      <c r="CS1159" s="13" t="s">
        <v>88</v>
      </c>
      <c r="CT1159" s="13" t="s">
        <v>73</v>
      </c>
      <c r="CU1159" s="13" t="s">
        <v>110</v>
      </c>
      <c r="CV1159" s="13" t="s">
        <v>73</v>
      </c>
      <c r="CW1159" s="13" t="s">
        <v>88</v>
      </c>
      <c r="CX1159" s="13" t="s">
        <v>110</v>
      </c>
      <c r="CY1159" s="13" t="s">
        <v>73</v>
      </c>
      <c r="CZ1159" s="13" t="s">
        <v>73</v>
      </c>
      <c r="DA1159" s="13" t="s">
        <v>110</v>
      </c>
      <c r="DB1159" s="13" t="s">
        <v>73</v>
      </c>
      <c r="DC1159" s="13" t="s">
        <v>73</v>
      </c>
      <c r="DD1159" s="13" t="s">
        <v>73</v>
      </c>
      <c r="DE1159" s="13" t="s">
        <v>73</v>
      </c>
      <c r="DF1159" s="13" t="s">
        <v>110</v>
      </c>
      <c r="DG1159" s="13" t="s">
        <v>73</v>
      </c>
      <c r="DH1159" s="13" t="s">
        <v>110</v>
      </c>
      <c r="DI1159" s="13" t="s">
        <v>110</v>
      </c>
      <c r="DJ1159" s="13" t="s">
        <v>110</v>
      </c>
      <c r="DK1159" s="13" t="s">
        <v>85</v>
      </c>
      <c r="DL1159" s="13" t="s">
        <v>85</v>
      </c>
      <c r="DM1159" s="13" t="s">
        <v>85</v>
      </c>
      <c r="DN1159" s="18">
        <v>45316.6876683912</v>
      </c>
      <c r="DO1159" s="18">
        <v>45316.6876683912</v>
      </c>
      <c r="DP1159" s="13" t="s">
        <v>236</v>
      </c>
    </row>
    <row r="1160" spans="1:120">
      <c r="A1160" s="12">
        <v>45302</v>
      </c>
      <c r="B1160" s="12">
        <v>45302</v>
      </c>
      <c r="C1160" s="13" t="s">
        <v>76</v>
      </c>
      <c r="D1160" s="13" t="s">
        <v>71</v>
      </c>
      <c r="E1160" s="13" t="s">
        <v>16</v>
      </c>
      <c r="F1160" s="13" t="s">
        <v>107</v>
      </c>
      <c r="G1160" s="14">
        <v>5</v>
      </c>
      <c r="H1160" s="14">
        <v>0</v>
      </c>
      <c r="I1160" s="13" t="s">
        <v>88</v>
      </c>
      <c r="J1160" s="29" t="s">
        <v>74</v>
      </c>
      <c r="K1160" s="29" t="s">
        <v>75</v>
      </c>
      <c r="L1160" s="12">
        <v>45302</v>
      </c>
      <c r="M1160" s="13" t="s">
        <v>13</v>
      </c>
      <c r="N1160" s="13" t="s">
        <v>71</v>
      </c>
      <c r="O1160" s="14">
        <v>0</v>
      </c>
      <c r="P1160" s="13" t="s">
        <v>197</v>
      </c>
      <c r="Q1160" s="29" t="s">
        <v>709</v>
      </c>
      <c r="R1160" s="30">
        <v>1</v>
      </c>
      <c r="S1160" s="13" t="s">
        <v>744</v>
      </c>
      <c r="T1160" s="14">
        <v>1</v>
      </c>
      <c r="U1160" s="13" t="s">
        <v>107</v>
      </c>
      <c r="V1160" s="13" t="s">
        <v>82</v>
      </c>
      <c r="W1160" s="13" t="s">
        <v>73</v>
      </c>
      <c r="X1160" s="13" t="s">
        <v>80</v>
      </c>
      <c r="Y1160" s="13" t="s">
        <v>17</v>
      </c>
      <c r="Z1160" s="13" t="s">
        <v>350</v>
      </c>
      <c r="AA1160" s="13" t="s">
        <v>351</v>
      </c>
      <c r="AB1160" s="14">
        <v>7005</v>
      </c>
      <c r="AC1160" s="13" t="s">
        <v>87</v>
      </c>
      <c r="AD1160" s="20">
        <v>45303.7621759259</v>
      </c>
      <c r="AE1160" s="13" t="s">
        <v>200</v>
      </c>
      <c r="AF1160" s="13" t="s">
        <v>201</v>
      </c>
      <c r="AG1160" s="13" t="s">
        <v>78</v>
      </c>
      <c r="AH1160" s="13" t="s">
        <v>83</v>
      </c>
      <c r="AI1160" s="13" t="s">
        <v>84</v>
      </c>
      <c r="AJ1160" s="13" t="s">
        <v>71</v>
      </c>
      <c r="AK1160" s="13" t="s">
        <v>85</v>
      </c>
      <c r="AL1160" s="13" t="s">
        <v>71</v>
      </c>
      <c r="AM1160" s="13" t="s">
        <v>86</v>
      </c>
      <c r="AN1160" s="13" t="s">
        <v>73</v>
      </c>
      <c r="AO1160" s="13" t="s">
        <v>87</v>
      </c>
      <c r="AP1160" s="13" t="s">
        <v>87</v>
      </c>
      <c r="AQ1160" s="13" t="s">
        <v>202</v>
      </c>
      <c r="AR1160" s="13" t="s">
        <v>73</v>
      </c>
      <c r="AS1160" s="13" t="s">
        <v>73</v>
      </c>
      <c r="AT1160" s="14">
        <v>0</v>
      </c>
      <c r="AU1160" s="13" t="s">
        <v>71</v>
      </c>
      <c r="AV1160" s="13" t="s">
        <v>71</v>
      </c>
      <c r="AW1160" s="13" t="s">
        <v>71</v>
      </c>
      <c r="AX1160" s="13" t="s">
        <v>278</v>
      </c>
      <c r="AY1160" s="13" t="s">
        <v>279</v>
      </c>
      <c r="AZ1160" s="13" t="s">
        <v>205</v>
      </c>
      <c r="BA1160" s="13" t="s">
        <v>87</v>
      </c>
      <c r="BB1160" s="13" t="s">
        <v>85</v>
      </c>
      <c r="BC1160" s="13" t="s">
        <v>280</v>
      </c>
      <c r="BD1160" s="13" t="s">
        <v>85</v>
      </c>
      <c r="BE1160" s="13" t="s">
        <v>207</v>
      </c>
      <c r="BF1160" s="13" t="s">
        <v>207</v>
      </c>
      <c r="BG1160" s="13" t="s">
        <v>110</v>
      </c>
      <c r="BH1160" s="13" t="s">
        <v>73</v>
      </c>
      <c r="BI1160" s="13" t="s">
        <v>73</v>
      </c>
      <c r="BJ1160" s="13" t="s">
        <v>73</v>
      </c>
      <c r="BK1160" s="13" t="s">
        <v>73</v>
      </c>
      <c r="BL1160" s="13" t="s">
        <v>209</v>
      </c>
      <c r="BM1160" s="13" t="s">
        <v>209</v>
      </c>
      <c r="BN1160" s="13" t="s">
        <v>209</v>
      </c>
      <c r="BO1160" s="13" t="s">
        <v>71</v>
      </c>
      <c r="BP1160" s="13" t="s">
        <v>71</v>
      </c>
      <c r="BQ1160" s="13" t="s">
        <v>71</v>
      </c>
      <c r="BR1160" s="13" t="s">
        <v>87</v>
      </c>
      <c r="BS1160" s="13" t="s">
        <v>85</v>
      </c>
      <c r="BT1160" s="13" t="s">
        <v>87</v>
      </c>
      <c r="BU1160" s="13" t="s">
        <v>85</v>
      </c>
      <c r="BV1160" s="13" t="s">
        <v>87</v>
      </c>
      <c r="BW1160" s="13" t="s">
        <v>85</v>
      </c>
      <c r="BX1160" s="14">
        <v>1</v>
      </c>
      <c r="BY1160" s="14">
        <v>500005</v>
      </c>
      <c r="BZ1160" s="14">
        <v>0</v>
      </c>
      <c r="CA1160" s="14">
        <v>5</v>
      </c>
      <c r="CB1160" s="14">
        <v>13</v>
      </c>
      <c r="CC1160" s="13" t="s">
        <v>261</v>
      </c>
      <c r="CD1160" s="20">
        <v>45316.6879050926</v>
      </c>
      <c r="CE1160" s="12" t="s">
        <v>89</v>
      </c>
      <c r="CF1160" s="18">
        <v>45316.6876683912</v>
      </c>
      <c r="CG1160" s="17">
        <v>0.687662037037037</v>
      </c>
      <c r="CH1160" s="12" t="s">
        <v>89</v>
      </c>
      <c r="CI1160" s="13" t="s">
        <v>14</v>
      </c>
      <c r="CJ1160" s="13" t="s">
        <v>73</v>
      </c>
      <c r="CK1160" s="13" t="s">
        <v>73</v>
      </c>
      <c r="CL1160" s="13" t="s">
        <v>110</v>
      </c>
      <c r="CM1160" s="13" t="s">
        <v>71</v>
      </c>
      <c r="CN1160" s="13" t="s">
        <v>71</v>
      </c>
      <c r="CO1160" s="13" t="s">
        <v>71</v>
      </c>
      <c r="CP1160" s="13" t="s">
        <v>201</v>
      </c>
      <c r="CQ1160" s="13" t="s">
        <v>110</v>
      </c>
      <c r="CR1160" s="13" t="s">
        <v>73</v>
      </c>
      <c r="CS1160" s="13" t="s">
        <v>88</v>
      </c>
      <c r="CT1160" s="13" t="s">
        <v>73</v>
      </c>
      <c r="CU1160" s="13" t="s">
        <v>110</v>
      </c>
      <c r="CV1160" s="13" t="s">
        <v>73</v>
      </c>
      <c r="CW1160" s="13" t="s">
        <v>110</v>
      </c>
      <c r="CX1160" s="13" t="s">
        <v>73</v>
      </c>
      <c r="CY1160" s="13" t="s">
        <v>73</v>
      </c>
      <c r="CZ1160" s="13" t="s">
        <v>73</v>
      </c>
      <c r="DA1160" s="13" t="s">
        <v>110</v>
      </c>
      <c r="DB1160" s="13" t="s">
        <v>73</v>
      </c>
      <c r="DC1160" s="13" t="s">
        <v>73</v>
      </c>
      <c r="DD1160" s="13" t="s">
        <v>73</v>
      </c>
      <c r="DE1160" s="13" t="s">
        <v>73</v>
      </c>
      <c r="DF1160" s="13" t="s">
        <v>110</v>
      </c>
      <c r="DG1160" s="13" t="s">
        <v>73</v>
      </c>
      <c r="DH1160" s="13" t="s">
        <v>110</v>
      </c>
      <c r="DI1160" s="13" t="s">
        <v>110</v>
      </c>
      <c r="DJ1160" s="13" t="s">
        <v>110</v>
      </c>
      <c r="DK1160" s="13" t="s">
        <v>85</v>
      </c>
      <c r="DL1160" s="13" t="s">
        <v>85</v>
      </c>
      <c r="DM1160" s="13" t="s">
        <v>85</v>
      </c>
      <c r="DN1160" s="18">
        <v>45316.6876683912</v>
      </c>
      <c r="DO1160" s="18">
        <v>45316.6876683912</v>
      </c>
      <c r="DP1160" s="13" t="s">
        <v>281</v>
      </c>
    </row>
    <row r="1161" spans="1:120">
      <c r="A1161" s="12">
        <v>45302</v>
      </c>
      <c r="B1161" s="12">
        <v>45302</v>
      </c>
      <c r="C1161" s="13" t="s">
        <v>76</v>
      </c>
      <c r="D1161" s="13" t="s">
        <v>71</v>
      </c>
      <c r="E1161" s="13" t="s">
        <v>16</v>
      </c>
      <c r="F1161" s="13" t="s">
        <v>72</v>
      </c>
      <c r="G1161" s="14">
        <v>6</v>
      </c>
      <c r="H1161" s="14">
        <v>0</v>
      </c>
      <c r="I1161" s="13" t="s">
        <v>73</v>
      </c>
      <c r="J1161" s="19" t="s">
        <v>74</v>
      </c>
      <c r="K1161" s="19" t="s">
        <v>75</v>
      </c>
      <c r="L1161" s="12">
        <v>45302</v>
      </c>
      <c r="M1161" s="13" t="s">
        <v>13</v>
      </c>
      <c r="N1161" s="13" t="s">
        <v>71</v>
      </c>
      <c r="O1161" s="14">
        <v>0</v>
      </c>
      <c r="P1161" s="13" t="s">
        <v>197</v>
      </c>
      <c r="Q1161" s="19" t="s">
        <v>795</v>
      </c>
      <c r="R1161" s="21">
        <v>1</v>
      </c>
      <c r="S1161" s="13" t="s">
        <v>865</v>
      </c>
      <c r="T1161" s="14">
        <v>1</v>
      </c>
      <c r="U1161" s="13" t="s">
        <v>72</v>
      </c>
      <c r="V1161" s="13" t="s">
        <v>82</v>
      </c>
      <c r="W1161" s="13" t="s">
        <v>73</v>
      </c>
      <c r="X1161" s="13" t="s">
        <v>80</v>
      </c>
      <c r="Y1161" s="13" t="s">
        <v>17</v>
      </c>
      <c r="Z1161" s="13" t="s">
        <v>350</v>
      </c>
      <c r="AA1161" s="13" t="s">
        <v>351</v>
      </c>
      <c r="AB1161" s="14">
        <v>7013</v>
      </c>
      <c r="AC1161" s="13" t="s">
        <v>87</v>
      </c>
      <c r="AD1161" s="20">
        <v>45303.6579398148</v>
      </c>
      <c r="AE1161" s="13" t="s">
        <v>213</v>
      </c>
      <c r="AF1161" s="13" t="s">
        <v>201</v>
      </c>
      <c r="AG1161" s="13" t="s">
        <v>78</v>
      </c>
      <c r="AH1161" s="13" t="s">
        <v>83</v>
      </c>
      <c r="AI1161" s="13" t="s">
        <v>84</v>
      </c>
      <c r="AJ1161" s="13" t="s">
        <v>71</v>
      </c>
      <c r="AK1161" s="13" t="s">
        <v>85</v>
      </c>
      <c r="AL1161" s="13" t="s">
        <v>71</v>
      </c>
      <c r="AM1161" s="13" t="s">
        <v>86</v>
      </c>
      <c r="AN1161" s="13" t="s">
        <v>73</v>
      </c>
      <c r="AO1161" s="13" t="s">
        <v>87</v>
      </c>
      <c r="AP1161" s="13" t="s">
        <v>87</v>
      </c>
      <c r="AQ1161" s="13" t="s">
        <v>90</v>
      </c>
      <c r="AR1161" s="13" t="s">
        <v>73</v>
      </c>
      <c r="AS1161" s="13" t="s">
        <v>73</v>
      </c>
      <c r="AT1161" s="14">
        <v>0</v>
      </c>
      <c r="AU1161" s="13" t="s">
        <v>71</v>
      </c>
      <c r="AV1161" s="13" t="s">
        <v>71</v>
      </c>
      <c r="AW1161" s="13" t="s">
        <v>71</v>
      </c>
      <c r="AX1161" s="13" t="s">
        <v>214</v>
      </c>
      <c r="AY1161" s="13" t="s">
        <v>215</v>
      </c>
      <c r="AZ1161" s="13" t="s">
        <v>205</v>
      </c>
      <c r="BA1161" s="13" t="s">
        <v>87</v>
      </c>
      <c r="BB1161" s="13" t="s">
        <v>85</v>
      </c>
      <c r="BC1161" s="13" t="s">
        <v>216</v>
      </c>
      <c r="BD1161" s="13" t="s">
        <v>85</v>
      </c>
      <c r="BE1161" s="13" t="s">
        <v>207</v>
      </c>
      <c r="BF1161" s="13" t="s">
        <v>207</v>
      </c>
      <c r="BG1161" s="13" t="s">
        <v>110</v>
      </c>
      <c r="BH1161" s="13" t="s">
        <v>110</v>
      </c>
      <c r="BI1161" s="13" t="s">
        <v>73</v>
      </c>
      <c r="BJ1161" s="13" t="s">
        <v>73</v>
      </c>
      <c r="BK1161" s="13" t="s">
        <v>73</v>
      </c>
      <c r="BL1161" s="13" t="s">
        <v>208</v>
      </c>
      <c r="BM1161" s="13" t="s">
        <v>208</v>
      </c>
      <c r="BN1161" s="13" t="s">
        <v>208</v>
      </c>
      <c r="BO1161" s="13" t="s">
        <v>71</v>
      </c>
      <c r="BP1161" s="13" t="s">
        <v>71</v>
      </c>
      <c r="BQ1161" s="13" t="s">
        <v>71</v>
      </c>
      <c r="BR1161" s="13" t="s">
        <v>218</v>
      </c>
      <c r="BS1161" s="13" t="s">
        <v>85</v>
      </c>
      <c r="BT1161" s="13" t="s">
        <v>218</v>
      </c>
      <c r="BU1161" s="13" t="s">
        <v>85</v>
      </c>
      <c r="BV1161" s="13" t="s">
        <v>218</v>
      </c>
      <c r="BW1161" s="13" t="s">
        <v>85</v>
      </c>
      <c r="BX1161" s="14">
        <v>1</v>
      </c>
      <c r="BY1161" s="14">
        <v>500101</v>
      </c>
      <c r="BZ1161" s="14">
        <v>0</v>
      </c>
      <c r="CA1161" s="14">
        <v>5</v>
      </c>
      <c r="CB1161" s="14">
        <v>14</v>
      </c>
      <c r="CC1161" s="13" t="s">
        <v>261</v>
      </c>
      <c r="CD1161" s="20">
        <v>45316.7087847222</v>
      </c>
      <c r="CE1161" s="12" t="s">
        <v>89</v>
      </c>
      <c r="CF1161" s="18">
        <v>45316.7085148032</v>
      </c>
      <c r="CG1161" s="17">
        <v>0.708506944444444</v>
      </c>
      <c r="CH1161" s="12" t="s">
        <v>89</v>
      </c>
      <c r="CI1161" s="13" t="s">
        <v>14</v>
      </c>
      <c r="CJ1161" s="13" t="s">
        <v>73</v>
      </c>
      <c r="CK1161" s="13" t="s">
        <v>73</v>
      </c>
      <c r="CL1161" s="13" t="s">
        <v>110</v>
      </c>
      <c r="CM1161" s="13" t="s">
        <v>71</v>
      </c>
      <c r="CN1161" s="13" t="s">
        <v>71</v>
      </c>
      <c r="CO1161" s="13" t="s">
        <v>71</v>
      </c>
      <c r="CP1161" s="13" t="s">
        <v>74</v>
      </c>
      <c r="CQ1161" s="13" t="s">
        <v>220</v>
      </c>
      <c r="CR1161" s="13" t="s">
        <v>110</v>
      </c>
      <c r="CS1161" s="13" t="s">
        <v>88</v>
      </c>
      <c r="CT1161" s="13" t="s">
        <v>73</v>
      </c>
      <c r="CU1161" s="13" t="s">
        <v>110</v>
      </c>
      <c r="CV1161" s="13" t="s">
        <v>73</v>
      </c>
      <c r="CW1161" s="13" t="s">
        <v>73</v>
      </c>
      <c r="CX1161" s="13" t="s">
        <v>110</v>
      </c>
      <c r="CY1161" s="13" t="s">
        <v>73</v>
      </c>
      <c r="CZ1161" s="13" t="s">
        <v>73</v>
      </c>
      <c r="DA1161" s="13" t="s">
        <v>110</v>
      </c>
      <c r="DB1161" s="13" t="s">
        <v>73</v>
      </c>
      <c r="DC1161" s="13" t="s">
        <v>73</v>
      </c>
      <c r="DD1161" s="13" t="s">
        <v>73</v>
      </c>
      <c r="DE1161" s="13" t="s">
        <v>73</v>
      </c>
      <c r="DF1161" s="13" t="s">
        <v>110</v>
      </c>
      <c r="DG1161" s="13" t="s">
        <v>73</v>
      </c>
      <c r="DH1161" s="13" t="s">
        <v>110</v>
      </c>
      <c r="DI1161" s="13" t="s">
        <v>110</v>
      </c>
      <c r="DJ1161" s="13" t="s">
        <v>110</v>
      </c>
      <c r="DK1161" s="13" t="s">
        <v>85</v>
      </c>
      <c r="DL1161" s="13" t="s">
        <v>85</v>
      </c>
      <c r="DM1161" s="13" t="s">
        <v>85</v>
      </c>
      <c r="DN1161" s="18">
        <v>45316.7085148032</v>
      </c>
      <c r="DO1161" s="18">
        <v>45316.7085148032</v>
      </c>
      <c r="DP1161" s="13" t="s">
        <v>221</v>
      </c>
    </row>
    <row r="1162" spans="1:120">
      <c r="A1162" s="12">
        <v>45302</v>
      </c>
      <c r="B1162" s="12">
        <v>45302</v>
      </c>
      <c r="C1162" s="13" t="s">
        <v>76</v>
      </c>
      <c r="D1162" s="13" t="s">
        <v>71</v>
      </c>
      <c r="E1162" s="13" t="s">
        <v>16</v>
      </c>
      <c r="F1162" s="13" t="s">
        <v>91</v>
      </c>
      <c r="G1162" s="14">
        <v>6</v>
      </c>
      <c r="H1162" s="14">
        <v>0</v>
      </c>
      <c r="I1162" s="13" t="s">
        <v>88</v>
      </c>
      <c r="J1162" s="19" t="s">
        <v>74</v>
      </c>
      <c r="K1162" s="19" t="s">
        <v>75</v>
      </c>
      <c r="L1162" s="12">
        <v>45302</v>
      </c>
      <c r="M1162" s="13" t="s">
        <v>13</v>
      </c>
      <c r="N1162" s="13" t="s">
        <v>71</v>
      </c>
      <c r="O1162" s="14">
        <v>0</v>
      </c>
      <c r="P1162" s="13" t="s">
        <v>197</v>
      </c>
      <c r="Q1162" s="19" t="s">
        <v>795</v>
      </c>
      <c r="R1162" s="21">
        <v>1</v>
      </c>
      <c r="S1162" s="13" t="s">
        <v>865</v>
      </c>
      <c r="T1162" s="14">
        <v>1</v>
      </c>
      <c r="U1162" s="13" t="s">
        <v>91</v>
      </c>
      <c r="V1162" s="13" t="s">
        <v>82</v>
      </c>
      <c r="W1162" s="13" t="s">
        <v>73</v>
      </c>
      <c r="X1162" s="13" t="s">
        <v>80</v>
      </c>
      <c r="Y1162" s="13" t="s">
        <v>17</v>
      </c>
      <c r="Z1162" s="13" t="s">
        <v>350</v>
      </c>
      <c r="AA1162" s="13" t="s">
        <v>351</v>
      </c>
      <c r="AB1162" s="14">
        <v>7013</v>
      </c>
      <c r="AC1162" s="13" t="s">
        <v>87</v>
      </c>
      <c r="AD1162" s="20">
        <v>45303.6579398148</v>
      </c>
      <c r="AE1162" s="13" t="s">
        <v>222</v>
      </c>
      <c r="AF1162" s="13" t="s">
        <v>201</v>
      </c>
      <c r="AG1162" s="13" t="s">
        <v>78</v>
      </c>
      <c r="AH1162" s="13" t="s">
        <v>83</v>
      </c>
      <c r="AI1162" s="13" t="s">
        <v>93</v>
      </c>
      <c r="AJ1162" s="13" t="s">
        <v>71</v>
      </c>
      <c r="AK1162" s="13" t="s">
        <v>85</v>
      </c>
      <c r="AL1162" s="13" t="s">
        <v>71</v>
      </c>
      <c r="AM1162" s="13" t="s">
        <v>86</v>
      </c>
      <c r="AN1162" s="13" t="s">
        <v>73</v>
      </c>
      <c r="AO1162" s="13" t="s">
        <v>87</v>
      </c>
      <c r="AP1162" s="13" t="s">
        <v>87</v>
      </c>
      <c r="AQ1162" s="13" t="s">
        <v>90</v>
      </c>
      <c r="AR1162" s="13" t="s">
        <v>73</v>
      </c>
      <c r="AS1162" s="13" t="s">
        <v>73</v>
      </c>
      <c r="AT1162" s="14">
        <v>0</v>
      </c>
      <c r="AU1162" s="13" t="s">
        <v>71</v>
      </c>
      <c r="AV1162" s="13" t="s">
        <v>71</v>
      </c>
      <c r="AW1162" s="13" t="s">
        <v>71</v>
      </c>
      <c r="AX1162" s="13" t="s">
        <v>282</v>
      </c>
      <c r="AY1162" s="13" t="s">
        <v>283</v>
      </c>
      <c r="AZ1162" s="13" t="s">
        <v>205</v>
      </c>
      <c r="BA1162" s="13" t="s">
        <v>87</v>
      </c>
      <c r="BB1162" s="13" t="s">
        <v>85</v>
      </c>
      <c r="BC1162" s="13" t="s">
        <v>284</v>
      </c>
      <c r="BD1162" s="13" t="s">
        <v>85</v>
      </c>
      <c r="BE1162" s="13" t="s">
        <v>207</v>
      </c>
      <c r="BF1162" s="13" t="s">
        <v>207</v>
      </c>
      <c r="BG1162" s="13" t="s">
        <v>110</v>
      </c>
      <c r="BH1162" s="13" t="s">
        <v>73</v>
      </c>
      <c r="BI1162" s="13" t="s">
        <v>73</v>
      </c>
      <c r="BJ1162" s="13" t="s">
        <v>73</v>
      </c>
      <c r="BK1162" s="13" t="s">
        <v>73</v>
      </c>
      <c r="BL1162" s="13" t="s">
        <v>208</v>
      </c>
      <c r="BM1162" s="13" t="s">
        <v>208</v>
      </c>
      <c r="BN1162" s="13" t="s">
        <v>208</v>
      </c>
      <c r="BO1162" s="13" t="s">
        <v>71</v>
      </c>
      <c r="BP1162" s="13" t="s">
        <v>71</v>
      </c>
      <c r="BQ1162" s="13" t="s">
        <v>71</v>
      </c>
      <c r="BR1162" s="13" t="s">
        <v>218</v>
      </c>
      <c r="BS1162" s="13" t="s">
        <v>85</v>
      </c>
      <c r="BT1162" s="13" t="s">
        <v>218</v>
      </c>
      <c r="BU1162" s="13" t="s">
        <v>85</v>
      </c>
      <c r="BV1162" s="13" t="s">
        <v>218</v>
      </c>
      <c r="BW1162" s="13" t="s">
        <v>85</v>
      </c>
      <c r="BX1162" s="14">
        <v>1</v>
      </c>
      <c r="BY1162" s="14">
        <v>500101</v>
      </c>
      <c r="BZ1162" s="14">
        <v>0</v>
      </c>
      <c r="CA1162" s="14">
        <v>3</v>
      </c>
      <c r="CB1162" s="14">
        <v>14</v>
      </c>
      <c r="CC1162" s="13" t="s">
        <v>261</v>
      </c>
      <c r="CD1162" s="20">
        <v>45316.7087847222</v>
      </c>
      <c r="CE1162" s="12" t="s">
        <v>89</v>
      </c>
      <c r="CF1162" s="18">
        <v>45316.7085147917</v>
      </c>
      <c r="CG1162" s="17">
        <v>0.708506944444444</v>
      </c>
      <c r="CH1162" s="12" t="s">
        <v>89</v>
      </c>
      <c r="CI1162" s="13" t="s">
        <v>14</v>
      </c>
      <c r="CJ1162" s="13" t="s">
        <v>73</v>
      </c>
      <c r="CK1162" s="13" t="s">
        <v>73</v>
      </c>
      <c r="CL1162" s="13" t="s">
        <v>110</v>
      </c>
      <c r="CM1162" s="13" t="s">
        <v>71</v>
      </c>
      <c r="CN1162" s="13" t="s">
        <v>71</v>
      </c>
      <c r="CO1162" s="13" t="s">
        <v>71</v>
      </c>
      <c r="CP1162" s="13" t="s">
        <v>74</v>
      </c>
      <c r="CQ1162" s="13" t="s">
        <v>220</v>
      </c>
      <c r="CR1162" s="13" t="s">
        <v>73</v>
      </c>
      <c r="CS1162" s="13" t="s">
        <v>88</v>
      </c>
      <c r="CT1162" s="13" t="s">
        <v>73</v>
      </c>
      <c r="CU1162" s="13" t="s">
        <v>110</v>
      </c>
      <c r="CV1162" s="13" t="s">
        <v>73</v>
      </c>
      <c r="CW1162" s="13" t="s">
        <v>73</v>
      </c>
      <c r="CX1162" s="13" t="s">
        <v>110</v>
      </c>
      <c r="CY1162" s="13" t="s">
        <v>73</v>
      </c>
      <c r="CZ1162" s="13" t="s">
        <v>73</v>
      </c>
      <c r="DA1162" s="13" t="s">
        <v>110</v>
      </c>
      <c r="DB1162" s="13" t="s">
        <v>73</v>
      </c>
      <c r="DC1162" s="13" t="s">
        <v>73</v>
      </c>
      <c r="DD1162" s="13" t="s">
        <v>73</v>
      </c>
      <c r="DE1162" s="13" t="s">
        <v>73</v>
      </c>
      <c r="DF1162" s="13" t="s">
        <v>110</v>
      </c>
      <c r="DG1162" s="13" t="s">
        <v>73</v>
      </c>
      <c r="DH1162" s="13" t="s">
        <v>110</v>
      </c>
      <c r="DI1162" s="13" t="s">
        <v>110</v>
      </c>
      <c r="DJ1162" s="13" t="s">
        <v>110</v>
      </c>
      <c r="DK1162" s="13" t="s">
        <v>85</v>
      </c>
      <c r="DL1162" s="13" t="s">
        <v>85</v>
      </c>
      <c r="DM1162" s="13" t="s">
        <v>85</v>
      </c>
      <c r="DN1162" s="18">
        <v>45316.7085147917</v>
      </c>
      <c r="DO1162" s="18">
        <v>45316.7085147917</v>
      </c>
      <c r="DP1162" s="13" t="s">
        <v>285</v>
      </c>
    </row>
    <row r="1163" spans="1:120">
      <c r="A1163" s="12">
        <v>45302</v>
      </c>
      <c r="B1163" s="12">
        <v>45302</v>
      </c>
      <c r="C1163" s="13" t="s">
        <v>76</v>
      </c>
      <c r="D1163" s="13" t="s">
        <v>71</v>
      </c>
      <c r="E1163" s="13" t="s">
        <v>16</v>
      </c>
      <c r="F1163" s="13" t="s">
        <v>94</v>
      </c>
      <c r="G1163" s="14">
        <v>6</v>
      </c>
      <c r="H1163" s="14">
        <v>0</v>
      </c>
      <c r="I1163" s="13" t="s">
        <v>73</v>
      </c>
      <c r="J1163" s="19" t="s">
        <v>74</v>
      </c>
      <c r="K1163" s="19" t="s">
        <v>75</v>
      </c>
      <c r="L1163" s="12">
        <v>45302</v>
      </c>
      <c r="M1163" s="13" t="s">
        <v>13</v>
      </c>
      <c r="N1163" s="13" t="s">
        <v>71</v>
      </c>
      <c r="O1163" s="14">
        <v>0</v>
      </c>
      <c r="P1163" s="13" t="s">
        <v>197</v>
      </c>
      <c r="Q1163" s="19" t="s">
        <v>795</v>
      </c>
      <c r="R1163" s="21">
        <v>1</v>
      </c>
      <c r="S1163" s="13" t="s">
        <v>865</v>
      </c>
      <c r="T1163" s="14">
        <v>1</v>
      </c>
      <c r="U1163" s="13" t="s">
        <v>94</v>
      </c>
      <c r="V1163" s="13" t="s">
        <v>82</v>
      </c>
      <c r="W1163" s="13" t="s">
        <v>73</v>
      </c>
      <c r="X1163" s="13" t="s">
        <v>80</v>
      </c>
      <c r="Y1163" s="13" t="s">
        <v>17</v>
      </c>
      <c r="Z1163" s="13" t="s">
        <v>350</v>
      </c>
      <c r="AA1163" s="13" t="s">
        <v>351</v>
      </c>
      <c r="AB1163" s="14">
        <v>7013</v>
      </c>
      <c r="AC1163" s="13" t="s">
        <v>87</v>
      </c>
      <c r="AD1163" s="20">
        <v>45303.6579398148</v>
      </c>
      <c r="AE1163" s="13" t="s">
        <v>227</v>
      </c>
      <c r="AF1163" s="13" t="s">
        <v>201</v>
      </c>
      <c r="AG1163" s="13" t="s">
        <v>78</v>
      </c>
      <c r="AH1163" s="13" t="s">
        <v>83</v>
      </c>
      <c r="AI1163" s="13" t="s">
        <v>96</v>
      </c>
      <c r="AJ1163" s="13" t="s">
        <v>71</v>
      </c>
      <c r="AK1163" s="13" t="s">
        <v>85</v>
      </c>
      <c r="AL1163" s="13" t="s">
        <v>71</v>
      </c>
      <c r="AM1163" s="13" t="s">
        <v>86</v>
      </c>
      <c r="AN1163" s="13" t="s">
        <v>73</v>
      </c>
      <c r="AO1163" s="13" t="s">
        <v>87</v>
      </c>
      <c r="AP1163" s="13" t="s">
        <v>87</v>
      </c>
      <c r="AQ1163" s="13" t="s">
        <v>90</v>
      </c>
      <c r="AR1163" s="13" t="s">
        <v>73</v>
      </c>
      <c r="AS1163" s="13" t="s">
        <v>73</v>
      </c>
      <c r="AT1163" s="14">
        <v>0</v>
      </c>
      <c r="AU1163" s="13" t="s">
        <v>71</v>
      </c>
      <c r="AV1163" s="13" t="s">
        <v>71</v>
      </c>
      <c r="AW1163" s="13" t="s">
        <v>71</v>
      </c>
      <c r="AX1163" s="13" t="s">
        <v>286</v>
      </c>
      <c r="AY1163" s="13" t="s">
        <v>287</v>
      </c>
      <c r="AZ1163" s="13" t="s">
        <v>205</v>
      </c>
      <c r="BA1163" s="13" t="s">
        <v>87</v>
      </c>
      <c r="BB1163" s="13" t="s">
        <v>85</v>
      </c>
      <c r="BC1163" s="13" t="s">
        <v>288</v>
      </c>
      <c r="BD1163" s="13" t="s">
        <v>85</v>
      </c>
      <c r="BE1163" s="13" t="s">
        <v>207</v>
      </c>
      <c r="BF1163" s="13" t="s">
        <v>207</v>
      </c>
      <c r="BG1163" s="13" t="s">
        <v>110</v>
      </c>
      <c r="BH1163" s="13" t="s">
        <v>73</v>
      </c>
      <c r="BI1163" s="13" t="s">
        <v>73</v>
      </c>
      <c r="BJ1163" s="13" t="s">
        <v>73</v>
      </c>
      <c r="BK1163" s="13" t="s">
        <v>73</v>
      </c>
      <c r="BL1163" s="13" t="s">
        <v>208</v>
      </c>
      <c r="BM1163" s="13" t="s">
        <v>208</v>
      </c>
      <c r="BN1163" s="13" t="s">
        <v>208</v>
      </c>
      <c r="BO1163" s="13" t="s">
        <v>71</v>
      </c>
      <c r="BP1163" s="13" t="s">
        <v>71</v>
      </c>
      <c r="BQ1163" s="13" t="s">
        <v>71</v>
      </c>
      <c r="BR1163" s="13" t="s">
        <v>218</v>
      </c>
      <c r="BS1163" s="13" t="s">
        <v>85</v>
      </c>
      <c r="BT1163" s="13" t="s">
        <v>218</v>
      </c>
      <c r="BU1163" s="13" t="s">
        <v>85</v>
      </c>
      <c r="BV1163" s="13" t="s">
        <v>218</v>
      </c>
      <c r="BW1163" s="13" t="s">
        <v>85</v>
      </c>
      <c r="BX1163" s="14">
        <v>1</v>
      </c>
      <c r="BY1163" s="14">
        <v>500101</v>
      </c>
      <c r="BZ1163" s="14">
        <v>0</v>
      </c>
      <c r="CA1163" s="14">
        <v>4</v>
      </c>
      <c r="CB1163" s="14">
        <v>3</v>
      </c>
      <c r="CC1163" s="13" t="s">
        <v>261</v>
      </c>
      <c r="CD1163" s="20">
        <v>45316.7087847222</v>
      </c>
      <c r="CE1163" s="12" t="s">
        <v>89</v>
      </c>
      <c r="CF1163" s="18">
        <v>45316.7085148148</v>
      </c>
      <c r="CG1163" s="17">
        <v>0.708506944444444</v>
      </c>
      <c r="CH1163" s="12" t="s">
        <v>89</v>
      </c>
      <c r="CI1163" s="13" t="s">
        <v>14</v>
      </c>
      <c r="CJ1163" s="13" t="s">
        <v>73</v>
      </c>
      <c r="CK1163" s="13" t="s">
        <v>73</v>
      </c>
      <c r="CL1163" s="13" t="s">
        <v>110</v>
      </c>
      <c r="CM1163" s="13" t="s">
        <v>71</v>
      </c>
      <c r="CN1163" s="13" t="s">
        <v>71</v>
      </c>
      <c r="CO1163" s="13" t="s">
        <v>71</v>
      </c>
      <c r="CP1163" s="13" t="s">
        <v>74</v>
      </c>
      <c r="CQ1163" s="13" t="s">
        <v>220</v>
      </c>
      <c r="CR1163" s="13" t="s">
        <v>73</v>
      </c>
      <c r="CS1163" s="13" t="s">
        <v>88</v>
      </c>
      <c r="CT1163" s="13" t="s">
        <v>73</v>
      </c>
      <c r="CU1163" s="13" t="s">
        <v>110</v>
      </c>
      <c r="CV1163" s="13" t="s">
        <v>73</v>
      </c>
      <c r="CW1163" s="13" t="s">
        <v>73</v>
      </c>
      <c r="CX1163" s="13" t="s">
        <v>110</v>
      </c>
      <c r="CY1163" s="13" t="s">
        <v>73</v>
      </c>
      <c r="CZ1163" s="13" t="s">
        <v>73</v>
      </c>
      <c r="DA1163" s="13" t="s">
        <v>110</v>
      </c>
      <c r="DB1163" s="13" t="s">
        <v>73</v>
      </c>
      <c r="DC1163" s="13" t="s">
        <v>73</v>
      </c>
      <c r="DD1163" s="13" t="s">
        <v>73</v>
      </c>
      <c r="DE1163" s="13" t="s">
        <v>73</v>
      </c>
      <c r="DF1163" s="13" t="s">
        <v>110</v>
      </c>
      <c r="DG1163" s="13" t="s">
        <v>73</v>
      </c>
      <c r="DH1163" s="13" t="s">
        <v>110</v>
      </c>
      <c r="DI1163" s="13" t="s">
        <v>110</v>
      </c>
      <c r="DJ1163" s="13" t="s">
        <v>110</v>
      </c>
      <c r="DK1163" s="13" t="s">
        <v>85</v>
      </c>
      <c r="DL1163" s="13" t="s">
        <v>85</v>
      </c>
      <c r="DM1163" s="13" t="s">
        <v>85</v>
      </c>
      <c r="DN1163" s="18">
        <v>45316.7085148148</v>
      </c>
      <c r="DO1163" s="18">
        <v>45316.7085148148</v>
      </c>
      <c r="DP1163" s="13" t="s">
        <v>289</v>
      </c>
    </row>
    <row r="1164" spans="1:120">
      <c r="A1164" s="12">
        <v>45302</v>
      </c>
      <c r="B1164" s="12">
        <v>45302</v>
      </c>
      <c r="C1164" s="13" t="s">
        <v>76</v>
      </c>
      <c r="D1164" s="13" t="s">
        <v>71</v>
      </c>
      <c r="E1164" s="13" t="s">
        <v>16</v>
      </c>
      <c r="F1164" s="13" t="s">
        <v>97</v>
      </c>
      <c r="G1164" s="14">
        <v>6</v>
      </c>
      <c r="H1164" s="14">
        <v>0</v>
      </c>
      <c r="I1164" s="13" t="s">
        <v>73</v>
      </c>
      <c r="J1164" s="19" t="s">
        <v>74</v>
      </c>
      <c r="K1164" s="19" t="s">
        <v>75</v>
      </c>
      <c r="L1164" s="12">
        <v>45302</v>
      </c>
      <c r="M1164" s="13" t="s">
        <v>13</v>
      </c>
      <c r="N1164" s="13" t="s">
        <v>71</v>
      </c>
      <c r="O1164" s="14">
        <v>0</v>
      </c>
      <c r="P1164" s="13" t="s">
        <v>197</v>
      </c>
      <c r="Q1164" s="19" t="s">
        <v>795</v>
      </c>
      <c r="R1164" s="21">
        <v>1</v>
      </c>
      <c r="S1164" s="13" t="s">
        <v>865</v>
      </c>
      <c r="T1164" s="14">
        <v>1</v>
      </c>
      <c r="U1164" s="13" t="s">
        <v>97</v>
      </c>
      <c r="V1164" s="13" t="s">
        <v>82</v>
      </c>
      <c r="W1164" s="13" t="s">
        <v>73</v>
      </c>
      <c r="X1164" s="13" t="s">
        <v>80</v>
      </c>
      <c r="Y1164" s="13" t="s">
        <v>17</v>
      </c>
      <c r="Z1164" s="13" t="s">
        <v>350</v>
      </c>
      <c r="AA1164" s="13" t="s">
        <v>351</v>
      </c>
      <c r="AB1164" s="14">
        <v>7013</v>
      </c>
      <c r="AC1164" s="13" t="s">
        <v>87</v>
      </c>
      <c r="AD1164" s="20">
        <v>45303.6579398148</v>
      </c>
      <c r="AE1164" s="13" t="s">
        <v>232</v>
      </c>
      <c r="AF1164" s="13" t="s">
        <v>201</v>
      </c>
      <c r="AG1164" s="13" t="s">
        <v>78</v>
      </c>
      <c r="AH1164" s="13" t="s">
        <v>83</v>
      </c>
      <c r="AI1164" s="13" t="s">
        <v>84</v>
      </c>
      <c r="AJ1164" s="13" t="s">
        <v>71</v>
      </c>
      <c r="AK1164" s="13" t="s">
        <v>85</v>
      </c>
      <c r="AL1164" s="13" t="s">
        <v>71</v>
      </c>
      <c r="AM1164" s="13" t="s">
        <v>86</v>
      </c>
      <c r="AN1164" s="13" t="s">
        <v>73</v>
      </c>
      <c r="AO1164" s="13" t="s">
        <v>87</v>
      </c>
      <c r="AP1164" s="13" t="s">
        <v>87</v>
      </c>
      <c r="AQ1164" s="13" t="s">
        <v>90</v>
      </c>
      <c r="AR1164" s="13" t="s">
        <v>73</v>
      </c>
      <c r="AS1164" s="13" t="s">
        <v>73</v>
      </c>
      <c r="AT1164" s="14">
        <v>0</v>
      </c>
      <c r="AU1164" s="13" t="s">
        <v>71</v>
      </c>
      <c r="AV1164" s="13" t="s">
        <v>71</v>
      </c>
      <c r="AW1164" s="13" t="s">
        <v>71</v>
      </c>
      <c r="AX1164" s="13" t="s">
        <v>233</v>
      </c>
      <c r="AY1164" s="13" t="s">
        <v>234</v>
      </c>
      <c r="AZ1164" s="13" t="s">
        <v>205</v>
      </c>
      <c r="BA1164" s="13" t="s">
        <v>87</v>
      </c>
      <c r="BB1164" s="13" t="s">
        <v>85</v>
      </c>
      <c r="BC1164" s="13" t="s">
        <v>235</v>
      </c>
      <c r="BD1164" s="13" t="s">
        <v>85</v>
      </c>
      <c r="BE1164" s="13" t="s">
        <v>207</v>
      </c>
      <c r="BF1164" s="13" t="s">
        <v>207</v>
      </c>
      <c r="BG1164" s="13" t="s">
        <v>110</v>
      </c>
      <c r="BH1164" s="13" t="s">
        <v>73</v>
      </c>
      <c r="BI1164" s="13" t="s">
        <v>73</v>
      </c>
      <c r="BJ1164" s="13" t="s">
        <v>73</v>
      </c>
      <c r="BK1164" s="13" t="s">
        <v>73</v>
      </c>
      <c r="BL1164" s="13" t="s">
        <v>208</v>
      </c>
      <c r="BM1164" s="13" t="s">
        <v>208</v>
      </c>
      <c r="BN1164" s="13" t="s">
        <v>208</v>
      </c>
      <c r="BO1164" s="13" t="s">
        <v>71</v>
      </c>
      <c r="BP1164" s="13" t="s">
        <v>71</v>
      </c>
      <c r="BQ1164" s="13" t="s">
        <v>71</v>
      </c>
      <c r="BR1164" s="13" t="s">
        <v>218</v>
      </c>
      <c r="BS1164" s="13" t="s">
        <v>85</v>
      </c>
      <c r="BT1164" s="13" t="s">
        <v>218</v>
      </c>
      <c r="BU1164" s="13" t="s">
        <v>85</v>
      </c>
      <c r="BV1164" s="13" t="s">
        <v>218</v>
      </c>
      <c r="BW1164" s="13" t="s">
        <v>85</v>
      </c>
      <c r="BX1164" s="14">
        <v>1</v>
      </c>
      <c r="BY1164" s="14">
        <v>500101</v>
      </c>
      <c r="BZ1164" s="14">
        <v>0</v>
      </c>
      <c r="CA1164" s="14">
        <v>5</v>
      </c>
      <c r="CB1164" s="14">
        <v>14</v>
      </c>
      <c r="CC1164" s="13" t="s">
        <v>261</v>
      </c>
      <c r="CD1164" s="20">
        <v>45316.7087847222</v>
      </c>
      <c r="CE1164" s="12" t="s">
        <v>89</v>
      </c>
      <c r="CF1164" s="18">
        <v>45316.7085148148</v>
      </c>
      <c r="CG1164" s="17">
        <v>0.708506944444444</v>
      </c>
      <c r="CH1164" s="12" t="s">
        <v>89</v>
      </c>
      <c r="CI1164" s="13" t="s">
        <v>14</v>
      </c>
      <c r="CJ1164" s="13" t="s">
        <v>73</v>
      </c>
      <c r="CK1164" s="13" t="s">
        <v>73</v>
      </c>
      <c r="CL1164" s="13" t="s">
        <v>110</v>
      </c>
      <c r="CM1164" s="13" t="s">
        <v>71</v>
      </c>
      <c r="CN1164" s="13" t="s">
        <v>71</v>
      </c>
      <c r="CO1164" s="13" t="s">
        <v>71</v>
      </c>
      <c r="CP1164" s="13" t="s">
        <v>74</v>
      </c>
      <c r="CQ1164" s="13" t="s">
        <v>220</v>
      </c>
      <c r="CR1164" s="13" t="s">
        <v>110</v>
      </c>
      <c r="CS1164" s="13" t="s">
        <v>88</v>
      </c>
      <c r="CT1164" s="13" t="s">
        <v>73</v>
      </c>
      <c r="CU1164" s="13" t="s">
        <v>110</v>
      </c>
      <c r="CV1164" s="13" t="s">
        <v>73</v>
      </c>
      <c r="CW1164" s="13" t="s">
        <v>73</v>
      </c>
      <c r="CX1164" s="13" t="s">
        <v>110</v>
      </c>
      <c r="CY1164" s="13" t="s">
        <v>73</v>
      </c>
      <c r="CZ1164" s="13" t="s">
        <v>73</v>
      </c>
      <c r="DA1164" s="13" t="s">
        <v>110</v>
      </c>
      <c r="DB1164" s="13" t="s">
        <v>73</v>
      </c>
      <c r="DC1164" s="13" t="s">
        <v>73</v>
      </c>
      <c r="DD1164" s="13" t="s">
        <v>73</v>
      </c>
      <c r="DE1164" s="13" t="s">
        <v>73</v>
      </c>
      <c r="DF1164" s="13" t="s">
        <v>110</v>
      </c>
      <c r="DG1164" s="13" t="s">
        <v>73</v>
      </c>
      <c r="DH1164" s="13" t="s">
        <v>110</v>
      </c>
      <c r="DI1164" s="13" t="s">
        <v>110</v>
      </c>
      <c r="DJ1164" s="13" t="s">
        <v>110</v>
      </c>
      <c r="DK1164" s="13" t="s">
        <v>85</v>
      </c>
      <c r="DL1164" s="13" t="s">
        <v>85</v>
      </c>
      <c r="DM1164" s="13" t="s">
        <v>85</v>
      </c>
      <c r="DN1164" s="18">
        <v>45316.7085148148</v>
      </c>
      <c r="DO1164" s="18">
        <v>45316.7085148148</v>
      </c>
      <c r="DP1164" s="13" t="s">
        <v>236</v>
      </c>
    </row>
    <row r="1165" spans="1:120">
      <c r="A1165" s="12">
        <v>45302</v>
      </c>
      <c r="B1165" s="12">
        <v>45302</v>
      </c>
      <c r="C1165" s="13" t="s">
        <v>76</v>
      </c>
      <c r="D1165" s="13" t="s">
        <v>71</v>
      </c>
      <c r="E1165" s="13" t="s">
        <v>16</v>
      </c>
      <c r="F1165" s="13" t="s">
        <v>99</v>
      </c>
      <c r="G1165" s="14">
        <v>6</v>
      </c>
      <c r="H1165" s="14">
        <v>0</v>
      </c>
      <c r="I1165" s="13" t="s">
        <v>73</v>
      </c>
      <c r="J1165" s="19" t="s">
        <v>74</v>
      </c>
      <c r="K1165" s="19" t="s">
        <v>75</v>
      </c>
      <c r="L1165" s="12">
        <v>45302</v>
      </c>
      <c r="M1165" s="13" t="s">
        <v>13</v>
      </c>
      <c r="N1165" s="13" t="s">
        <v>71</v>
      </c>
      <c r="O1165" s="14">
        <v>0</v>
      </c>
      <c r="P1165" s="13" t="s">
        <v>197</v>
      </c>
      <c r="Q1165" s="19" t="s">
        <v>795</v>
      </c>
      <c r="R1165" s="21">
        <v>1</v>
      </c>
      <c r="S1165" s="13" t="s">
        <v>865</v>
      </c>
      <c r="T1165" s="14">
        <v>1</v>
      </c>
      <c r="U1165" s="13" t="s">
        <v>99</v>
      </c>
      <c r="V1165" s="13" t="s">
        <v>82</v>
      </c>
      <c r="W1165" s="13" t="s">
        <v>73</v>
      </c>
      <c r="X1165" s="13" t="s">
        <v>80</v>
      </c>
      <c r="Y1165" s="13" t="s">
        <v>17</v>
      </c>
      <c r="Z1165" s="13" t="s">
        <v>350</v>
      </c>
      <c r="AA1165" s="13" t="s">
        <v>354</v>
      </c>
      <c r="AB1165" s="14">
        <v>7013</v>
      </c>
      <c r="AC1165" s="13" t="s">
        <v>237</v>
      </c>
      <c r="AD1165" s="20">
        <v>45303.6559837963</v>
      </c>
      <c r="AE1165" s="13" t="s">
        <v>238</v>
      </c>
      <c r="AF1165" s="13" t="s">
        <v>201</v>
      </c>
      <c r="AG1165" s="13" t="s">
        <v>78</v>
      </c>
      <c r="AH1165" s="13" t="s">
        <v>83</v>
      </c>
      <c r="AI1165" s="13" t="s">
        <v>84</v>
      </c>
      <c r="AJ1165" s="13" t="s">
        <v>71</v>
      </c>
      <c r="AK1165" s="13" t="s">
        <v>85</v>
      </c>
      <c r="AL1165" s="13" t="s">
        <v>71</v>
      </c>
      <c r="AM1165" s="13" t="s">
        <v>86</v>
      </c>
      <c r="AN1165" s="13" t="s">
        <v>73</v>
      </c>
      <c r="AO1165" s="13" t="s">
        <v>87</v>
      </c>
      <c r="AP1165" s="13" t="s">
        <v>87</v>
      </c>
      <c r="AQ1165" s="13" t="s">
        <v>90</v>
      </c>
      <c r="AR1165" s="13" t="s">
        <v>73</v>
      </c>
      <c r="AS1165" s="13" t="s">
        <v>73</v>
      </c>
      <c r="AT1165" s="14">
        <v>0</v>
      </c>
      <c r="AU1165" s="13" t="s">
        <v>71</v>
      </c>
      <c r="AV1165" s="13" t="s">
        <v>71</v>
      </c>
      <c r="AW1165" s="13" t="s">
        <v>71</v>
      </c>
      <c r="AX1165" s="13" t="s">
        <v>239</v>
      </c>
      <c r="AY1165" s="13" t="s">
        <v>240</v>
      </c>
      <c r="AZ1165" s="13" t="s">
        <v>205</v>
      </c>
      <c r="BA1165" s="13" t="s">
        <v>87</v>
      </c>
      <c r="BB1165" s="13" t="s">
        <v>85</v>
      </c>
      <c r="BC1165" s="13" t="s">
        <v>241</v>
      </c>
      <c r="BD1165" s="13" t="s">
        <v>85</v>
      </c>
      <c r="BE1165" s="13" t="s">
        <v>207</v>
      </c>
      <c r="BF1165" s="13" t="s">
        <v>207</v>
      </c>
      <c r="BG1165" s="13" t="s">
        <v>110</v>
      </c>
      <c r="BH1165" s="13" t="s">
        <v>110</v>
      </c>
      <c r="BI1165" s="13" t="s">
        <v>73</v>
      </c>
      <c r="BJ1165" s="13" t="s">
        <v>73</v>
      </c>
      <c r="BK1165" s="13" t="s">
        <v>73</v>
      </c>
      <c r="BL1165" s="13" t="s">
        <v>208</v>
      </c>
      <c r="BM1165" s="13" t="s">
        <v>208</v>
      </c>
      <c r="BN1165" s="13" t="s">
        <v>208</v>
      </c>
      <c r="BO1165" s="13" t="s">
        <v>71</v>
      </c>
      <c r="BP1165" s="13" t="s">
        <v>71</v>
      </c>
      <c r="BQ1165" s="13" t="s">
        <v>71</v>
      </c>
      <c r="BR1165" s="13" t="s">
        <v>218</v>
      </c>
      <c r="BS1165" s="13" t="s">
        <v>85</v>
      </c>
      <c r="BT1165" s="13" t="s">
        <v>218</v>
      </c>
      <c r="BU1165" s="13" t="s">
        <v>85</v>
      </c>
      <c r="BV1165" s="13" t="s">
        <v>218</v>
      </c>
      <c r="BW1165" s="13" t="s">
        <v>85</v>
      </c>
      <c r="BX1165" s="14">
        <v>1</v>
      </c>
      <c r="BY1165" s="14">
        <v>500101</v>
      </c>
      <c r="BZ1165" s="14">
        <v>0</v>
      </c>
      <c r="CA1165" s="14">
        <v>1</v>
      </c>
      <c r="CB1165" s="14">
        <v>10</v>
      </c>
      <c r="CC1165" s="13" t="s">
        <v>261</v>
      </c>
      <c r="CD1165" s="20">
        <v>45316.7087152778</v>
      </c>
      <c r="CE1165" s="12" t="s">
        <v>89</v>
      </c>
      <c r="CF1165" s="18">
        <v>45316.7084556481</v>
      </c>
      <c r="CG1165" s="17">
        <v>0.708449074074074</v>
      </c>
      <c r="CH1165" s="12" t="s">
        <v>89</v>
      </c>
      <c r="CI1165" s="13" t="s">
        <v>14</v>
      </c>
      <c r="CJ1165" s="13" t="s">
        <v>73</v>
      </c>
      <c r="CK1165" s="13" t="s">
        <v>73</v>
      </c>
      <c r="CL1165" s="13" t="s">
        <v>110</v>
      </c>
      <c r="CM1165" s="13" t="s">
        <v>71</v>
      </c>
      <c r="CN1165" s="13" t="s">
        <v>71</v>
      </c>
      <c r="CO1165" s="13" t="s">
        <v>71</v>
      </c>
      <c r="CP1165" s="13" t="s">
        <v>74</v>
      </c>
      <c r="CQ1165" s="13" t="s">
        <v>220</v>
      </c>
      <c r="CR1165" s="13" t="s">
        <v>73</v>
      </c>
      <c r="CS1165" s="13" t="s">
        <v>88</v>
      </c>
      <c r="CT1165" s="13" t="s">
        <v>73</v>
      </c>
      <c r="CU1165" s="13" t="s">
        <v>110</v>
      </c>
      <c r="CV1165" s="13" t="s">
        <v>73</v>
      </c>
      <c r="CW1165" s="13" t="s">
        <v>73</v>
      </c>
      <c r="CX1165" s="13" t="s">
        <v>110</v>
      </c>
      <c r="CY1165" s="13" t="s">
        <v>73</v>
      </c>
      <c r="CZ1165" s="13" t="s">
        <v>73</v>
      </c>
      <c r="DA1165" s="13" t="s">
        <v>88</v>
      </c>
      <c r="DB1165" s="13" t="s">
        <v>73</v>
      </c>
      <c r="DC1165" s="13" t="s">
        <v>73</v>
      </c>
      <c r="DD1165" s="13" t="s">
        <v>73</v>
      </c>
      <c r="DE1165" s="13" t="s">
        <v>73</v>
      </c>
      <c r="DF1165" s="13" t="s">
        <v>110</v>
      </c>
      <c r="DG1165" s="13" t="s">
        <v>73</v>
      </c>
      <c r="DH1165" s="13" t="s">
        <v>110</v>
      </c>
      <c r="DI1165" s="13" t="s">
        <v>110</v>
      </c>
      <c r="DJ1165" s="13" t="s">
        <v>110</v>
      </c>
      <c r="DK1165" s="13" t="s">
        <v>242</v>
      </c>
      <c r="DL1165" s="13" t="s">
        <v>85</v>
      </c>
      <c r="DM1165" s="13" t="s">
        <v>85</v>
      </c>
      <c r="DN1165" s="18">
        <v>45316.7084556481</v>
      </c>
      <c r="DO1165" s="18">
        <v>45316.7084556481</v>
      </c>
      <c r="DP1165" s="13" t="s">
        <v>243</v>
      </c>
    </row>
    <row r="1166" spans="1:120">
      <c r="A1166" s="12">
        <v>45302</v>
      </c>
      <c r="B1166" s="12">
        <v>45302</v>
      </c>
      <c r="C1166" s="13" t="s">
        <v>76</v>
      </c>
      <c r="D1166" s="13" t="s">
        <v>71</v>
      </c>
      <c r="E1166" s="13" t="s">
        <v>16</v>
      </c>
      <c r="F1166" s="13" t="s">
        <v>101</v>
      </c>
      <c r="G1166" s="14">
        <v>6</v>
      </c>
      <c r="H1166" s="14">
        <v>0</v>
      </c>
      <c r="I1166" s="13" t="s">
        <v>73</v>
      </c>
      <c r="J1166" s="19" t="s">
        <v>74</v>
      </c>
      <c r="K1166" s="19" t="s">
        <v>75</v>
      </c>
      <c r="L1166" s="12">
        <v>45302</v>
      </c>
      <c r="M1166" s="13" t="s">
        <v>13</v>
      </c>
      <c r="N1166" s="13" t="s">
        <v>71</v>
      </c>
      <c r="O1166" s="14">
        <v>0</v>
      </c>
      <c r="P1166" s="13" t="s">
        <v>197</v>
      </c>
      <c r="Q1166" s="19" t="s">
        <v>795</v>
      </c>
      <c r="R1166" s="21">
        <v>1</v>
      </c>
      <c r="S1166" s="13" t="s">
        <v>865</v>
      </c>
      <c r="T1166" s="14">
        <v>1</v>
      </c>
      <c r="U1166" s="13" t="s">
        <v>101</v>
      </c>
      <c r="V1166" s="13" t="s">
        <v>82</v>
      </c>
      <c r="W1166" s="13" t="s">
        <v>73</v>
      </c>
      <c r="X1166" s="13" t="s">
        <v>80</v>
      </c>
      <c r="Y1166" s="13" t="s">
        <v>17</v>
      </c>
      <c r="Z1166" s="13" t="s">
        <v>350</v>
      </c>
      <c r="AA1166" s="13" t="s">
        <v>354</v>
      </c>
      <c r="AB1166" s="14">
        <v>7013</v>
      </c>
      <c r="AC1166" s="13" t="s">
        <v>244</v>
      </c>
      <c r="AD1166" s="20">
        <v>45303.6559837963</v>
      </c>
      <c r="AE1166" s="13" t="s">
        <v>245</v>
      </c>
      <c r="AF1166" s="13" t="s">
        <v>201</v>
      </c>
      <c r="AG1166" s="13" t="s">
        <v>78</v>
      </c>
      <c r="AH1166" s="13" t="s">
        <v>83</v>
      </c>
      <c r="AI1166" s="13" t="s">
        <v>84</v>
      </c>
      <c r="AJ1166" s="13" t="s">
        <v>71</v>
      </c>
      <c r="AK1166" s="13" t="s">
        <v>85</v>
      </c>
      <c r="AL1166" s="13" t="s">
        <v>71</v>
      </c>
      <c r="AM1166" s="13" t="s">
        <v>86</v>
      </c>
      <c r="AN1166" s="13" t="s">
        <v>73</v>
      </c>
      <c r="AO1166" s="13" t="s">
        <v>87</v>
      </c>
      <c r="AP1166" s="13" t="s">
        <v>87</v>
      </c>
      <c r="AQ1166" s="13" t="s">
        <v>90</v>
      </c>
      <c r="AR1166" s="13" t="s">
        <v>73</v>
      </c>
      <c r="AS1166" s="13" t="s">
        <v>73</v>
      </c>
      <c r="AT1166" s="14">
        <v>0</v>
      </c>
      <c r="AU1166" s="13" t="s">
        <v>71</v>
      </c>
      <c r="AV1166" s="13" t="s">
        <v>71</v>
      </c>
      <c r="AW1166" s="13" t="s">
        <v>71</v>
      </c>
      <c r="AX1166" s="13" t="s">
        <v>246</v>
      </c>
      <c r="AY1166" s="13" t="s">
        <v>247</v>
      </c>
      <c r="AZ1166" s="13" t="s">
        <v>205</v>
      </c>
      <c r="BA1166" s="13" t="s">
        <v>87</v>
      </c>
      <c r="BB1166" s="13" t="s">
        <v>85</v>
      </c>
      <c r="BC1166" s="13" t="s">
        <v>248</v>
      </c>
      <c r="BD1166" s="13" t="s">
        <v>85</v>
      </c>
      <c r="BE1166" s="13" t="s">
        <v>207</v>
      </c>
      <c r="BF1166" s="13" t="s">
        <v>207</v>
      </c>
      <c r="BG1166" s="13" t="s">
        <v>110</v>
      </c>
      <c r="BH1166" s="13" t="s">
        <v>110</v>
      </c>
      <c r="BI1166" s="13" t="s">
        <v>73</v>
      </c>
      <c r="BJ1166" s="13" t="s">
        <v>73</v>
      </c>
      <c r="BK1166" s="13" t="s">
        <v>73</v>
      </c>
      <c r="BL1166" s="13" t="s">
        <v>208</v>
      </c>
      <c r="BM1166" s="13" t="s">
        <v>208</v>
      </c>
      <c r="BN1166" s="13" t="s">
        <v>208</v>
      </c>
      <c r="BO1166" s="13" t="s">
        <v>71</v>
      </c>
      <c r="BP1166" s="13" t="s">
        <v>71</v>
      </c>
      <c r="BQ1166" s="13" t="s">
        <v>71</v>
      </c>
      <c r="BR1166" s="13" t="s">
        <v>218</v>
      </c>
      <c r="BS1166" s="13" t="s">
        <v>85</v>
      </c>
      <c r="BT1166" s="13" t="s">
        <v>218</v>
      </c>
      <c r="BU1166" s="13" t="s">
        <v>85</v>
      </c>
      <c r="BV1166" s="13" t="s">
        <v>218</v>
      </c>
      <c r="BW1166" s="13" t="s">
        <v>85</v>
      </c>
      <c r="BX1166" s="14">
        <v>1</v>
      </c>
      <c r="BY1166" s="14">
        <v>500101</v>
      </c>
      <c r="BZ1166" s="14">
        <v>0</v>
      </c>
      <c r="CA1166" s="14">
        <v>1</v>
      </c>
      <c r="CB1166" s="14">
        <v>10</v>
      </c>
      <c r="CC1166" s="13" t="s">
        <v>261</v>
      </c>
      <c r="CD1166" s="20">
        <v>45316.7087152778</v>
      </c>
      <c r="CE1166" s="12" t="s">
        <v>89</v>
      </c>
      <c r="CF1166" s="18">
        <v>45316.7084558565</v>
      </c>
      <c r="CG1166" s="17">
        <v>0.708449074074074</v>
      </c>
      <c r="CH1166" s="12" t="s">
        <v>89</v>
      </c>
      <c r="CI1166" s="13" t="s">
        <v>14</v>
      </c>
      <c r="CJ1166" s="13" t="s">
        <v>73</v>
      </c>
      <c r="CK1166" s="13" t="s">
        <v>73</v>
      </c>
      <c r="CL1166" s="13" t="s">
        <v>110</v>
      </c>
      <c r="CM1166" s="13" t="s">
        <v>71</v>
      </c>
      <c r="CN1166" s="13" t="s">
        <v>71</v>
      </c>
      <c r="CO1166" s="13" t="s">
        <v>71</v>
      </c>
      <c r="CP1166" s="13" t="s">
        <v>74</v>
      </c>
      <c r="CQ1166" s="13" t="s">
        <v>220</v>
      </c>
      <c r="CR1166" s="13" t="s">
        <v>73</v>
      </c>
      <c r="CS1166" s="13" t="s">
        <v>88</v>
      </c>
      <c r="CT1166" s="13" t="s">
        <v>73</v>
      </c>
      <c r="CU1166" s="13" t="s">
        <v>110</v>
      </c>
      <c r="CV1166" s="13" t="s">
        <v>73</v>
      </c>
      <c r="CW1166" s="13" t="s">
        <v>73</v>
      </c>
      <c r="CX1166" s="13" t="s">
        <v>110</v>
      </c>
      <c r="CY1166" s="13" t="s">
        <v>73</v>
      </c>
      <c r="CZ1166" s="13" t="s">
        <v>73</v>
      </c>
      <c r="DA1166" s="13" t="s">
        <v>88</v>
      </c>
      <c r="DB1166" s="13" t="s">
        <v>73</v>
      </c>
      <c r="DC1166" s="13" t="s">
        <v>73</v>
      </c>
      <c r="DD1166" s="13" t="s">
        <v>73</v>
      </c>
      <c r="DE1166" s="13" t="s">
        <v>73</v>
      </c>
      <c r="DF1166" s="13" t="s">
        <v>110</v>
      </c>
      <c r="DG1166" s="13" t="s">
        <v>73</v>
      </c>
      <c r="DH1166" s="13" t="s">
        <v>110</v>
      </c>
      <c r="DI1166" s="13" t="s">
        <v>110</v>
      </c>
      <c r="DJ1166" s="13" t="s">
        <v>110</v>
      </c>
      <c r="DK1166" s="13" t="s">
        <v>242</v>
      </c>
      <c r="DL1166" s="13" t="s">
        <v>85</v>
      </c>
      <c r="DM1166" s="13" t="s">
        <v>85</v>
      </c>
      <c r="DN1166" s="18">
        <v>45316.7084558565</v>
      </c>
      <c r="DO1166" s="18">
        <v>45316.7084558565</v>
      </c>
      <c r="DP1166" s="13" t="s">
        <v>249</v>
      </c>
    </row>
    <row r="1167" spans="1:120">
      <c r="A1167" s="12">
        <v>45302</v>
      </c>
      <c r="B1167" s="12">
        <v>45302</v>
      </c>
      <c r="C1167" s="13" t="s">
        <v>76</v>
      </c>
      <c r="D1167" s="13" t="s">
        <v>71</v>
      </c>
      <c r="E1167" s="13" t="s">
        <v>16</v>
      </c>
      <c r="F1167" s="13" t="s">
        <v>107</v>
      </c>
      <c r="G1167" s="14">
        <v>6</v>
      </c>
      <c r="H1167" s="14">
        <v>0</v>
      </c>
      <c r="I1167" s="13" t="s">
        <v>88</v>
      </c>
      <c r="J1167" s="19" t="s">
        <v>74</v>
      </c>
      <c r="K1167" s="19" t="s">
        <v>75</v>
      </c>
      <c r="L1167" s="12">
        <v>45302</v>
      </c>
      <c r="M1167" s="13" t="s">
        <v>13</v>
      </c>
      <c r="N1167" s="13" t="s">
        <v>71</v>
      </c>
      <c r="O1167" s="14">
        <v>0</v>
      </c>
      <c r="P1167" s="13" t="s">
        <v>197</v>
      </c>
      <c r="Q1167" s="19" t="s">
        <v>795</v>
      </c>
      <c r="R1167" s="21">
        <v>1</v>
      </c>
      <c r="S1167" s="13" t="s">
        <v>865</v>
      </c>
      <c r="T1167" s="14">
        <v>1</v>
      </c>
      <c r="U1167" s="13" t="s">
        <v>107</v>
      </c>
      <c r="V1167" s="13" t="s">
        <v>82</v>
      </c>
      <c r="W1167" s="13" t="s">
        <v>73</v>
      </c>
      <c r="X1167" s="13" t="s">
        <v>80</v>
      </c>
      <c r="Y1167" s="13" t="s">
        <v>17</v>
      </c>
      <c r="Z1167" s="13" t="s">
        <v>350</v>
      </c>
      <c r="AA1167" s="13" t="s">
        <v>353</v>
      </c>
      <c r="AB1167" s="14">
        <v>7013</v>
      </c>
      <c r="AC1167" s="13" t="s">
        <v>87</v>
      </c>
      <c r="AD1167" s="20">
        <v>45303.6579398148</v>
      </c>
      <c r="AE1167" s="13" t="s">
        <v>200</v>
      </c>
      <c r="AF1167" s="13" t="s">
        <v>201</v>
      </c>
      <c r="AG1167" s="13" t="s">
        <v>78</v>
      </c>
      <c r="AH1167" s="13" t="s">
        <v>83</v>
      </c>
      <c r="AI1167" s="13" t="s">
        <v>84</v>
      </c>
      <c r="AJ1167" s="13" t="s">
        <v>71</v>
      </c>
      <c r="AK1167" s="13" t="s">
        <v>85</v>
      </c>
      <c r="AL1167" s="13" t="s">
        <v>71</v>
      </c>
      <c r="AM1167" s="13" t="s">
        <v>86</v>
      </c>
      <c r="AN1167" s="13" t="s">
        <v>73</v>
      </c>
      <c r="AO1167" s="13" t="s">
        <v>87</v>
      </c>
      <c r="AP1167" s="13" t="s">
        <v>87</v>
      </c>
      <c r="AQ1167" s="13" t="s">
        <v>202</v>
      </c>
      <c r="AR1167" s="13" t="s">
        <v>73</v>
      </c>
      <c r="AS1167" s="13" t="s">
        <v>73</v>
      </c>
      <c r="AT1167" s="14">
        <v>0</v>
      </c>
      <c r="AU1167" s="13" t="s">
        <v>71</v>
      </c>
      <c r="AV1167" s="13" t="s">
        <v>71</v>
      </c>
      <c r="AW1167" s="13" t="s">
        <v>71</v>
      </c>
      <c r="AX1167" s="13" t="s">
        <v>290</v>
      </c>
      <c r="AY1167" s="13" t="s">
        <v>291</v>
      </c>
      <c r="AZ1167" s="13" t="s">
        <v>205</v>
      </c>
      <c r="BA1167" s="13" t="s">
        <v>87</v>
      </c>
      <c r="BB1167" s="13" t="s">
        <v>85</v>
      </c>
      <c r="BC1167" s="13" t="s">
        <v>292</v>
      </c>
      <c r="BD1167" s="13" t="s">
        <v>85</v>
      </c>
      <c r="BE1167" s="13" t="s">
        <v>207</v>
      </c>
      <c r="BF1167" s="13" t="s">
        <v>207</v>
      </c>
      <c r="BG1167" s="13" t="s">
        <v>110</v>
      </c>
      <c r="BH1167" s="13" t="s">
        <v>73</v>
      </c>
      <c r="BI1167" s="13" t="s">
        <v>73</v>
      </c>
      <c r="BJ1167" s="13" t="s">
        <v>73</v>
      </c>
      <c r="BK1167" s="13" t="s">
        <v>73</v>
      </c>
      <c r="BL1167" s="13" t="s">
        <v>209</v>
      </c>
      <c r="BM1167" s="13" t="s">
        <v>209</v>
      </c>
      <c r="BN1167" s="13" t="s">
        <v>209</v>
      </c>
      <c r="BO1167" s="13" t="s">
        <v>71</v>
      </c>
      <c r="BP1167" s="13" t="s">
        <v>71</v>
      </c>
      <c r="BQ1167" s="13" t="s">
        <v>71</v>
      </c>
      <c r="BR1167" s="13" t="s">
        <v>218</v>
      </c>
      <c r="BS1167" s="13" t="s">
        <v>85</v>
      </c>
      <c r="BT1167" s="13" t="s">
        <v>218</v>
      </c>
      <c r="BU1167" s="13" t="s">
        <v>85</v>
      </c>
      <c r="BV1167" s="13" t="s">
        <v>218</v>
      </c>
      <c r="BW1167" s="13" t="s">
        <v>85</v>
      </c>
      <c r="BX1167" s="14">
        <v>1</v>
      </c>
      <c r="BY1167" s="14">
        <v>500101</v>
      </c>
      <c r="BZ1167" s="14">
        <v>0</v>
      </c>
      <c r="CA1167" s="14">
        <v>5</v>
      </c>
      <c r="CB1167" s="14">
        <v>14</v>
      </c>
      <c r="CC1167" s="13" t="s">
        <v>261</v>
      </c>
      <c r="CD1167" s="20">
        <v>45316.7087847222</v>
      </c>
      <c r="CE1167" s="12" t="s">
        <v>89</v>
      </c>
      <c r="CF1167" s="18">
        <v>45316.7085148148</v>
      </c>
      <c r="CG1167" s="17">
        <v>0.708506944444444</v>
      </c>
      <c r="CH1167" s="12" t="s">
        <v>89</v>
      </c>
      <c r="CI1167" s="13" t="s">
        <v>14</v>
      </c>
      <c r="CJ1167" s="13" t="s">
        <v>73</v>
      </c>
      <c r="CK1167" s="13" t="s">
        <v>73</v>
      </c>
      <c r="CL1167" s="13" t="s">
        <v>110</v>
      </c>
      <c r="CM1167" s="13" t="s">
        <v>71</v>
      </c>
      <c r="CN1167" s="13" t="s">
        <v>71</v>
      </c>
      <c r="CO1167" s="13" t="s">
        <v>71</v>
      </c>
      <c r="CP1167" s="13" t="s">
        <v>74</v>
      </c>
      <c r="CQ1167" s="13" t="s">
        <v>110</v>
      </c>
      <c r="CR1167" s="13" t="s">
        <v>73</v>
      </c>
      <c r="CS1167" s="13" t="s">
        <v>88</v>
      </c>
      <c r="CT1167" s="13" t="s">
        <v>73</v>
      </c>
      <c r="CU1167" s="13" t="s">
        <v>110</v>
      </c>
      <c r="CV1167" s="13" t="s">
        <v>73</v>
      </c>
      <c r="CW1167" s="13" t="s">
        <v>73</v>
      </c>
      <c r="CX1167" s="13" t="s">
        <v>73</v>
      </c>
      <c r="CY1167" s="13" t="s">
        <v>73</v>
      </c>
      <c r="CZ1167" s="13" t="s">
        <v>73</v>
      </c>
      <c r="DA1167" s="13" t="s">
        <v>110</v>
      </c>
      <c r="DB1167" s="13" t="s">
        <v>73</v>
      </c>
      <c r="DC1167" s="13" t="s">
        <v>73</v>
      </c>
      <c r="DD1167" s="13" t="s">
        <v>73</v>
      </c>
      <c r="DE1167" s="13" t="s">
        <v>73</v>
      </c>
      <c r="DF1167" s="13" t="s">
        <v>110</v>
      </c>
      <c r="DG1167" s="13" t="s">
        <v>73</v>
      </c>
      <c r="DH1167" s="13" t="s">
        <v>110</v>
      </c>
      <c r="DI1167" s="13" t="s">
        <v>110</v>
      </c>
      <c r="DJ1167" s="13" t="s">
        <v>110</v>
      </c>
      <c r="DK1167" s="13" t="s">
        <v>85</v>
      </c>
      <c r="DL1167" s="13" t="s">
        <v>85</v>
      </c>
      <c r="DM1167" s="13" t="s">
        <v>85</v>
      </c>
      <c r="DN1167" s="18">
        <v>45316.7085148148</v>
      </c>
      <c r="DO1167" s="18">
        <v>45316.7085148148</v>
      </c>
      <c r="DP1167" s="13" t="s">
        <v>293</v>
      </c>
    </row>
    <row r="1170" spans="1:1">
      <c r="A1170" t="s">
        <v>866</v>
      </c>
    </row>
    <row r="1221" spans="1:1">
      <c r="A1221" t="s">
        <v>867</v>
      </c>
    </row>
    <row r="1271" spans="1:76">
      <c r="A1271" t="s">
        <v>868</v>
      </c>
      <c r="BX1271" t="s">
        <v>869</v>
      </c>
    </row>
    <row r="1330" spans="1:1">
      <c r="A1330" t="s">
        <v>870</v>
      </c>
    </row>
    <row r="1382" spans="1:1">
      <c r="A1382" t="s">
        <v>871</v>
      </c>
    </row>
    <row r="1442" spans="1:1">
      <c r="A1442" t="s">
        <v>872</v>
      </c>
    </row>
    <row r="1444" spans="1:1">
      <c r="A1444" t="s">
        <v>873</v>
      </c>
    </row>
    <row r="1445" spans="1:1">
      <c r="A1445" t="s">
        <v>358</v>
      </c>
    </row>
    <row r="1446" spans="1:1">
      <c r="A1446" t="s">
        <v>874</v>
      </c>
    </row>
    <row r="1447" spans="1:1">
      <c r="A1447" t="s">
        <v>875</v>
      </c>
    </row>
    <row r="1448" spans="1:1">
      <c r="A1448" t="s">
        <v>876</v>
      </c>
    </row>
    <row r="1449" spans="1:1">
      <c r="A1449" t="s">
        <v>877</v>
      </c>
    </row>
    <row r="1450" spans="1:1">
      <c r="A1450" t="s">
        <v>878</v>
      </c>
    </row>
    <row r="1451" spans="1:1">
      <c r="A1451" t="s">
        <v>879</v>
      </c>
    </row>
    <row r="1452" spans="1:1">
      <c r="A1452" t="s">
        <v>880</v>
      </c>
    </row>
    <row r="1453" spans="1:1">
      <c r="A1453" t="s">
        <v>881</v>
      </c>
    </row>
    <row r="1454" spans="1:1">
      <c r="A1454" t="s">
        <v>882</v>
      </c>
    </row>
    <row r="1455" spans="1:1">
      <c r="A1455" t="s">
        <v>883</v>
      </c>
    </row>
    <row r="1456" spans="1:1">
      <c r="A1456" t="s">
        <v>884</v>
      </c>
    </row>
    <row r="1457" spans="1:1">
      <c r="A1457" s="24" t="s">
        <v>885</v>
      </c>
    </row>
    <row r="1459" spans="1:1">
      <c r="A1459" t="s">
        <v>886</v>
      </c>
    </row>
    <row r="1460" spans="1:1">
      <c r="A1460" t="s">
        <v>887</v>
      </c>
    </row>
    <row r="1461" spans="1:1">
      <c r="A1461" t="s">
        <v>888</v>
      </c>
    </row>
    <row r="1462" spans="1:1">
      <c r="A1462" t="s">
        <v>889</v>
      </c>
    </row>
  </sheetData>
  <hyperlinks>
    <hyperlink ref="A1444" r:id="rId2" display="kea00sys@kea00apk:/apdata/today/file/kekka&gt; ls -ltr"/>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N73"/>
  <sheetViews>
    <sheetView zoomScale="85" zoomScaleNormal="85" workbookViewId="0">
      <selection activeCell="A2" sqref="A2:B2"/>
    </sheetView>
  </sheetViews>
  <sheetFormatPr defaultColWidth="9" defaultRowHeight="13.5"/>
  <cols>
    <col min="1" max="1" width="82.625" customWidth="1"/>
    <col min="2" max="2" width="25.875" customWidth="1"/>
    <col min="3" max="3" width="82.625" customWidth="1"/>
    <col min="4" max="4" width="25.875" customWidth="1"/>
    <col min="5" max="5" width="82.625" customWidth="1"/>
    <col min="6" max="6" width="25.875" customWidth="1"/>
    <col min="7" max="7" width="82.625" customWidth="1"/>
    <col min="8" max="8" width="25.875" customWidth="1"/>
    <col min="9" max="9" width="82.625" customWidth="1"/>
    <col min="10" max="10" width="25.875" customWidth="1"/>
    <col min="11" max="11" width="82.625" customWidth="1"/>
    <col min="12" max="12" width="25.875" customWidth="1"/>
    <col min="13" max="13" width="82.625" customWidth="1"/>
    <col min="14" max="14" width="25.875" customWidth="1"/>
  </cols>
  <sheetData>
    <row r="2" spans="1:14">
      <c r="A2" s="1" t="s">
        <v>890</v>
      </c>
      <c r="B2" s="2"/>
      <c r="C2" s="1" t="s">
        <v>891</v>
      </c>
      <c r="D2" s="2"/>
      <c r="E2" s="1" t="s">
        <v>892</v>
      </c>
      <c r="F2" s="2"/>
      <c r="G2" s="1" t="s">
        <v>893</v>
      </c>
      <c r="H2" s="2"/>
      <c r="I2" s="1" t="s">
        <v>894</v>
      </c>
      <c r="J2" s="2"/>
      <c r="K2" s="1" t="s">
        <v>895</v>
      </c>
      <c r="L2" s="2"/>
      <c r="M2" s="1" t="s">
        <v>896</v>
      </c>
      <c r="N2" s="2"/>
    </row>
    <row r="3" spans="1:14">
      <c r="A3" s="3"/>
      <c r="B3" s="3"/>
      <c r="C3" s="3"/>
      <c r="D3" s="3"/>
      <c r="E3" s="3"/>
      <c r="F3" s="3"/>
      <c r="G3" s="3"/>
      <c r="H3" s="3"/>
      <c r="I3" s="3"/>
      <c r="J3" s="3"/>
      <c r="K3" s="3"/>
      <c r="L3" s="3"/>
      <c r="M3" s="3"/>
      <c r="N3" s="3"/>
    </row>
    <row r="4" spans="1:14">
      <c r="A4" s="4" t="s">
        <v>897</v>
      </c>
      <c r="B4" s="4"/>
      <c r="C4" s="4" t="s">
        <v>897</v>
      </c>
      <c r="D4" s="4"/>
      <c r="E4" s="4" t="s">
        <v>897</v>
      </c>
      <c r="F4" s="4"/>
      <c r="G4" s="4" t="s">
        <v>897</v>
      </c>
      <c r="H4" s="4"/>
      <c r="I4" s="4" t="s">
        <v>897</v>
      </c>
      <c r="J4" s="4"/>
      <c r="K4" s="4" t="s">
        <v>897</v>
      </c>
      <c r="L4" s="4"/>
      <c r="M4" s="4" t="s">
        <v>897</v>
      </c>
      <c r="N4" s="4"/>
    </row>
    <row r="5" spans="1:14">
      <c r="A5" s="4" t="s">
        <v>898</v>
      </c>
      <c r="B5" s="4"/>
      <c r="C5" s="4" t="s">
        <v>898</v>
      </c>
      <c r="D5" s="4"/>
      <c r="E5" s="4" t="s">
        <v>898</v>
      </c>
      <c r="F5" s="4"/>
      <c r="G5" s="4" t="s">
        <v>898</v>
      </c>
      <c r="H5" s="4"/>
      <c r="I5" s="4" t="s">
        <v>898</v>
      </c>
      <c r="J5" s="4"/>
      <c r="K5" s="4" t="s">
        <v>898</v>
      </c>
      <c r="L5" s="4"/>
      <c r="M5" s="4" t="s">
        <v>898</v>
      </c>
      <c r="N5" s="4"/>
    </row>
    <row r="6" spans="1:14">
      <c r="A6" s="5" t="s">
        <v>899</v>
      </c>
      <c r="B6" s="6" t="str">
        <f>MIDB(A$2,1,8)</f>
        <v>20240111</v>
      </c>
      <c r="C6" s="5" t="s">
        <v>899</v>
      </c>
      <c r="D6" s="6" t="str">
        <f t="shared" ref="D6:H6" si="0">MIDB(C$2,1,8)</f>
        <v>20240111</v>
      </c>
      <c r="E6" s="5" t="s">
        <v>899</v>
      </c>
      <c r="F6" s="6" t="str">
        <f t="shared" si="0"/>
        <v>20240111</v>
      </c>
      <c r="G6" s="5" t="s">
        <v>899</v>
      </c>
      <c r="H6" s="6" t="str">
        <f t="shared" si="0"/>
        <v>20240111</v>
      </c>
      <c r="I6" s="5" t="s">
        <v>899</v>
      </c>
      <c r="J6" s="6" t="str">
        <f t="shared" ref="J6:N6" si="1">MIDB(I$2,1,8)</f>
        <v>20240111</v>
      </c>
      <c r="K6" s="5" t="s">
        <v>899</v>
      </c>
      <c r="L6" s="6" t="str">
        <f t="shared" si="1"/>
        <v>20240111</v>
      </c>
      <c r="M6" s="5" t="s">
        <v>899</v>
      </c>
      <c r="N6" s="6" t="str">
        <f t="shared" si="1"/>
        <v>20240111</v>
      </c>
    </row>
    <row r="7" spans="1:14">
      <c r="A7" s="4" t="s">
        <v>900</v>
      </c>
      <c r="B7" s="4"/>
      <c r="C7" s="4" t="s">
        <v>900</v>
      </c>
      <c r="D7" s="4"/>
      <c r="E7" s="4" t="s">
        <v>900</v>
      </c>
      <c r="F7" s="4"/>
      <c r="G7" s="4" t="s">
        <v>900</v>
      </c>
      <c r="H7" s="4"/>
      <c r="I7" s="4" t="s">
        <v>900</v>
      </c>
      <c r="J7" s="4"/>
      <c r="K7" s="4" t="s">
        <v>900</v>
      </c>
      <c r="L7" s="4"/>
      <c r="M7" s="4" t="s">
        <v>900</v>
      </c>
      <c r="N7" s="4"/>
    </row>
    <row r="8" spans="1:14">
      <c r="A8" s="5" t="s">
        <v>901</v>
      </c>
      <c r="B8" s="6" t="str">
        <f>MIDB(A$2,9,11)</f>
        <v>00300154800</v>
      </c>
      <c r="C8" s="5" t="s">
        <v>901</v>
      </c>
      <c r="D8" s="6" t="str">
        <f t="shared" ref="D8:H8" si="2">MIDB(C$2,9,11)</f>
        <v>00300154800</v>
      </c>
      <c r="E8" s="5" t="s">
        <v>901</v>
      </c>
      <c r="F8" s="6" t="str">
        <f t="shared" si="2"/>
        <v>00300154800</v>
      </c>
      <c r="G8" s="5" t="s">
        <v>901</v>
      </c>
      <c r="H8" s="6" t="str">
        <f t="shared" si="2"/>
        <v>00300154800</v>
      </c>
      <c r="I8" s="5" t="s">
        <v>901</v>
      </c>
      <c r="J8" s="6" t="str">
        <f t="shared" ref="J8:N8" si="3">MIDB(I$2,9,11)</f>
        <v>00300154800</v>
      </c>
      <c r="K8" s="5" t="s">
        <v>901</v>
      </c>
      <c r="L8" s="6" t="str">
        <f t="shared" si="3"/>
        <v>00300154800</v>
      </c>
      <c r="M8" s="5" t="s">
        <v>901</v>
      </c>
      <c r="N8" s="6" t="str">
        <f t="shared" si="3"/>
        <v>00300154800</v>
      </c>
    </row>
    <row r="9" spans="1:14">
      <c r="A9" s="4" t="s">
        <v>902</v>
      </c>
      <c r="B9" s="4"/>
      <c r="C9" s="4" t="s">
        <v>902</v>
      </c>
      <c r="D9" s="4"/>
      <c r="E9" s="4" t="s">
        <v>902</v>
      </c>
      <c r="F9" s="4"/>
      <c r="G9" s="4" t="s">
        <v>902</v>
      </c>
      <c r="H9" s="4"/>
      <c r="I9" s="4" t="s">
        <v>902</v>
      </c>
      <c r="J9" s="4"/>
      <c r="K9" s="4" t="s">
        <v>902</v>
      </c>
      <c r="L9" s="4"/>
      <c r="M9" s="4" t="s">
        <v>902</v>
      </c>
      <c r="N9" s="4"/>
    </row>
    <row r="10" spans="1:14">
      <c r="A10" s="4" t="s">
        <v>903</v>
      </c>
      <c r="B10" s="4"/>
      <c r="C10" s="4" t="s">
        <v>903</v>
      </c>
      <c r="D10" s="4"/>
      <c r="E10" s="4" t="s">
        <v>903</v>
      </c>
      <c r="F10" s="4"/>
      <c r="G10" s="4" t="s">
        <v>903</v>
      </c>
      <c r="H10" s="4"/>
      <c r="I10" s="4" t="s">
        <v>903</v>
      </c>
      <c r="J10" s="4"/>
      <c r="K10" s="4" t="s">
        <v>903</v>
      </c>
      <c r="L10" s="4"/>
      <c r="M10" s="4" t="s">
        <v>903</v>
      </c>
      <c r="N10" s="4"/>
    </row>
    <row r="11" spans="1:14">
      <c r="A11" s="4" t="s">
        <v>904</v>
      </c>
      <c r="B11" s="4"/>
      <c r="C11" s="4" t="s">
        <v>904</v>
      </c>
      <c r="D11" s="4"/>
      <c r="E11" s="4" t="s">
        <v>904</v>
      </c>
      <c r="F11" s="4"/>
      <c r="G11" s="4" t="s">
        <v>904</v>
      </c>
      <c r="H11" s="4"/>
      <c r="I11" s="4" t="s">
        <v>904</v>
      </c>
      <c r="J11" s="4"/>
      <c r="K11" s="4" t="s">
        <v>904</v>
      </c>
      <c r="L11" s="4"/>
      <c r="M11" s="4" t="s">
        <v>904</v>
      </c>
      <c r="N11" s="4"/>
    </row>
    <row r="12" spans="1:14">
      <c r="A12" s="5" t="s">
        <v>905</v>
      </c>
      <c r="B12" s="6" t="str">
        <f>MIDB(A$2,20,7)</f>
        <v>0000421</v>
      </c>
      <c r="C12" s="5" t="s">
        <v>905</v>
      </c>
      <c r="D12" s="6" t="str">
        <f t="shared" ref="D12:H12" si="4">MIDB(C$2,20,7)</f>
        <v>0000423</v>
      </c>
      <c r="E12" s="5" t="s">
        <v>905</v>
      </c>
      <c r="F12" s="6" t="str">
        <f t="shared" si="4"/>
        <v>0000425</v>
      </c>
      <c r="G12" s="5" t="s">
        <v>905</v>
      </c>
      <c r="H12" s="6" t="str">
        <f t="shared" si="4"/>
        <v>0000401</v>
      </c>
      <c r="I12" s="5" t="s">
        <v>905</v>
      </c>
      <c r="J12" s="6" t="str">
        <f t="shared" ref="J12:N12" si="5">MIDB(I$2,20,7)</f>
        <v>0000454</v>
      </c>
      <c r="K12" s="5" t="s">
        <v>905</v>
      </c>
      <c r="L12" s="6" t="str">
        <f t="shared" si="5"/>
        <v>0000413</v>
      </c>
      <c r="M12" s="5" t="s">
        <v>905</v>
      </c>
      <c r="N12" s="6" t="str">
        <f t="shared" si="5"/>
        <v>0000417</v>
      </c>
    </row>
    <row r="13" spans="1:14">
      <c r="A13" s="5" t="s">
        <v>906</v>
      </c>
      <c r="B13" s="6" t="str">
        <f>MIDB(A$2,27,11)</f>
        <v>00300154800</v>
      </c>
      <c r="C13" s="5" t="s">
        <v>906</v>
      </c>
      <c r="D13" s="6" t="str">
        <f t="shared" ref="D13:H13" si="6">MIDB(C$2,27,11)</f>
        <v>00300154800</v>
      </c>
      <c r="E13" s="5" t="s">
        <v>906</v>
      </c>
      <c r="F13" s="6" t="str">
        <f t="shared" si="6"/>
        <v>00300154800</v>
      </c>
      <c r="G13" s="5" t="s">
        <v>906</v>
      </c>
      <c r="H13" s="6" t="str">
        <f t="shared" si="6"/>
        <v>00300154800</v>
      </c>
      <c r="I13" s="5" t="s">
        <v>906</v>
      </c>
      <c r="J13" s="6" t="str">
        <f t="shared" ref="J13:N13" si="7">MIDB(I$2,27,11)</f>
        <v>00300154800</v>
      </c>
      <c r="K13" s="5" t="s">
        <v>906</v>
      </c>
      <c r="L13" s="6" t="str">
        <f t="shared" si="7"/>
        <v>00300154800</v>
      </c>
      <c r="M13" s="5" t="s">
        <v>906</v>
      </c>
      <c r="N13" s="6" t="str">
        <f t="shared" si="7"/>
        <v>00300154800</v>
      </c>
    </row>
    <row r="14" spans="1:14">
      <c r="A14" s="4" t="s">
        <v>902</v>
      </c>
      <c r="B14" s="4"/>
      <c r="C14" s="4" t="s">
        <v>902</v>
      </c>
      <c r="D14" s="4"/>
      <c r="E14" s="4" t="s">
        <v>902</v>
      </c>
      <c r="F14" s="4"/>
      <c r="G14" s="4" t="s">
        <v>902</v>
      </c>
      <c r="H14" s="4"/>
      <c r="I14" s="4" t="s">
        <v>902</v>
      </c>
      <c r="J14" s="4"/>
      <c r="K14" s="4" t="s">
        <v>902</v>
      </c>
      <c r="L14" s="4"/>
      <c r="M14" s="4" t="s">
        <v>902</v>
      </c>
      <c r="N14" s="4"/>
    </row>
    <row r="15" spans="1:14">
      <c r="A15" s="4" t="s">
        <v>903</v>
      </c>
      <c r="B15" s="4"/>
      <c r="C15" s="4" t="s">
        <v>903</v>
      </c>
      <c r="D15" s="4"/>
      <c r="E15" s="4" t="s">
        <v>903</v>
      </c>
      <c r="F15" s="4"/>
      <c r="G15" s="4" t="s">
        <v>903</v>
      </c>
      <c r="H15" s="4"/>
      <c r="I15" s="4" t="s">
        <v>903</v>
      </c>
      <c r="J15" s="4"/>
      <c r="K15" s="4" t="s">
        <v>903</v>
      </c>
      <c r="L15" s="4"/>
      <c r="M15" s="4" t="s">
        <v>903</v>
      </c>
      <c r="N15" s="4"/>
    </row>
    <row r="16" spans="1:14">
      <c r="A16" s="4" t="s">
        <v>904</v>
      </c>
      <c r="B16" s="4"/>
      <c r="C16" s="4" t="s">
        <v>904</v>
      </c>
      <c r="D16" s="4"/>
      <c r="E16" s="4" t="s">
        <v>904</v>
      </c>
      <c r="F16" s="4"/>
      <c r="G16" s="4" t="s">
        <v>904</v>
      </c>
      <c r="H16" s="4"/>
      <c r="I16" s="4" t="s">
        <v>904</v>
      </c>
      <c r="J16" s="4"/>
      <c r="K16" s="4" t="s">
        <v>904</v>
      </c>
      <c r="L16" s="4"/>
      <c r="M16" s="4" t="s">
        <v>904</v>
      </c>
      <c r="N16" s="4"/>
    </row>
    <row r="17" spans="1:14">
      <c r="A17" s="5" t="s">
        <v>907</v>
      </c>
      <c r="B17" s="6" t="str">
        <f>MIDB(A$2,38,7)</f>
        <v>0000421</v>
      </c>
      <c r="C17" s="5" t="s">
        <v>907</v>
      </c>
      <c r="D17" s="6" t="str">
        <f t="shared" ref="D17:H17" si="8">MIDB(C$2,38,7)</f>
        <v>0000423</v>
      </c>
      <c r="E17" s="5" t="s">
        <v>907</v>
      </c>
      <c r="F17" s="6" t="str">
        <f t="shared" si="8"/>
        <v>0000425</v>
      </c>
      <c r="G17" s="5" t="s">
        <v>907</v>
      </c>
      <c r="H17" s="6" t="str">
        <f t="shared" si="8"/>
        <v>0000401</v>
      </c>
      <c r="I17" s="5" t="s">
        <v>907</v>
      </c>
      <c r="J17" s="6" t="str">
        <f t="shared" ref="J17:N17" si="9">MIDB(I$2,38,7)</f>
        <v>0000454</v>
      </c>
      <c r="K17" s="5" t="s">
        <v>907</v>
      </c>
      <c r="L17" s="6" t="str">
        <f t="shared" si="9"/>
        <v>0000413</v>
      </c>
      <c r="M17" s="5" t="s">
        <v>907</v>
      </c>
      <c r="N17" s="6" t="str">
        <f t="shared" si="9"/>
        <v>0000417</v>
      </c>
    </row>
    <row r="18" spans="1:14">
      <c r="A18" s="5" t="s">
        <v>908</v>
      </c>
      <c r="B18" s="6" t="str">
        <f>MIDB(A$2,45,8)</f>
        <v>      45</v>
      </c>
      <c r="C18" s="5" t="s">
        <v>908</v>
      </c>
      <c r="D18" s="6" t="str">
        <f t="shared" ref="D18:H18" si="10">MIDB(C$2,45,8)</f>
        <v>     1.5</v>
      </c>
      <c r="E18" s="5" t="s">
        <v>908</v>
      </c>
      <c r="F18" s="6" t="str">
        <f t="shared" si="10"/>
        <v>      32</v>
      </c>
      <c r="G18" s="5" t="s">
        <v>908</v>
      </c>
      <c r="H18" s="6" t="str">
        <f t="shared" si="10"/>
        <v>     2.4</v>
      </c>
      <c r="I18" s="5" t="s">
        <v>908</v>
      </c>
      <c r="J18" s="6" t="str">
        <f t="shared" ref="J18:N18" si="11">MIDB(I$2,45,8)</f>
        <v>      31</v>
      </c>
      <c r="K18" s="5" t="s">
        <v>908</v>
      </c>
      <c r="L18" s="6" t="str">
        <f t="shared" si="11"/>
        <v>    0.27</v>
      </c>
      <c r="M18" s="5" t="s">
        <v>908</v>
      </c>
      <c r="N18" s="6" t="str">
        <f t="shared" si="11"/>
        <v>     1.4</v>
      </c>
    </row>
    <row r="19" spans="1:14">
      <c r="A19" s="4" t="s">
        <v>909</v>
      </c>
      <c r="B19" s="4"/>
      <c r="C19" s="4" t="s">
        <v>909</v>
      </c>
      <c r="D19" s="4"/>
      <c r="E19" s="4" t="s">
        <v>909</v>
      </c>
      <c r="F19" s="4"/>
      <c r="G19" s="4" t="s">
        <v>909</v>
      </c>
      <c r="H19" s="4"/>
      <c r="I19" s="4" t="s">
        <v>909</v>
      </c>
      <c r="J19" s="4"/>
      <c r="K19" s="4" t="s">
        <v>909</v>
      </c>
      <c r="L19" s="4"/>
      <c r="M19" s="4" t="s">
        <v>909</v>
      </c>
      <c r="N19" s="4"/>
    </row>
    <row r="20" spans="1:14">
      <c r="A20" s="5" t="s">
        <v>910</v>
      </c>
      <c r="B20" s="6" t="str">
        <f>MIDB(A$2,53,8)</f>
        <v>        </v>
      </c>
      <c r="C20" s="5" t="s">
        <v>910</v>
      </c>
      <c r="D20" s="6" t="str">
        <f t="shared" ref="D20:H20" si="12">MIDB(C$2,53,8)</f>
        <v>        </v>
      </c>
      <c r="E20" s="5" t="s">
        <v>910</v>
      </c>
      <c r="F20" s="6" t="str">
        <f t="shared" si="12"/>
        <v>        </v>
      </c>
      <c r="G20" s="5" t="s">
        <v>910</v>
      </c>
      <c r="H20" s="6" t="str">
        <f t="shared" si="12"/>
        <v>        </v>
      </c>
      <c r="I20" s="5" t="s">
        <v>910</v>
      </c>
      <c r="J20" s="6" t="str">
        <f t="shared" ref="J20:N20" si="13">MIDB(I$2,53,8)</f>
        <v>        </v>
      </c>
      <c r="K20" s="5" t="s">
        <v>910</v>
      </c>
      <c r="L20" s="6" t="str">
        <f t="shared" si="13"/>
        <v>        </v>
      </c>
      <c r="M20" s="5" t="s">
        <v>910</v>
      </c>
      <c r="N20" s="6" t="str">
        <f t="shared" si="13"/>
        <v>        </v>
      </c>
    </row>
    <row r="21" spans="1:14">
      <c r="A21" s="4" t="s">
        <v>911</v>
      </c>
      <c r="B21" s="4"/>
      <c r="C21" s="4" t="s">
        <v>911</v>
      </c>
      <c r="D21" s="4"/>
      <c r="E21" s="4" t="s">
        <v>911</v>
      </c>
      <c r="F21" s="4"/>
      <c r="G21" s="4" t="s">
        <v>911</v>
      </c>
      <c r="H21" s="4"/>
      <c r="I21" s="4" t="s">
        <v>911</v>
      </c>
      <c r="J21" s="4"/>
      <c r="K21" s="4" t="s">
        <v>911</v>
      </c>
      <c r="L21" s="4"/>
      <c r="M21" s="4" t="s">
        <v>911</v>
      </c>
      <c r="N21" s="4"/>
    </row>
    <row r="22" spans="1:14">
      <c r="A22" s="5" t="s">
        <v>912</v>
      </c>
      <c r="B22" s="6" t="str">
        <f>MIDB(A$2,61,1)</f>
        <v> </v>
      </c>
      <c r="C22" s="5" t="s">
        <v>912</v>
      </c>
      <c r="D22" s="6" t="str">
        <f t="shared" ref="D22:H22" si="14">MIDB(C$2,61,1)</f>
        <v> </v>
      </c>
      <c r="E22" s="5" t="s">
        <v>912</v>
      </c>
      <c r="F22" s="6" t="str">
        <f t="shared" si="14"/>
        <v> </v>
      </c>
      <c r="G22" s="5" t="s">
        <v>912</v>
      </c>
      <c r="H22" s="6" t="str">
        <f t="shared" si="14"/>
        <v> </v>
      </c>
      <c r="I22" s="5" t="s">
        <v>912</v>
      </c>
      <c r="J22" s="6" t="str">
        <f t="shared" ref="J22:N22" si="15">MIDB(I$2,61,1)</f>
        <v> </v>
      </c>
      <c r="K22" s="5" t="s">
        <v>912</v>
      </c>
      <c r="L22" s="6" t="str">
        <f t="shared" si="15"/>
        <v> </v>
      </c>
      <c r="M22" s="5" t="s">
        <v>912</v>
      </c>
      <c r="N22" s="6" t="str">
        <f t="shared" si="15"/>
        <v> </v>
      </c>
    </row>
    <row r="23" spans="1:14">
      <c r="A23" s="4" t="s">
        <v>913</v>
      </c>
      <c r="B23" s="6"/>
      <c r="C23" s="4" t="s">
        <v>913</v>
      </c>
      <c r="D23" s="6"/>
      <c r="E23" s="4" t="s">
        <v>913</v>
      </c>
      <c r="F23" s="6"/>
      <c r="G23" s="4" t="s">
        <v>913</v>
      </c>
      <c r="H23" s="6"/>
      <c r="I23" s="4" t="s">
        <v>913</v>
      </c>
      <c r="J23" s="6"/>
      <c r="K23" s="4" t="s">
        <v>913</v>
      </c>
      <c r="L23" s="6"/>
      <c r="M23" s="4" t="s">
        <v>913</v>
      </c>
      <c r="N23" s="6"/>
    </row>
    <row r="24" spans="1:14">
      <c r="A24" s="5" t="s">
        <v>914</v>
      </c>
      <c r="B24" s="6" t="str">
        <f>MIDB(A$2,62,3)</f>
        <v>   </v>
      </c>
      <c r="C24" s="5" t="s">
        <v>914</v>
      </c>
      <c r="D24" s="6" t="str">
        <f t="shared" ref="D24:H24" si="16">MIDB(C$2,62,3)</f>
        <v>   </v>
      </c>
      <c r="E24" s="5" t="s">
        <v>914</v>
      </c>
      <c r="F24" s="6" t="str">
        <f t="shared" si="16"/>
        <v>   </v>
      </c>
      <c r="G24" s="5" t="s">
        <v>914</v>
      </c>
      <c r="H24" s="6" t="str">
        <f t="shared" si="16"/>
        <v>   </v>
      </c>
      <c r="I24" s="5" t="s">
        <v>914</v>
      </c>
      <c r="J24" s="6" t="str">
        <f t="shared" ref="J24:N24" si="17">MIDB(I$2,62,3)</f>
        <v>   </v>
      </c>
      <c r="K24" s="5" t="s">
        <v>914</v>
      </c>
      <c r="L24" s="6" t="str">
        <f t="shared" si="17"/>
        <v>   </v>
      </c>
      <c r="M24" s="5" t="s">
        <v>914</v>
      </c>
      <c r="N24" s="6" t="str">
        <f t="shared" si="17"/>
        <v>   </v>
      </c>
    </row>
    <row r="25" spans="1:14">
      <c r="A25" s="5" t="s">
        <v>915</v>
      </c>
      <c r="B25" s="6" t="str">
        <f>MIDB(A$2,65,4)</f>
        <v>0101</v>
      </c>
      <c r="C25" s="5" t="s">
        <v>915</v>
      </c>
      <c r="D25" s="6" t="str">
        <f t="shared" ref="D25:H25" si="18">MIDB(C$2,65,4)</f>
        <v>0101</v>
      </c>
      <c r="E25" s="5" t="s">
        <v>915</v>
      </c>
      <c r="F25" s="6" t="str">
        <f t="shared" si="18"/>
        <v>0101</v>
      </c>
      <c r="G25" s="5" t="s">
        <v>915</v>
      </c>
      <c r="H25" s="6" t="str">
        <f t="shared" si="18"/>
        <v>0101</v>
      </c>
      <c r="I25" s="5" t="s">
        <v>915</v>
      </c>
      <c r="J25" s="6" t="str">
        <f t="shared" ref="J25:N25" si="19">MIDB(I$2,65,4)</f>
        <v>    </v>
      </c>
      <c r="K25" s="5" t="s">
        <v>915</v>
      </c>
      <c r="L25" s="6" t="str">
        <f t="shared" si="19"/>
        <v>0101</v>
      </c>
      <c r="M25" s="5" t="s">
        <v>915</v>
      </c>
      <c r="N25" s="6" t="str">
        <f t="shared" si="19"/>
        <v>0101</v>
      </c>
    </row>
    <row r="26" spans="1:14">
      <c r="A26" s="4" t="s">
        <v>916</v>
      </c>
      <c r="B26" s="4"/>
      <c r="C26" s="4" t="s">
        <v>916</v>
      </c>
      <c r="D26" s="4"/>
      <c r="E26" s="4" t="s">
        <v>916</v>
      </c>
      <c r="F26" s="4"/>
      <c r="G26" s="4" t="s">
        <v>916</v>
      </c>
      <c r="H26" s="4"/>
      <c r="I26" s="4" t="s">
        <v>916</v>
      </c>
      <c r="J26" s="4"/>
      <c r="K26" s="4" t="s">
        <v>916</v>
      </c>
      <c r="L26" s="4"/>
      <c r="M26" s="4" t="s">
        <v>916</v>
      </c>
      <c r="N26" s="4"/>
    </row>
    <row r="27" spans="1:14">
      <c r="A27" s="5" t="s">
        <v>917</v>
      </c>
      <c r="B27" s="6" t="str">
        <f>MIDB(A$2,69,4)</f>
        <v>    </v>
      </c>
      <c r="C27" s="5" t="s">
        <v>917</v>
      </c>
      <c r="D27" s="6" t="str">
        <f t="shared" ref="D27:H27" si="20">MIDB(C$2,69,4)</f>
        <v>    </v>
      </c>
      <c r="E27" s="5" t="s">
        <v>917</v>
      </c>
      <c r="F27" s="6" t="str">
        <f t="shared" si="20"/>
        <v>    </v>
      </c>
      <c r="G27" s="5" t="s">
        <v>917</v>
      </c>
      <c r="H27" s="6" t="str">
        <f t="shared" si="20"/>
        <v>    </v>
      </c>
      <c r="I27" s="5" t="s">
        <v>917</v>
      </c>
      <c r="J27" s="6" t="str">
        <f t="shared" ref="J27:N27" si="21">MIDB(I$2,69,4)</f>
        <v>    </v>
      </c>
      <c r="K27" s="5" t="s">
        <v>917</v>
      </c>
      <c r="L27" s="6" t="str">
        <f t="shared" si="21"/>
        <v>    </v>
      </c>
      <c r="M27" s="5" t="s">
        <v>917</v>
      </c>
      <c r="N27" s="6" t="str">
        <f t="shared" si="21"/>
        <v>    </v>
      </c>
    </row>
    <row r="28" spans="1:14">
      <c r="A28" s="4" t="s">
        <v>916</v>
      </c>
      <c r="B28" s="4"/>
      <c r="C28" s="4" t="s">
        <v>916</v>
      </c>
      <c r="D28" s="4"/>
      <c r="E28" s="4" t="s">
        <v>916</v>
      </c>
      <c r="F28" s="4"/>
      <c r="G28" s="4" t="s">
        <v>916</v>
      </c>
      <c r="H28" s="4"/>
      <c r="I28" s="4" t="s">
        <v>916</v>
      </c>
      <c r="J28" s="4"/>
      <c r="K28" s="4" t="s">
        <v>916</v>
      </c>
      <c r="L28" s="4"/>
      <c r="M28" s="4" t="s">
        <v>916</v>
      </c>
      <c r="N28" s="4"/>
    </row>
    <row r="29" spans="1:14">
      <c r="A29" s="5" t="s">
        <v>918</v>
      </c>
      <c r="B29" s="6" t="str">
        <f>MIDB(A$2,73,1)</f>
        <v>3</v>
      </c>
      <c r="C29" s="5" t="s">
        <v>918</v>
      </c>
      <c r="D29" s="6" t="str">
        <f t="shared" ref="D29:H29" si="22">MIDB(C$2,73,1)</f>
        <v>3</v>
      </c>
      <c r="E29" s="5" t="s">
        <v>918</v>
      </c>
      <c r="F29" s="6" t="str">
        <f t="shared" si="22"/>
        <v>3</v>
      </c>
      <c r="G29" s="5" t="s">
        <v>918</v>
      </c>
      <c r="H29" s="6" t="str">
        <f t="shared" si="22"/>
        <v>3</v>
      </c>
      <c r="I29" s="5" t="s">
        <v>918</v>
      </c>
      <c r="J29" s="6" t="str">
        <f t="shared" ref="J29:N29" si="23">MIDB(I$2,73,1)</f>
        <v>3</v>
      </c>
      <c r="K29" s="5" t="s">
        <v>918</v>
      </c>
      <c r="L29" s="6" t="str">
        <f t="shared" si="23"/>
        <v>3</v>
      </c>
      <c r="M29" s="5" t="s">
        <v>918</v>
      </c>
      <c r="N29" s="6" t="str">
        <f t="shared" si="23"/>
        <v>3</v>
      </c>
    </row>
    <row r="30" spans="1:14">
      <c r="A30" s="5" t="s">
        <v>919</v>
      </c>
      <c r="B30" s="6" t="str">
        <f>MIDB(A$2,74,1)</f>
        <v>3</v>
      </c>
      <c r="C30" s="5" t="s">
        <v>919</v>
      </c>
      <c r="D30" s="6" t="str">
        <f t="shared" ref="D30:H30" si="24">MIDB(C$2,74,1)</f>
        <v>3</v>
      </c>
      <c r="E30" s="5" t="s">
        <v>919</v>
      </c>
      <c r="F30" s="6" t="str">
        <f t="shared" si="24"/>
        <v>3</v>
      </c>
      <c r="G30" s="5" t="s">
        <v>919</v>
      </c>
      <c r="H30" s="6" t="str">
        <f t="shared" si="24"/>
        <v>3</v>
      </c>
      <c r="I30" s="5" t="s">
        <v>919</v>
      </c>
      <c r="J30" s="6" t="str">
        <f t="shared" ref="J30:N30" si="25">MIDB(I$2,74,1)</f>
        <v>3</v>
      </c>
      <c r="K30" s="5" t="s">
        <v>919</v>
      </c>
      <c r="L30" s="6" t="str">
        <f t="shared" si="25"/>
        <v>3</v>
      </c>
      <c r="M30" s="5" t="s">
        <v>919</v>
      </c>
      <c r="N30" s="6" t="str">
        <f t="shared" si="25"/>
        <v>3</v>
      </c>
    </row>
    <row r="31" spans="1:14">
      <c r="A31" s="5" t="s">
        <v>920</v>
      </c>
      <c r="B31" s="6" t="str">
        <f>MIDB(A$2,75,1)</f>
        <v>3</v>
      </c>
      <c r="C31" s="5" t="s">
        <v>920</v>
      </c>
      <c r="D31" s="6" t="str">
        <f t="shared" ref="D31:H31" si="26">MIDB(C$2,75,1)</f>
        <v>3</v>
      </c>
      <c r="E31" s="5" t="s">
        <v>920</v>
      </c>
      <c r="F31" s="6" t="str">
        <f t="shared" si="26"/>
        <v>3</v>
      </c>
      <c r="G31" s="5" t="s">
        <v>920</v>
      </c>
      <c r="H31" s="6" t="str">
        <f t="shared" si="26"/>
        <v>3</v>
      </c>
      <c r="I31" s="5" t="s">
        <v>920</v>
      </c>
      <c r="J31" s="6" t="str">
        <f t="shared" ref="J31:N31" si="27">MIDB(I$2,75,1)</f>
        <v>3</v>
      </c>
      <c r="K31" s="5" t="s">
        <v>920</v>
      </c>
      <c r="L31" s="6" t="str">
        <f t="shared" si="27"/>
        <v>3</v>
      </c>
      <c r="M31" s="5" t="s">
        <v>920</v>
      </c>
      <c r="N31" s="6" t="str">
        <f t="shared" si="27"/>
        <v>3</v>
      </c>
    </row>
    <row r="32" spans="1:14">
      <c r="A32" s="5" t="s">
        <v>921</v>
      </c>
      <c r="B32" s="6" t="str">
        <f>MIDB(A$2,76,3)</f>
        <v>   </v>
      </c>
      <c r="C32" s="5" t="s">
        <v>921</v>
      </c>
      <c r="D32" s="6" t="str">
        <f t="shared" ref="D32:H32" si="28">MIDB(C$2,76,3)</f>
        <v>   </v>
      </c>
      <c r="E32" s="5" t="s">
        <v>921</v>
      </c>
      <c r="F32" s="6" t="str">
        <f t="shared" si="28"/>
        <v>   </v>
      </c>
      <c r="G32" s="5" t="s">
        <v>921</v>
      </c>
      <c r="H32" s="6" t="str">
        <f t="shared" si="28"/>
        <v>   </v>
      </c>
      <c r="I32" s="5" t="s">
        <v>921</v>
      </c>
      <c r="J32" s="6" t="str">
        <f t="shared" ref="J32:N32" si="29">MIDB(I$2,76,3)</f>
        <v>   </v>
      </c>
      <c r="K32" s="5" t="s">
        <v>921</v>
      </c>
      <c r="L32" s="6" t="str">
        <f t="shared" si="29"/>
        <v>   </v>
      </c>
      <c r="M32" s="5" t="s">
        <v>921</v>
      </c>
      <c r="N32" s="6" t="str">
        <f t="shared" si="29"/>
        <v>   </v>
      </c>
    </row>
    <row r="33" spans="1:14">
      <c r="A33" s="5" t="s">
        <v>922</v>
      </c>
      <c r="B33" s="6" t="str">
        <f>MIDB(A$2,79,3)</f>
        <v>001</v>
      </c>
      <c r="C33" s="5" t="s">
        <v>922</v>
      </c>
      <c r="D33" s="6" t="str">
        <f t="shared" ref="D33:H33" si="30">MIDB(C$2,79,3)</f>
        <v>001</v>
      </c>
      <c r="E33" s="5" t="s">
        <v>922</v>
      </c>
      <c r="F33" s="6" t="str">
        <f t="shared" si="30"/>
        <v>001</v>
      </c>
      <c r="G33" s="5" t="s">
        <v>922</v>
      </c>
      <c r="H33" s="6" t="str">
        <f t="shared" si="30"/>
        <v>001</v>
      </c>
      <c r="I33" s="5" t="s">
        <v>922</v>
      </c>
      <c r="J33" s="6" t="str">
        <f t="shared" ref="J33:N33" si="31">MIDB(I$2,79,3)</f>
        <v>001</v>
      </c>
      <c r="K33" s="5" t="s">
        <v>922</v>
      </c>
      <c r="L33" s="6" t="str">
        <f t="shared" si="31"/>
        <v>009</v>
      </c>
      <c r="M33" s="5" t="s">
        <v>922</v>
      </c>
      <c r="N33" s="6" t="str">
        <f t="shared" si="31"/>
        <v>001</v>
      </c>
    </row>
    <row r="34" spans="1:14">
      <c r="A34" s="5" t="s">
        <v>923</v>
      </c>
      <c r="B34" s="6" t="str">
        <f>MIDB(A$2,82,8)</f>
        <v>        </v>
      </c>
      <c r="C34" s="5" t="s">
        <v>923</v>
      </c>
      <c r="D34" s="6" t="str">
        <f t="shared" ref="D34:H34" si="32">MIDB(C$2,82,8)</f>
        <v>        </v>
      </c>
      <c r="E34" s="5" t="s">
        <v>923</v>
      </c>
      <c r="F34" s="6" t="str">
        <f t="shared" si="32"/>
        <v>        </v>
      </c>
      <c r="G34" s="5" t="s">
        <v>923</v>
      </c>
      <c r="H34" s="6" t="str">
        <f t="shared" si="32"/>
        <v>        </v>
      </c>
      <c r="I34" s="5" t="s">
        <v>923</v>
      </c>
      <c r="J34" s="6" t="str">
        <f t="shared" ref="J34:N34" si="33">MIDB(I$2,82,8)</f>
        <v>        </v>
      </c>
      <c r="K34" s="5" t="s">
        <v>923</v>
      </c>
      <c r="L34" s="6" t="str">
        <f t="shared" si="33"/>
        <v>        </v>
      </c>
      <c r="M34" s="5" t="s">
        <v>923</v>
      </c>
      <c r="N34" s="6" t="str">
        <f t="shared" si="33"/>
        <v>        </v>
      </c>
    </row>
    <row r="35" spans="1:14">
      <c r="A35" s="4" t="s">
        <v>924</v>
      </c>
      <c r="B35" s="4"/>
      <c r="C35" s="4" t="s">
        <v>924</v>
      </c>
      <c r="D35" s="4"/>
      <c r="E35" s="4" t="s">
        <v>924</v>
      </c>
      <c r="F35" s="4"/>
      <c r="G35" s="4" t="s">
        <v>924</v>
      </c>
      <c r="H35" s="4"/>
      <c r="I35" s="4" t="s">
        <v>924</v>
      </c>
      <c r="J35" s="4"/>
      <c r="K35" s="4" t="s">
        <v>924</v>
      </c>
      <c r="L35" s="4"/>
      <c r="M35" s="4" t="s">
        <v>924</v>
      </c>
      <c r="N35" s="4"/>
    </row>
    <row r="36" spans="1:14">
      <c r="A36" s="5" t="s">
        <v>925</v>
      </c>
      <c r="B36" s="6" t="str">
        <f>MIDB(A$2,90,8)</f>
        <v>        </v>
      </c>
      <c r="C36" s="5" t="s">
        <v>925</v>
      </c>
      <c r="D36" s="6" t="str">
        <f t="shared" ref="D36:H36" si="34">MIDB(C$2,90,8)</f>
        <v>        </v>
      </c>
      <c r="E36" s="5" t="s">
        <v>925</v>
      </c>
      <c r="F36" s="6" t="str">
        <f t="shared" si="34"/>
        <v>        </v>
      </c>
      <c r="G36" s="5" t="s">
        <v>925</v>
      </c>
      <c r="H36" s="6" t="str">
        <f t="shared" si="34"/>
        <v>        </v>
      </c>
      <c r="I36" s="5" t="s">
        <v>925</v>
      </c>
      <c r="J36" s="6" t="str">
        <f t="shared" ref="J36:N36" si="35">MIDB(I$2,90,8)</f>
        <v>        </v>
      </c>
      <c r="K36" s="5" t="s">
        <v>925</v>
      </c>
      <c r="L36" s="6" t="str">
        <f t="shared" si="35"/>
        <v>        </v>
      </c>
      <c r="M36" s="5" t="s">
        <v>925</v>
      </c>
      <c r="N36" s="6" t="str">
        <f t="shared" si="35"/>
        <v>        </v>
      </c>
    </row>
    <row r="37" spans="1:14">
      <c r="A37" s="4" t="s">
        <v>924</v>
      </c>
      <c r="B37" s="4"/>
      <c r="C37" s="4" t="s">
        <v>924</v>
      </c>
      <c r="D37" s="4"/>
      <c r="E37" s="4" t="s">
        <v>924</v>
      </c>
      <c r="F37" s="4"/>
      <c r="G37" s="4" t="s">
        <v>924</v>
      </c>
      <c r="H37" s="4"/>
      <c r="I37" s="4" t="s">
        <v>924</v>
      </c>
      <c r="J37" s="4"/>
      <c r="K37" s="4" t="s">
        <v>924</v>
      </c>
      <c r="L37" s="4"/>
      <c r="M37" s="4" t="s">
        <v>924</v>
      </c>
      <c r="N37" s="4"/>
    </row>
    <row r="38" spans="1:14">
      <c r="A38" s="5" t="s">
        <v>926</v>
      </c>
      <c r="B38" s="6" t="str">
        <f>MIDB(A$2,98,1)</f>
        <v>0</v>
      </c>
      <c r="C38" s="5" t="s">
        <v>926</v>
      </c>
      <c r="D38" s="6" t="str">
        <f t="shared" ref="D38:H38" si="36">MIDB(C$2,98,1)</f>
        <v>0</v>
      </c>
      <c r="E38" s="5" t="s">
        <v>926</v>
      </c>
      <c r="F38" s="6" t="str">
        <f t="shared" si="36"/>
        <v>0</v>
      </c>
      <c r="G38" s="5" t="s">
        <v>926</v>
      </c>
      <c r="H38" s="6" t="str">
        <f t="shared" si="36"/>
        <v>0</v>
      </c>
      <c r="I38" s="5" t="s">
        <v>926</v>
      </c>
      <c r="J38" s="6" t="str">
        <f t="shared" ref="J38:N38" si="37">MIDB(I$2,98,1)</f>
        <v>0</v>
      </c>
      <c r="K38" s="5" t="s">
        <v>926</v>
      </c>
      <c r="L38" s="6" t="str">
        <f t="shared" si="37"/>
        <v>0</v>
      </c>
      <c r="M38" s="5" t="s">
        <v>926</v>
      </c>
      <c r="N38" s="6" t="str">
        <f t="shared" si="37"/>
        <v>0</v>
      </c>
    </row>
    <row r="39" spans="1:14">
      <c r="A39" s="4" t="s">
        <v>927</v>
      </c>
      <c r="B39" s="4"/>
      <c r="C39" s="4" t="s">
        <v>927</v>
      </c>
      <c r="D39" s="4"/>
      <c r="E39" s="4" t="s">
        <v>927</v>
      </c>
      <c r="F39" s="4"/>
      <c r="G39" s="4" t="s">
        <v>927</v>
      </c>
      <c r="H39" s="4"/>
      <c r="I39" s="4" t="s">
        <v>927</v>
      </c>
      <c r="J39" s="4"/>
      <c r="K39" s="4" t="s">
        <v>927</v>
      </c>
      <c r="L39" s="4"/>
      <c r="M39" s="4" t="s">
        <v>927</v>
      </c>
      <c r="N39" s="4"/>
    </row>
    <row r="40" spans="1:14">
      <c r="A40" s="7" t="s">
        <v>928</v>
      </c>
      <c r="B40" s="6" t="str">
        <f>MIDB(A$2,99,1)</f>
        <v>3</v>
      </c>
      <c r="C40" s="7" t="s">
        <v>928</v>
      </c>
      <c r="D40" s="6" t="str">
        <f t="shared" ref="D40:H40" si="38">MIDB(C$2,99,1)</f>
        <v>3</v>
      </c>
      <c r="E40" s="7" t="s">
        <v>928</v>
      </c>
      <c r="F40" s="6" t="str">
        <f t="shared" si="38"/>
        <v>3</v>
      </c>
      <c r="G40" s="7" t="s">
        <v>928</v>
      </c>
      <c r="H40" s="6" t="str">
        <f t="shared" si="38"/>
        <v>3</v>
      </c>
      <c r="I40" s="7" t="s">
        <v>928</v>
      </c>
      <c r="J40" s="6" t="str">
        <f t="shared" ref="J40:N40" si="39">MIDB(I$2,99,1)</f>
        <v>3</v>
      </c>
      <c r="K40" s="7" t="s">
        <v>928</v>
      </c>
      <c r="L40" s="6" t="str">
        <f t="shared" si="39"/>
        <v>3</v>
      </c>
      <c r="M40" s="7" t="s">
        <v>928</v>
      </c>
      <c r="N40" s="6" t="str">
        <f t="shared" si="39"/>
        <v>3</v>
      </c>
    </row>
    <row r="41" spans="1:14">
      <c r="A41" s="7" t="s">
        <v>929</v>
      </c>
      <c r="B41" s="6" t="str">
        <f>MIDB(A$2,100,1)</f>
        <v>1</v>
      </c>
      <c r="C41" s="7" t="s">
        <v>929</v>
      </c>
      <c r="D41" s="6" t="str">
        <f t="shared" ref="D41:H41" si="40">MIDB(C$2,100,1)</f>
        <v>1</v>
      </c>
      <c r="E41" s="7" t="s">
        <v>929</v>
      </c>
      <c r="F41" s="6" t="str">
        <f t="shared" si="40"/>
        <v>0</v>
      </c>
      <c r="G41" s="7" t="s">
        <v>929</v>
      </c>
      <c r="H41" s="6" t="str">
        <f t="shared" si="40"/>
        <v>1</v>
      </c>
      <c r="I41" s="7" t="s">
        <v>929</v>
      </c>
      <c r="J41" s="6" t="str">
        <f t="shared" ref="J41:N41" si="41">MIDB(I$2,100,1)</f>
        <v>0</v>
      </c>
      <c r="K41" s="7" t="s">
        <v>929</v>
      </c>
      <c r="L41" s="6" t="str">
        <f t="shared" si="41"/>
        <v>0</v>
      </c>
      <c r="M41" s="7" t="s">
        <v>929</v>
      </c>
      <c r="N41" s="6" t="str">
        <f t="shared" si="41"/>
        <v>0</v>
      </c>
    </row>
    <row r="42" spans="1:14">
      <c r="A42" s="7" t="s">
        <v>930</v>
      </c>
      <c r="B42" s="6" t="str">
        <f>MIDB(A$2,101,4)</f>
        <v>0054</v>
      </c>
      <c r="C42" s="7" t="s">
        <v>930</v>
      </c>
      <c r="D42" s="6" t="str">
        <f t="shared" ref="D42:H42" si="42">MIDB(C$2,101,4)</f>
        <v>0054</v>
      </c>
      <c r="E42" s="7" t="s">
        <v>930</v>
      </c>
      <c r="F42" s="6" t="str">
        <f t="shared" si="42"/>
        <v>0054</v>
      </c>
      <c r="G42" s="7" t="s">
        <v>930</v>
      </c>
      <c r="H42" s="6" t="str">
        <f t="shared" si="42"/>
        <v>0054</v>
      </c>
      <c r="I42" s="7" t="s">
        <v>930</v>
      </c>
      <c r="J42" s="6" t="str">
        <f t="shared" ref="J42:N42" si="43">MIDB(I$2,101,4)</f>
        <v>0054</v>
      </c>
      <c r="K42" s="7" t="s">
        <v>930</v>
      </c>
      <c r="L42" s="6" t="str">
        <f t="shared" si="43"/>
        <v>0054</v>
      </c>
      <c r="M42" s="7" t="s">
        <v>930</v>
      </c>
      <c r="N42" s="6" t="str">
        <f t="shared" si="43"/>
        <v>0054</v>
      </c>
    </row>
    <row r="43" spans="1:14">
      <c r="A43" s="8" t="s">
        <v>916</v>
      </c>
      <c r="B43" s="8"/>
      <c r="C43" s="8" t="s">
        <v>916</v>
      </c>
      <c r="D43" s="8"/>
      <c r="E43" s="8" t="s">
        <v>916</v>
      </c>
      <c r="F43" s="8"/>
      <c r="G43" s="8" t="s">
        <v>916</v>
      </c>
      <c r="H43" s="8"/>
      <c r="I43" s="8" t="s">
        <v>916</v>
      </c>
      <c r="J43" s="8"/>
      <c r="K43" s="8" t="s">
        <v>916</v>
      </c>
      <c r="L43" s="8"/>
      <c r="M43" s="8" t="s">
        <v>916</v>
      </c>
      <c r="N43" s="8"/>
    </row>
    <row r="44" spans="1:14">
      <c r="A44" s="7" t="s">
        <v>931</v>
      </c>
      <c r="B44" s="6" t="str">
        <f>MIDB(A$2,105,6)</f>
        <v>500005</v>
      </c>
      <c r="C44" s="7" t="s">
        <v>931</v>
      </c>
      <c r="D44" s="6" t="str">
        <f t="shared" ref="D44:H44" si="44">MIDB(C$2,105,6)</f>
        <v>500005</v>
      </c>
      <c r="E44" s="7" t="s">
        <v>931</v>
      </c>
      <c r="F44" s="6" t="str">
        <f t="shared" si="44"/>
        <v>500005</v>
      </c>
      <c r="G44" s="7" t="s">
        <v>931</v>
      </c>
      <c r="H44" s="6" t="str">
        <f t="shared" si="44"/>
        <v>500005</v>
      </c>
      <c r="I44" s="7" t="s">
        <v>931</v>
      </c>
      <c r="J44" s="6" t="str">
        <f t="shared" ref="J44:N44" si="45">MIDB(I$2,105,6)</f>
        <v>500005</v>
      </c>
      <c r="K44" s="7" t="s">
        <v>931</v>
      </c>
      <c r="L44" s="6" t="str">
        <f t="shared" si="45"/>
        <v>500005</v>
      </c>
      <c r="M44" s="7" t="s">
        <v>931</v>
      </c>
      <c r="N44" s="6" t="str">
        <f t="shared" si="45"/>
        <v>500005</v>
      </c>
    </row>
    <row r="45" spans="1:14">
      <c r="A45" s="8" t="s">
        <v>932</v>
      </c>
      <c r="B45" s="8"/>
      <c r="C45" s="8" t="s">
        <v>932</v>
      </c>
      <c r="D45" s="8"/>
      <c r="E45" s="8" t="s">
        <v>932</v>
      </c>
      <c r="F45" s="8"/>
      <c r="G45" s="8" t="s">
        <v>932</v>
      </c>
      <c r="H45" s="8"/>
      <c r="I45" s="8" t="s">
        <v>932</v>
      </c>
      <c r="J45" s="8"/>
      <c r="K45" s="8" t="s">
        <v>932</v>
      </c>
      <c r="L45" s="8"/>
      <c r="M45" s="8" t="s">
        <v>932</v>
      </c>
      <c r="N45" s="8"/>
    </row>
    <row r="46" spans="1:14">
      <c r="A46" s="8" t="s">
        <v>933</v>
      </c>
      <c r="B46" s="8"/>
      <c r="C46" s="8" t="s">
        <v>933</v>
      </c>
      <c r="D46" s="8"/>
      <c r="E46" s="8" t="s">
        <v>933</v>
      </c>
      <c r="F46" s="8"/>
      <c r="G46" s="8" t="s">
        <v>933</v>
      </c>
      <c r="H46" s="8"/>
      <c r="I46" s="8" t="s">
        <v>933</v>
      </c>
      <c r="J46" s="8"/>
      <c r="K46" s="8" t="s">
        <v>933</v>
      </c>
      <c r="L46" s="8"/>
      <c r="M46" s="8" t="s">
        <v>933</v>
      </c>
      <c r="N46" s="8"/>
    </row>
    <row r="47" spans="1:14">
      <c r="A47" s="7" t="s">
        <v>934</v>
      </c>
      <c r="B47" s="6" t="str">
        <f>MIDB(A$2,111,3)</f>
        <v>023</v>
      </c>
      <c r="C47" s="7" t="s">
        <v>934</v>
      </c>
      <c r="D47" s="6" t="str">
        <f t="shared" ref="D47:H47" si="46">MIDB(C$2,111,3)</f>
        <v>023</v>
      </c>
      <c r="E47" s="7" t="s">
        <v>934</v>
      </c>
      <c r="F47" s="6" t="str">
        <f t="shared" si="46"/>
        <v>023</v>
      </c>
      <c r="G47" s="7" t="s">
        <v>934</v>
      </c>
      <c r="H47" s="6" t="str">
        <f t="shared" si="46"/>
        <v>023</v>
      </c>
      <c r="I47" s="7" t="s">
        <v>934</v>
      </c>
      <c r="J47" s="6" t="str">
        <f t="shared" ref="J47:N47" si="47">MIDB(I$2,111,3)</f>
        <v>023</v>
      </c>
      <c r="K47" s="7" t="s">
        <v>934</v>
      </c>
      <c r="L47" s="6" t="str">
        <f t="shared" si="47"/>
        <v>023</v>
      </c>
      <c r="M47" s="7" t="s">
        <v>934</v>
      </c>
      <c r="N47" s="6" t="str">
        <f t="shared" si="47"/>
        <v>023</v>
      </c>
    </row>
    <row r="48" spans="1:14">
      <c r="A48" s="8" t="s">
        <v>935</v>
      </c>
      <c r="B48" s="8"/>
      <c r="C48" s="8" t="s">
        <v>935</v>
      </c>
      <c r="D48" s="8"/>
      <c r="E48" s="8" t="s">
        <v>935</v>
      </c>
      <c r="F48" s="8"/>
      <c r="G48" s="8" t="s">
        <v>935</v>
      </c>
      <c r="H48" s="8"/>
      <c r="I48" s="8" t="s">
        <v>935</v>
      </c>
      <c r="J48" s="8"/>
      <c r="K48" s="8" t="s">
        <v>935</v>
      </c>
      <c r="L48" s="8"/>
      <c r="M48" s="8" t="s">
        <v>935</v>
      </c>
      <c r="N48" s="8"/>
    </row>
    <row r="49" spans="1:14">
      <c r="A49" s="7" t="s">
        <v>936</v>
      </c>
      <c r="B49" s="6" t="str">
        <f>MIDB(A$2,114,1)</f>
        <v>0</v>
      </c>
      <c r="C49" s="7" t="s">
        <v>936</v>
      </c>
      <c r="D49" s="6" t="str">
        <f t="shared" ref="D49:H49" si="48">MIDB(C$2,114,1)</f>
        <v>0</v>
      </c>
      <c r="E49" s="7" t="s">
        <v>936</v>
      </c>
      <c r="F49" s="6" t="str">
        <f t="shared" si="48"/>
        <v>0</v>
      </c>
      <c r="G49" s="7" t="s">
        <v>936</v>
      </c>
      <c r="H49" s="6" t="str">
        <f t="shared" si="48"/>
        <v>0</v>
      </c>
      <c r="I49" s="7" t="s">
        <v>936</v>
      </c>
      <c r="J49" s="6" t="str">
        <f t="shared" ref="J49:N49" si="49">MIDB(I$2,114,1)</f>
        <v>0</v>
      </c>
      <c r="K49" s="7" t="s">
        <v>936</v>
      </c>
      <c r="L49" s="6" t="str">
        <f t="shared" si="49"/>
        <v>0</v>
      </c>
      <c r="M49" s="7" t="s">
        <v>936</v>
      </c>
      <c r="N49" s="6" t="str">
        <f t="shared" si="49"/>
        <v>0</v>
      </c>
    </row>
    <row r="50" spans="1:14">
      <c r="A50" s="7" t="s">
        <v>937</v>
      </c>
      <c r="B50" s="6" t="str">
        <f>MIDB(A$2,115,1)</f>
        <v>0</v>
      </c>
      <c r="C50" s="7" t="s">
        <v>937</v>
      </c>
      <c r="D50" s="6" t="str">
        <f t="shared" ref="D50:H50" si="50">MIDB(C$2,115,1)</f>
        <v>0</v>
      </c>
      <c r="E50" s="7" t="s">
        <v>937</v>
      </c>
      <c r="F50" s="6" t="str">
        <f t="shared" si="50"/>
        <v>0</v>
      </c>
      <c r="G50" s="7" t="s">
        <v>937</v>
      </c>
      <c r="H50" s="6" t="str">
        <f t="shared" si="50"/>
        <v>0</v>
      </c>
      <c r="I50" s="7" t="s">
        <v>937</v>
      </c>
      <c r="J50" s="6" t="str">
        <f t="shared" ref="J50:N50" si="51">MIDB(I$2,115,1)</f>
        <v>0</v>
      </c>
      <c r="K50" s="7" t="s">
        <v>937</v>
      </c>
      <c r="L50" s="6" t="str">
        <f t="shared" si="51"/>
        <v>0</v>
      </c>
      <c r="M50" s="7" t="s">
        <v>937</v>
      </c>
      <c r="N50" s="6" t="str">
        <f t="shared" si="51"/>
        <v>0</v>
      </c>
    </row>
    <row r="51" spans="1:14">
      <c r="A51" s="7" t="s">
        <v>938</v>
      </c>
      <c r="B51" s="6" t="str">
        <f>MIDB(A$2,116,1)</f>
        <v> </v>
      </c>
      <c r="C51" s="7" t="s">
        <v>938</v>
      </c>
      <c r="D51" s="6" t="str">
        <f t="shared" ref="D51:H51" si="52">MIDB(C$2,116,1)</f>
        <v> </v>
      </c>
      <c r="E51" s="7" t="s">
        <v>938</v>
      </c>
      <c r="F51" s="6" t="str">
        <f t="shared" si="52"/>
        <v> </v>
      </c>
      <c r="G51" s="7" t="s">
        <v>938</v>
      </c>
      <c r="H51" s="6" t="str">
        <f t="shared" si="52"/>
        <v> </v>
      </c>
      <c r="I51" s="7" t="s">
        <v>938</v>
      </c>
      <c r="J51" s="6" t="str">
        <f t="shared" ref="J51:N51" si="53">MIDB(I$2,116,1)</f>
        <v> </v>
      </c>
      <c r="K51" s="7" t="s">
        <v>938</v>
      </c>
      <c r="L51" s="6" t="str">
        <f t="shared" si="53"/>
        <v> </v>
      </c>
      <c r="M51" s="7" t="s">
        <v>938</v>
      </c>
      <c r="N51" s="6" t="str">
        <f t="shared" si="53"/>
        <v> </v>
      </c>
    </row>
    <row r="52" spans="1:14">
      <c r="A52" s="7" t="s">
        <v>939</v>
      </c>
      <c r="B52" s="6" t="str">
        <f>MIDB(A$2,117,1)</f>
        <v> </v>
      </c>
      <c r="C52" s="7" t="s">
        <v>939</v>
      </c>
      <c r="D52" s="6" t="str">
        <f t="shared" ref="D52:H52" si="54">MIDB(C$2,117,1)</f>
        <v> </v>
      </c>
      <c r="E52" s="7" t="s">
        <v>939</v>
      </c>
      <c r="F52" s="6" t="str">
        <f t="shared" si="54"/>
        <v> </v>
      </c>
      <c r="G52" s="7" t="s">
        <v>939</v>
      </c>
      <c r="H52" s="6" t="str">
        <f t="shared" si="54"/>
        <v> </v>
      </c>
      <c r="I52" s="7" t="s">
        <v>939</v>
      </c>
      <c r="J52" s="6" t="str">
        <f t="shared" ref="J52:N52" si="55">MIDB(I$2,117,1)</f>
        <v> </v>
      </c>
      <c r="K52" s="7" t="s">
        <v>939</v>
      </c>
      <c r="L52" s="6" t="str">
        <f t="shared" si="55"/>
        <v> </v>
      </c>
      <c r="M52" s="7" t="s">
        <v>939</v>
      </c>
      <c r="N52" s="6" t="str">
        <f t="shared" si="55"/>
        <v> </v>
      </c>
    </row>
    <row r="53" spans="1:14">
      <c r="A53" s="7" t="s">
        <v>940</v>
      </c>
      <c r="B53" s="6" t="str">
        <f>MIDB(A$2,118,1)</f>
        <v> </v>
      </c>
      <c r="C53" s="7" t="s">
        <v>940</v>
      </c>
      <c r="D53" s="6" t="str">
        <f t="shared" ref="D53:H53" si="56">MIDB(C$2,118,1)</f>
        <v> </v>
      </c>
      <c r="E53" s="7" t="s">
        <v>940</v>
      </c>
      <c r="F53" s="6" t="str">
        <f t="shared" si="56"/>
        <v> </v>
      </c>
      <c r="G53" s="7" t="s">
        <v>940</v>
      </c>
      <c r="H53" s="6" t="str">
        <f t="shared" si="56"/>
        <v> </v>
      </c>
      <c r="I53" s="7" t="s">
        <v>940</v>
      </c>
      <c r="J53" s="6" t="str">
        <f t="shared" ref="J53:N53" si="57">MIDB(I$2,118,1)</f>
        <v> </v>
      </c>
      <c r="K53" s="7" t="s">
        <v>940</v>
      </c>
      <c r="L53" s="6" t="str">
        <f t="shared" si="57"/>
        <v> </v>
      </c>
      <c r="M53" s="7" t="s">
        <v>940</v>
      </c>
      <c r="N53" s="6" t="str">
        <f t="shared" si="57"/>
        <v> </v>
      </c>
    </row>
    <row r="54" spans="1:14">
      <c r="A54" s="7" t="s">
        <v>941</v>
      </c>
      <c r="B54" s="6" t="str">
        <f>MIDB(A$2,119,1)</f>
        <v>0</v>
      </c>
      <c r="C54" s="7" t="s">
        <v>941</v>
      </c>
      <c r="D54" s="6" t="str">
        <f t="shared" ref="D54:H54" si="58">MIDB(C$2,119,1)</f>
        <v>0</v>
      </c>
      <c r="E54" s="7" t="s">
        <v>941</v>
      </c>
      <c r="F54" s="6" t="str">
        <f t="shared" si="58"/>
        <v>0</v>
      </c>
      <c r="G54" s="7" t="s">
        <v>941</v>
      </c>
      <c r="H54" s="6" t="str">
        <f t="shared" si="58"/>
        <v>0</v>
      </c>
      <c r="I54" s="7" t="s">
        <v>941</v>
      </c>
      <c r="J54" s="6" t="str">
        <f t="shared" ref="J54:N54" si="59">MIDB(I$2,119,1)</f>
        <v>0</v>
      </c>
      <c r="K54" s="7" t="s">
        <v>941</v>
      </c>
      <c r="L54" s="6" t="str">
        <f t="shared" si="59"/>
        <v>0</v>
      </c>
      <c r="M54" s="7" t="s">
        <v>941</v>
      </c>
      <c r="N54" s="6" t="str">
        <f t="shared" si="59"/>
        <v>0</v>
      </c>
    </row>
    <row r="55" spans="1:14">
      <c r="A55" s="8" t="s">
        <v>927</v>
      </c>
      <c r="B55" s="8"/>
      <c r="C55" s="8" t="s">
        <v>927</v>
      </c>
      <c r="D55" s="8"/>
      <c r="E55" s="8" t="s">
        <v>927</v>
      </c>
      <c r="F55" s="8"/>
      <c r="G55" s="8" t="s">
        <v>927</v>
      </c>
      <c r="H55" s="8"/>
      <c r="I55" s="8" t="s">
        <v>927</v>
      </c>
      <c r="J55" s="8"/>
      <c r="K55" s="8" t="s">
        <v>927</v>
      </c>
      <c r="L55" s="8"/>
      <c r="M55" s="8" t="s">
        <v>927</v>
      </c>
      <c r="N55" s="8"/>
    </row>
    <row r="56" spans="1:14">
      <c r="A56" s="7" t="s">
        <v>942</v>
      </c>
      <c r="B56" s="6" t="str">
        <f>MIDB(A$2,120,3)</f>
        <v>001</v>
      </c>
      <c r="C56" s="7" t="s">
        <v>942</v>
      </c>
      <c r="D56" s="6" t="str">
        <f t="shared" ref="D56:H56" si="60">MIDB(C$2,120,3)</f>
        <v>001</v>
      </c>
      <c r="E56" s="7" t="s">
        <v>942</v>
      </c>
      <c r="F56" s="6" t="str">
        <f t="shared" si="60"/>
        <v>001</v>
      </c>
      <c r="G56" s="7" t="s">
        <v>942</v>
      </c>
      <c r="H56" s="6" t="str">
        <f t="shared" si="60"/>
        <v>001</v>
      </c>
      <c r="I56" s="7" t="s">
        <v>942</v>
      </c>
      <c r="J56" s="6" t="str">
        <f t="shared" ref="J56:N56" si="61">MIDB(I$2,120,3)</f>
        <v>001</v>
      </c>
      <c r="K56" s="7" t="s">
        <v>942</v>
      </c>
      <c r="L56" s="6" t="str">
        <f t="shared" si="61"/>
        <v>001</v>
      </c>
      <c r="M56" s="7" t="s">
        <v>942</v>
      </c>
      <c r="N56" s="6" t="str">
        <f t="shared" si="61"/>
        <v>001</v>
      </c>
    </row>
    <row r="57" spans="1:14">
      <c r="A57" s="7" t="s">
        <v>943</v>
      </c>
      <c r="B57" s="6" t="str">
        <f>MIDB(A$2,123,28)</f>
        <v>                            </v>
      </c>
      <c r="C57" s="7" t="s">
        <v>943</v>
      </c>
      <c r="D57" s="6" t="str">
        <f t="shared" ref="D57:H57" si="62">MIDB(C$2,123,28)</f>
        <v>                            </v>
      </c>
      <c r="E57" s="7" t="s">
        <v>943</v>
      </c>
      <c r="F57" s="6" t="str">
        <f t="shared" si="62"/>
        <v>                            </v>
      </c>
      <c r="G57" s="7" t="s">
        <v>943</v>
      </c>
      <c r="H57" s="6" t="str">
        <f t="shared" si="62"/>
        <v>                            </v>
      </c>
      <c r="I57" s="7" t="s">
        <v>943</v>
      </c>
      <c r="J57" s="6" t="str">
        <f t="shared" ref="J57:N57" si="63">MIDB(I$2,123,28)</f>
        <v>                            </v>
      </c>
      <c r="K57" s="7" t="s">
        <v>943</v>
      </c>
      <c r="L57" s="6" t="str">
        <f t="shared" si="63"/>
        <v>                            </v>
      </c>
      <c r="M57" s="7" t="s">
        <v>943</v>
      </c>
      <c r="N57" s="6" t="str">
        <f t="shared" si="63"/>
        <v>                            </v>
      </c>
    </row>
    <row r="58" spans="1:14">
      <c r="A58" s="8" t="s">
        <v>924</v>
      </c>
      <c r="B58" s="8"/>
      <c r="C58" s="8" t="s">
        <v>924</v>
      </c>
      <c r="D58" s="8"/>
      <c r="E58" s="8" t="s">
        <v>924</v>
      </c>
      <c r="F58" s="8"/>
      <c r="G58" s="8" t="s">
        <v>924</v>
      </c>
      <c r="H58" s="8"/>
      <c r="I58" s="8" t="s">
        <v>924</v>
      </c>
      <c r="J58" s="8"/>
      <c r="K58" s="8" t="s">
        <v>924</v>
      </c>
      <c r="L58" s="8"/>
      <c r="M58" s="8" t="s">
        <v>924</v>
      </c>
      <c r="N58" s="8"/>
    </row>
    <row r="59" spans="1:14">
      <c r="A59" s="8" t="s">
        <v>944</v>
      </c>
      <c r="B59" s="8"/>
      <c r="C59" s="8" t="s">
        <v>944</v>
      </c>
      <c r="D59" s="8"/>
      <c r="E59" s="8" t="s">
        <v>944</v>
      </c>
      <c r="F59" s="8"/>
      <c r="G59" s="8" t="s">
        <v>944</v>
      </c>
      <c r="H59" s="8"/>
      <c r="I59" s="8" t="s">
        <v>944</v>
      </c>
      <c r="J59" s="8"/>
      <c r="K59" s="8" t="s">
        <v>944</v>
      </c>
      <c r="L59" s="8"/>
      <c r="M59" s="8" t="s">
        <v>944</v>
      </c>
      <c r="N59" s="8"/>
    </row>
    <row r="60" spans="1:14">
      <c r="A60" s="8"/>
      <c r="B60" s="8"/>
      <c r="C60" s="8"/>
      <c r="D60" s="8"/>
      <c r="E60" s="8"/>
      <c r="F60" s="8"/>
      <c r="G60" s="8"/>
      <c r="H60" s="8"/>
      <c r="I60" s="8"/>
      <c r="J60" s="8"/>
      <c r="K60" s="8"/>
      <c r="L60" s="8"/>
      <c r="M60" s="8"/>
      <c r="N60" s="8"/>
    </row>
    <row r="61" spans="1:14">
      <c r="A61" s="3"/>
      <c r="B61" s="3"/>
      <c r="C61" s="3"/>
      <c r="D61" s="3"/>
      <c r="E61" s="3"/>
      <c r="F61" s="3"/>
      <c r="G61" s="3"/>
      <c r="H61" s="3"/>
      <c r="I61" s="3"/>
      <c r="J61" s="3"/>
      <c r="K61" s="3"/>
      <c r="L61" s="3"/>
      <c r="M61" s="3"/>
      <c r="N61" s="3"/>
    </row>
    <row r="62" spans="1:14">
      <c r="A62" s="3"/>
      <c r="B62" s="3"/>
      <c r="C62" s="3"/>
      <c r="D62" s="3"/>
      <c r="E62" s="3"/>
      <c r="F62" s="3"/>
      <c r="G62" s="3"/>
      <c r="H62" s="3"/>
      <c r="I62" s="3"/>
      <c r="J62" s="3"/>
      <c r="K62" s="3"/>
      <c r="L62" s="3"/>
      <c r="M62" s="3"/>
      <c r="N62" s="3"/>
    </row>
    <row r="63" spans="1:14">
      <c r="A63" s="3"/>
      <c r="B63" s="3"/>
      <c r="C63" s="3"/>
      <c r="D63" s="3"/>
      <c r="E63" s="3"/>
      <c r="F63" s="3"/>
      <c r="G63" s="3"/>
      <c r="H63" s="3"/>
      <c r="I63" s="3"/>
      <c r="J63" s="3"/>
      <c r="K63" s="3"/>
      <c r="L63" s="3"/>
      <c r="M63" s="3"/>
      <c r="N63" s="3"/>
    </row>
    <row r="64" spans="1:14">
      <c r="A64" s="3"/>
      <c r="B64" s="3"/>
      <c r="C64" s="3"/>
      <c r="D64" s="3"/>
      <c r="E64" s="3"/>
      <c r="F64" s="3"/>
      <c r="G64" s="3"/>
      <c r="H64" s="3"/>
      <c r="I64" s="3"/>
      <c r="J64" s="3"/>
      <c r="K64" s="3"/>
      <c r="L64" s="3"/>
      <c r="M64" s="3"/>
      <c r="N64" s="3"/>
    </row>
    <row r="65" spans="1:14">
      <c r="A65" s="3"/>
      <c r="B65" s="3"/>
      <c r="C65" s="3"/>
      <c r="D65" s="3"/>
      <c r="E65" s="3"/>
      <c r="F65" s="3"/>
      <c r="G65" s="3"/>
      <c r="H65" s="3"/>
      <c r="I65" s="3"/>
      <c r="J65" s="3"/>
      <c r="K65" s="3"/>
      <c r="L65" s="3"/>
      <c r="M65" s="3"/>
      <c r="N65" s="3"/>
    </row>
    <row r="66" spans="1:14">
      <c r="A66" s="3"/>
      <c r="B66" s="3"/>
      <c r="C66" s="3"/>
      <c r="D66" s="3"/>
      <c r="E66" s="3"/>
      <c r="F66" s="3"/>
      <c r="G66" s="3"/>
      <c r="H66" s="3"/>
      <c r="I66" s="3"/>
      <c r="J66" s="3"/>
      <c r="K66" s="3"/>
      <c r="L66" s="3"/>
      <c r="M66" s="3"/>
      <c r="N66" s="3"/>
    </row>
    <row r="67" spans="1:14">
      <c r="A67" s="3"/>
      <c r="B67" s="3"/>
      <c r="C67" s="3"/>
      <c r="D67" s="3"/>
      <c r="E67" s="3"/>
      <c r="F67" s="3"/>
      <c r="G67" s="3"/>
      <c r="H67" s="3"/>
      <c r="I67" s="3"/>
      <c r="J67" s="3"/>
      <c r="K67" s="3"/>
      <c r="L67" s="3"/>
      <c r="M67" s="3"/>
      <c r="N67" s="3"/>
    </row>
    <row r="68" spans="1:14">
      <c r="A68" s="3"/>
      <c r="B68" s="3"/>
      <c r="C68" s="3"/>
      <c r="D68" s="3"/>
      <c r="E68" s="3"/>
      <c r="F68" s="3"/>
      <c r="G68" s="3"/>
      <c r="H68" s="3"/>
      <c r="I68" s="3"/>
      <c r="J68" s="3"/>
      <c r="K68" s="3"/>
      <c r="L68" s="3"/>
      <c r="M68" s="3"/>
      <c r="N68" s="3"/>
    </row>
    <row r="69" spans="1:14">
      <c r="A69" s="3"/>
      <c r="B69" s="3"/>
      <c r="C69" s="3"/>
      <c r="D69" s="3"/>
      <c r="E69" s="3"/>
      <c r="F69" s="3"/>
      <c r="G69" s="3"/>
      <c r="H69" s="3"/>
      <c r="I69" s="3"/>
      <c r="J69" s="3"/>
      <c r="K69" s="3"/>
      <c r="L69" s="3"/>
      <c r="M69" s="3"/>
      <c r="N69" s="3"/>
    </row>
    <row r="70" spans="1:14">
      <c r="A70" s="3"/>
      <c r="B70" s="3"/>
      <c r="C70" s="3"/>
      <c r="D70" s="3"/>
      <c r="E70" s="3"/>
      <c r="F70" s="3"/>
      <c r="G70" s="3"/>
      <c r="H70" s="3"/>
      <c r="I70" s="3"/>
      <c r="J70" s="3"/>
      <c r="K70" s="3"/>
      <c r="L70" s="3"/>
      <c r="M70" s="3"/>
      <c r="N70" s="3"/>
    </row>
    <row r="71" spans="1:14">
      <c r="A71" s="3"/>
      <c r="B71" s="3"/>
      <c r="C71" s="3"/>
      <c r="D71" s="3"/>
      <c r="E71" s="3"/>
      <c r="F71" s="3"/>
      <c r="G71" s="3"/>
      <c r="H71" s="3"/>
      <c r="I71" s="3"/>
      <c r="J71" s="3"/>
      <c r="K71" s="3"/>
      <c r="L71" s="3"/>
      <c r="M71" s="3"/>
      <c r="N71" s="3"/>
    </row>
    <row r="72" spans="1:14">
      <c r="A72" s="3"/>
      <c r="B72" s="3"/>
      <c r="C72" s="3"/>
      <c r="D72" s="3"/>
      <c r="E72" s="3"/>
      <c r="F72" s="3"/>
      <c r="G72" s="3"/>
      <c r="H72" s="3"/>
      <c r="I72" s="3"/>
      <c r="J72" s="3"/>
      <c r="K72" s="3"/>
      <c r="L72" s="3"/>
      <c r="M72" s="3"/>
      <c r="N72" s="3"/>
    </row>
    <row r="73" spans="1:14">
      <c r="A73" s="3"/>
      <c r="B73" s="3"/>
      <c r="C73" s="3"/>
      <c r="D73" s="3"/>
      <c r="E73" s="3"/>
      <c r="F73" s="3"/>
      <c r="G73" s="3"/>
      <c r="H73" s="3"/>
      <c r="I73" s="3"/>
      <c r="J73" s="3"/>
      <c r="K73" s="3"/>
      <c r="L73" s="3"/>
      <c r="M73" s="3"/>
      <c r="N73" s="3"/>
    </row>
  </sheetData>
  <mergeCells count="7">
    <mergeCell ref="A2:B2"/>
    <mergeCell ref="C2:D2"/>
    <mergeCell ref="E2:F2"/>
    <mergeCell ref="G2:H2"/>
    <mergeCell ref="I2:J2"/>
    <mergeCell ref="K2:L2"/>
    <mergeCell ref="M2: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P1386"/>
  <sheetViews>
    <sheetView showGridLines="0" zoomScale="85" zoomScaleNormal="85" workbookViewId="0">
      <selection activeCell="A1" sqref="A1"/>
    </sheetView>
  </sheetViews>
  <sheetFormatPr defaultColWidth="9" defaultRowHeight="13.5"/>
  <cols>
    <col min="1" max="1" width="11.6083333333333" style="9" customWidth="1"/>
    <col min="2" max="2" width="12.0583333333333" style="9" customWidth="1"/>
    <col min="3" max="8" width="9" style="9"/>
    <col min="9" max="9" width="11.3166666666667" style="9" customWidth="1"/>
    <col min="10" max="10" width="10.4333333333333" style="9" customWidth="1"/>
    <col min="11" max="11" width="9" style="9"/>
    <col min="12" max="12" width="11.6166666666667" style="9" customWidth="1"/>
    <col min="13" max="16384" width="9" style="9"/>
  </cols>
  <sheetData>
    <row r="1" ht="24" spans="1:1">
      <c r="A1" s="10" t="s">
        <v>945</v>
      </c>
    </row>
    <row r="2" ht="24" spans="1:1">
      <c r="A2" s="10"/>
    </row>
    <row r="3" spans="1:1">
      <c r="A3" t="s">
        <v>340</v>
      </c>
    </row>
    <row r="5" spans="1:1">
      <c r="A5" s="9" t="s">
        <v>946</v>
      </c>
    </row>
    <row r="6" spans="1:1">
      <c r="A6" s="9" t="s">
        <v>947</v>
      </c>
    </row>
    <row r="7" spans="1:1">
      <c r="A7" s="9" t="s">
        <v>948</v>
      </c>
    </row>
    <row r="8" spans="1:1">
      <c r="A8" s="9" t="s">
        <v>949</v>
      </c>
    </row>
    <row r="10" spans="1:58">
      <c r="A10" t="s">
        <v>950</v>
      </c>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951</v>
      </c>
      <c r="D12" s="13" t="s">
        <v>71</v>
      </c>
      <c r="E12" s="13" t="s">
        <v>16</v>
      </c>
      <c r="F12" s="13" t="s">
        <v>72</v>
      </c>
      <c r="G12" s="14">
        <v>1</v>
      </c>
      <c r="H12" s="14">
        <v>0</v>
      </c>
      <c r="I12" s="13" t="s">
        <v>73</v>
      </c>
      <c r="J12" s="13" t="s">
        <v>74</v>
      </c>
      <c r="K12" s="13" t="s">
        <v>74</v>
      </c>
      <c r="L12" s="12">
        <v>45302</v>
      </c>
      <c r="M12" s="13" t="s">
        <v>952</v>
      </c>
      <c r="N12" s="13" t="s">
        <v>71</v>
      </c>
      <c r="O12" s="14">
        <v>0</v>
      </c>
      <c r="P12" s="13" t="s">
        <v>197</v>
      </c>
      <c r="Q12" s="13" t="s">
        <v>198</v>
      </c>
      <c r="R12" s="14">
        <v>6</v>
      </c>
      <c r="S12" s="13" t="s">
        <v>953</v>
      </c>
      <c r="T12" s="14">
        <v>1</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500006</v>
      </c>
      <c r="BD12" s="14">
        <v>0</v>
      </c>
      <c r="BE12" s="13" t="s">
        <v>110</v>
      </c>
      <c r="BF12" s="18">
        <v>45303.611304919</v>
      </c>
    </row>
    <row r="13" spans="1:58">
      <c r="A13" s="12">
        <v>45302</v>
      </c>
      <c r="B13" s="12">
        <v>45302</v>
      </c>
      <c r="C13" s="13" t="s">
        <v>951</v>
      </c>
      <c r="D13" s="13" t="s">
        <v>71</v>
      </c>
      <c r="E13" s="13" t="s">
        <v>16</v>
      </c>
      <c r="F13" s="13" t="s">
        <v>91</v>
      </c>
      <c r="G13" s="14">
        <v>1</v>
      </c>
      <c r="H13" s="14">
        <v>0</v>
      </c>
      <c r="I13" s="13" t="s">
        <v>88</v>
      </c>
      <c r="J13" s="13" t="s">
        <v>74</v>
      </c>
      <c r="K13" s="13" t="s">
        <v>74</v>
      </c>
      <c r="L13" s="12">
        <v>45302</v>
      </c>
      <c r="M13" s="13" t="s">
        <v>952</v>
      </c>
      <c r="N13" s="13" t="s">
        <v>71</v>
      </c>
      <c r="O13" s="14">
        <v>0</v>
      </c>
      <c r="P13" s="13" t="s">
        <v>197</v>
      </c>
      <c r="Q13" s="13" t="s">
        <v>198</v>
      </c>
      <c r="R13" s="14">
        <v>6</v>
      </c>
      <c r="S13" s="13" t="s">
        <v>953</v>
      </c>
      <c r="T13" s="14">
        <v>1</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500006</v>
      </c>
      <c r="BD13" s="14">
        <v>0</v>
      </c>
      <c r="BE13" s="13" t="s">
        <v>110</v>
      </c>
      <c r="BF13" s="18">
        <v>45303.611304919</v>
      </c>
    </row>
    <row r="14" spans="1:58">
      <c r="A14" s="12">
        <v>45302</v>
      </c>
      <c r="B14" s="12">
        <v>45302</v>
      </c>
      <c r="C14" s="13" t="s">
        <v>951</v>
      </c>
      <c r="D14" s="13" t="s">
        <v>71</v>
      </c>
      <c r="E14" s="13" t="s">
        <v>16</v>
      </c>
      <c r="F14" s="13" t="s">
        <v>94</v>
      </c>
      <c r="G14" s="14">
        <v>1</v>
      </c>
      <c r="H14" s="14">
        <v>0</v>
      </c>
      <c r="I14" s="13" t="s">
        <v>73</v>
      </c>
      <c r="J14" s="13" t="s">
        <v>74</v>
      </c>
      <c r="K14" s="13" t="s">
        <v>74</v>
      </c>
      <c r="L14" s="12">
        <v>45302</v>
      </c>
      <c r="M14" s="13" t="s">
        <v>952</v>
      </c>
      <c r="N14" s="13" t="s">
        <v>71</v>
      </c>
      <c r="O14" s="14">
        <v>0</v>
      </c>
      <c r="P14" s="13" t="s">
        <v>197</v>
      </c>
      <c r="Q14" s="13" t="s">
        <v>198</v>
      </c>
      <c r="R14" s="14">
        <v>6</v>
      </c>
      <c r="S14" s="13" t="s">
        <v>953</v>
      </c>
      <c r="T14" s="14">
        <v>1</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500006</v>
      </c>
      <c r="BD14" s="14">
        <v>0</v>
      </c>
      <c r="BE14" s="13" t="s">
        <v>110</v>
      </c>
      <c r="BF14" s="18">
        <v>45303.611304919</v>
      </c>
    </row>
    <row r="15" spans="1:58">
      <c r="A15" s="12">
        <v>45302</v>
      </c>
      <c r="B15" s="12">
        <v>45302</v>
      </c>
      <c r="C15" s="13" t="s">
        <v>951</v>
      </c>
      <c r="D15" s="13" t="s">
        <v>71</v>
      </c>
      <c r="E15" s="13" t="s">
        <v>16</v>
      </c>
      <c r="F15" s="13" t="s">
        <v>97</v>
      </c>
      <c r="G15" s="14">
        <v>1</v>
      </c>
      <c r="H15" s="14">
        <v>0</v>
      </c>
      <c r="I15" s="13" t="s">
        <v>73</v>
      </c>
      <c r="J15" s="13" t="s">
        <v>74</v>
      </c>
      <c r="K15" s="13" t="s">
        <v>74</v>
      </c>
      <c r="L15" s="12">
        <v>45302</v>
      </c>
      <c r="M15" s="13" t="s">
        <v>952</v>
      </c>
      <c r="N15" s="13" t="s">
        <v>71</v>
      </c>
      <c r="O15" s="14">
        <v>0</v>
      </c>
      <c r="P15" s="13" t="s">
        <v>197</v>
      </c>
      <c r="Q15" s="13" t="s">
        <v>198</v>
      </c>
      <c r="R15" s="14">
        <v>6</v>
      </c>
      <c r="S15" s="13" t="s">
        <v>953</v>
      </c>
      <c r="T15" s="14">
        <v>1</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500006</v>
      </c>
      <c r="BD15" s="14">
        <v>0</v>
      </c>
      <c r="BE15" s="13" t="s">
        <v>110</v>
      </c>
      <c r="BF15" s="18">
        <v>45303.611304919</v>
      </c>
    </row>
    <row r="16" spans="1:58">
      <c r="A16" s="12">
        <v>45302</v>
      </c>
      <c r="B16" s="12">
        <v>45302</v>
      </c>
      <c r="C16" s="13" t="s">
        <v>951</v>
      </c>
      <c r="D16" s="13" t="s">
        <v>71</v>
      </c>
      <c r="E16" s="13" t="s">
        <v>16</v>
      </c>
      <c r="F16" s="13" t="s">
        <v>105</v>
      </c>
      <c r="G16" s="14">
        <v>1</v>
      </c>
      <c r="H16" s="14">
        <v>0</v>
      </c>
      <c r="I16" s="13" t="s">
        <v>73</v>
      </c>
      <c r="J16" s="13" t="s">
        <v>74</v>
      </c>
      <c r="K16" s="13" t="s">
        <v>74</v>
      </c>
      <c r="L16" s="12">
        <v>45302</v>
      </c>
      <c r="M16" s="13" t="s">
        <v>952</v>
      </c>
      <c r="N16" s="13" t="s">
        <v>71</v>
      </c>
      <c r="O16" s="14">
        <v>0</v>
      </c>
      <c r="P16" s="13" t="s">
        <v>197</v>
      </c>
      <c r="Q16" s="13" t="s">
        <v>198</v>
      </c>
      <c r="R16" s="14">
        <v>6</v>
      </c>
      <c r="S16" s="13" t="s">
        <v>953</v>
      </c>
      <c r="T16" s="14">
        <v>1</v>
      </c>
      <c r="U16" s="13" t="s">
        <v>105</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500006</v>
      </c>
      <c r="BD16" s="14">
        <v>0</v>
      </c>
      <c r="BE16" s="13" t="s">
        <v>110</v>
      </c>
      <c r="BF16" s="18">
        <v>45303.611304919</v>
      </c>
    </row>
    <row r="17" spans="1:58">
      <c r="A17" s="12">
        <v>45302</v>
      </c>
      <c r="B17" s="12">
        <v>45302</v>
      </c>
      <c r="C17" s="13" t="s">
        <v>951</v>
      </c>
      <c r="D17" s="13" t="s">
        <v>71</v>
      </c>
      <c r="E17" s="13" t="s">
        <v>16</v>
      </c>
      <c r="F17" s="13" t="s">
        <v>477</v>
      </c>
      <c r="G17" s="14">
        <v>1</v>
      </c>
      <c r="H17" s="14">
        <v>0</v>
      </c>
      <c r="I17" s="13" t="s">
        <v>73</v>
      </c>
      <c r="J17" s="13" t="s">
        <v>74</v>
      </c>
      <c r="K17" s="13" t="s">
        <v>74</v>
      </c>
      <c r="L17" s="12">
        <v>45302</v>
      </c>
      <c r="M17" s="13" t="s">
        <v>952</v>
      </c>
      <c r="N17" s="13" t="s">
        <v>71</v>
      </c>
      <c r="O17" s="14">
        <v>0</v>
      </c>
      <c r="P17" s="13" t="s">
        <v>197</v>
      </c>
      <c r="Q17" s="13" t="s">
        <v>198</v>
      </c>
      <c r="R17" s="14">
        <v>6</v>
      </c>
      <c r="S17" s="13" t="s">
        <v>953</v>
      </c>
      <c r="T17" s="14">
        <v>1</v>
      </c>
      <c r="U17" s="13" t="s">
        <v>477</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500006</v>
      </c>
      <c r="BD17" s="14">
        <v>0</v>
      </c>
      <c r="BE17" s="13" t="s">
        <v>110</v>
      </c>
      <c r="BF17" s="18">
        <v>45303.611304919</v>
      </c>
    </row>
    <row r="18" spans="1:58">
      <c r="A18" s="12">
        <v>45302</v>
      </c>
      <c r="B18" s="12">
        <v>45302</v>
      </c>
      <c r="C18" s="13" t="s">
        <v>951</v>
      </c>
      <c r="D18" s="13" t="s">
        <v>71</v>
      </c>
      <c r="E18" s="13" t="s">
        <v>16</v>
      </c>
      <c r="F18" s="13" t="s">
        <v>107</v>
      </c>
      <c r="G18" s="14">
        <v>1</v>
      </c>
      <c r="H18" s="14">
        <v>0</v>
      </c>
      <c r="I18" s="13" t="s">
        <v>88</v>
      </c>
      <c r="J18" s="13" t="s">
        <v>74</v>
      </c>
      <c r="K18" s="13" t="s">
        <v>74</v>
      </c>
      <c r="L18" s="12">
        <v>45302</v>
      </c>
      <c r="M18" s="13" t="s">
        <v>952</v>
      </c>
      <c r="N18" s="13" t="s">
        <v>71</v>
      </c>
      <c r="O18" s="14">
        <v>0</v>
      </c>
      <c r="P18" s="13" t="s">
        <v>197</v>
      </c>
      <c r="Q18" s="13" t="s">
        <v>198</v>
      </c>
      <c r="R18" s="14">
        <v>6</v>
      </c>
      <c r="S18" s="13" t="s">
        <v>953</v>
      </c>
      <c r="T18" s="14">
        <v>1</v>
      </c>
      <c r="U18" s="13" t="s">
        <v>107</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500006</v>
      </c>
      <c r="BD18" s="14">
        <v>0</v>
      </c>
      <c r="BE18" s="13" t="s">
        <v>110</v>
      </c>
      <c r="BF18" s="18">
        <v>45303.611304919</v>
      </c>
    </row>
    <row r="19" spans="1:58">
      <c r="A19" s="12">
        <v>45302</v>
      </c>
      <c r="B19" s="12">
        <v>45302</v>
      </c>
      <c r="C19" s="13" t="s">
        <v>951</v>
      </c>
      <c r="D19" s="13" t="s">
        <v>71</v>
      </c>
      <c r="E19" s="13" t="s">
        <v>16</v>
      </c>
      <c r="F19" s="13" t="s">
        <v>72</v>
      </c>
      <c r="G19" s="14">
        <v>2</v>
      </c>
      <c r="H19" s="14">
        <v>0</v>
      </c>
      <c r="I19" s="13" t="s">
        <v>73</v>
      </c>
      <c r="J19" s="13" t="s">
        <v>74</v>
      </c>
      <c r="K19" s="13" t="s">
        <v>75</v>
      </c>
      <c r="L19" s="12">
        <v>45302</v>
      </c>
      <c r="M19" s="13" t="s">
        <v>952</v>
      </c>
      <c r="N19" s="13" t="s">
        <v>71</v>
      </c>
      <c r="O19" s="14">
        <v>0</v>
      </c>
      <c r="P19" s="13" t="s">
        <v>197</v>
      </c>
      <c r="Q19" s="13" t="s">
        <v>272</v>
      </c>
      <c r="R19" s="14">
        <v>4</v>
      </c>
      <c r="S19" s="13" t="s">
        <v>273</v>
      </c>
      <c r="T19" s="14">
        <v>4</v>
      </c>
      <c r="U19" s="13" t="s">
        <v>72</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500104</v>
      </c>
      <c r="BD19" s="14">
        <v>0</v>
      </c>
      <c r="BE19" s="13" t="s">
        <v>110</v>
      </c>
      <c r="BF19" s="18">
        <v>45303.6482221065</v>
      </c>
    </row>
    <row r="20" spans="1:58">
      <c r="A20" s="12">
        <v>45302</v>
      </c>
      <c r="B20" s="12">
        <v>45302</v>
      </c>
      <c r="C20" s="13" t="s">
        <v>951</v>
      </c>
      <c r="D20" s="13" t="s">
        <v>71</v>
      </c>
      <c r="E20" s="13" t="s">
        <v>16</v>
      </c>
      <c r="F20" s="13" t="s">
        <v>91</v>
      </c>
      <c r="G20" s="14">
        <v>2</v>
      </c>
      <c r="H20" s="14">
        <v>0</v>
      </c>
      <c r="I20" s="13" t="s">
        <v>88</v>
      </c>
      <c r="J20" s="13" t="s">
        <v>74</v>
      </c>
      <c r="K20" s="13" t="s">
        <v>75</v>
      </c>
      <c r="L20" s="12">
        <v>45302</v>
      </c>
      <c r="M20" s="13" t="s">
        <v>952</v>
      </c>
      <c r="N20" s="13" t="s">
        <v>71</v>
      </c>
      <c r="O20" s="14">
        <v>0</v>
      </c>
      <c r="P20" s="13" t="s">
        <v>197</v>
      </c>
      <c r="Q20" s="13" t="s">
        <v>272</v>
      </c>
      <c r="R20" s="14">
        <v>4</v>
      </c>
      <c r="S20" s="13" t="s">
        <v>273</v>
      </c>
      <c r="T20" s="14">
        <v>4</v>
      </c>
      <c r="U20" s="13" t="s">
        <v>91</v>
      </c>
      <c r="V20" s="13" t="s">
        <v>82</v>
      </c>
      <c r="W20" s="13" t="s">
        <v>73</v>
      </c>
      <c r="X20" s="13" t="s">
        <v>80</v>
      </c>
      <c r="Y20" s="13" t="s">
        <v>14</v>
      </c>
      <c r="Z20" s="13" t="s">
        <v>200</v>
      </c>
      <c r="AA20" s="13" t="s">
        <v>78</v>
      </c>
      <c r="AB20" s="13" t="s">
        <v>83</v>
      </c>
      <c r="AC20" s="13" t="s">
        <v>93</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500104</v>
      </c>
      <c r="BD20" s="14">
        <v>0</v>
      </c>
      <c r="BE20" s="13" t="s">
        <v>110</v>
      </c>
      <c r="BF20" s="18">
        <v>45303.6482221065</v>
      </c>
    </row>
    <row r="21" spans="1:58">
      <c r="A21" s="12">
        <v>45302</v>
      </c>
      <c r="B21" s="12">
        <v>45302</v>
      </c>
      <c r="C21" s="13" t="s">
        <v>951</v>
      </c>
      <c r="D21" s="13" t="s">
        <v>71</v>
      </c>
      <c r="E21" s="13" t="s">
        <v>16</v>
      </c>
      <c r="F21" s="13" t="s">
        <v>94</v>
      </c>
      <c r="G21" s="14">
        <v>2</v>
      </c>
      <c r="H21" s="14">
        <v>0</v>
      </c>
      <c r="I21" s="13" t="s">
        <v>73</v>
      </c>
      <c r="J21" s="13" t="s">
        <v>74</v>
      </c>
      <c r="K21" s="13" t="s">
        <v>75</v>
      </c>
      <c r="L21" s="12">
        <v>45302</v>
      </c>
      <c r="M21" s="13" t="s">
        <v>952</v>
      </c>
      <c r="N21" s="13" t="s">
        <v>71</v>
      </c>
      <c r="O21" s="14">
        <v>0</v>
      </c>
      <c r="P21" s="13" t="s">
        <v>197</v>
      </c>
      <c r="Q21" s="13" t="s">
        <v>272</v>
      </c>
      <c r="R21" s="14">
        <v>4</v>
      </c>
      <c r="S21" s="13" t="s">
        <v>273</v>
      </c>
      <c r="T21" s="14">
        <v>4</v>
      </c>
      <c r="U21" s="13" t="s">
        <v>94</v>
      </c>
      <c r="V21" s="13" t="s">
        <v>82</v>
      </c>
      <c r="W21" s="13" t="s">
        <v>73</v>
      </c>
      <c r="X21" s="13" t="s">
        <v>80</v>
      </c>
      <c r="Y21" s="13" t="s">
        <v>14</v>
      </c>
      <c r="Z21" s="13" t="s">
        <v>200</v>
      </c>
      <c r="AA21" s="13" t="s">
        <v>78</v>
      </c>
      <c r="AB21" s="13" t="s">
        <v>83</v>
      </c>
      <c r="AC21" s="13" t="s">
        <v>96</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500104</v>
      </c>
      <c r="BD21" s="14">
        <v>0</v>
      </c>
      <c r="BE21" s="13" t="s">
        <v>110</v>
      </c>
      <c r="BF21" s="18">
        <v>45303.6482221065</v>
      </c>
    </row>
    <row r="22" spans="1:58">
      <c r="A22" s="12">
        <v>45302</v>
      </c>
      <c r="B22" s="12">
        <v>45302</v>
      </c>
      <c r="C22" s="13" t="s">
        <v>951</v>
      </c>
      <c r="D22" s="13" t="s">
        <v>71</v>
      </c>
      <c r="E22" s="13" t="s">
        <v>16</v>
      </c>
      <c r="F22" s="13" t="s">
        <v>97</v>
      </c>
      <c r="G22" s="14">
        <v>2</v>
      </c>
      <c r="H22" s="14">
        <v>0</v>
      </c>
      <c r="I22" s="13" t="s">
        <v>73</v>
      </c>
      <c r="J22" s="13" t="s">
        <v>74</v>
      </c>
      <c r="K22" s="13" t="s">
        <v>75</v>
      </c>
      <c r="L22" s="12">
        <v>45302</v>
      </c>
      <c r="M22" s="13" t="s">
        <v>952</v>
      </c>
      <c r="N22" s="13" t="s">
        <v>71</v>
      </c>
      <c r="O22" s="14">
        <v>0</v>
      </c>
      <c r="P22" s="13" t="s">
        <v>197</v>
      </c>
      <c r="Q22" s="13" t="s">
        <v>272</v>
      </c>
      <c r="R22" s="14">
        <v>4</v>
      </c>
      <c r="S22" s="13" t="s">
        <v>273</v>
      </c>
      <c r="T22" s="14">
        <v>4</v>
      </c>
      <c r="U22" s="13" t="s">
        <v>97</v>
      </c>
      <c r="V22" s="13" t="s">
        <v>82</v>
      </c>
      <c r="W22" s="13" t="s">
        <v>73</v>
      </c>
      <c r="X22" s="13" t="s">
        <v>80</v>
      </c>
      <c r="Y22" s="13" t="s">
        <v>14</v>
      </c>
      <c r="Z22" s="13" t="s">
        <v>200</v>
      </c>
      <c r="AA22" s="13" t="s">
        <v>78</v>
      </c>
      <c r="AB22" s="13" t="s">
        <v>83</v>
      </c>
      <c r="AC22" s="13" t="s">
        <v>84</v>
      </c>
      <c r="AD22" s="13" t="s">
        <v>71</v>
      </c>
      <c r="AE22" s="13" t="s">
        <v>85</v>
      </c>
      <c r="AF22" s="13" t="s">
        <v>71</v>
      </c>
      <c r="AG22" s="13" t="s">
        <v>86</v>
      </c>
      <c r="AH22" s="13" t="s">
        <v>73</v>
      </c>
      <c r="AI22" s="13" t="s">
        <v>87</v>
      </c>
      <c r="AJ22" s="13" t="s">
        <v>87</v>
      </c>
      <c r="AK22" s="13" t="s">
        <v>90</v>
      </c>
      <c r="AL22" s="13" t="s">
        <v>73</v>
      </c>
      <c r="AM22" s="13" t="s">
        <v>73</v>
      </c>
      <c r="AN22" s="14">
        <v>0</v>
      </c>
      <c r="AO22" s="13" t="s">
        <v>207</v>
      </c>
      <c r="AP22" s="13" t="s">
        <v>207</v>
      </c>
      <c r="AQ22" s="13" t="s">
        <v>73</v>
      </c>
      <c r="AR22" s="13" t="s">
        <v>335</v>
      </c>
      <c r="AS22" s="13" t="s">
        <v>261</v>
      </c>
      <c r="AT22" s="13" t="s">
        <v>71</v>
      </c>
      <c r="AU22" s="13" t="s">
        <v>85</v>
      </c>
      <c r="AV22" s="13" t="s">
        <v>336</v>
      </c>
      <c r="AW22" s="17">
        <v>1.15740740740741e-5</v>
      </c>
      <c r="AX22" s="12" t="s">
        <v>89</v>
      </c>
      <c r="AY22" s="13" t="s">
        <v>14</v>
      </c>
      <c r="AZ22" s="13" t="s">
        <v>73</v>
      </c>
      <c r="BA22" s="13" t="s">
        <v>207</v>
      </c>
      <c r="BB22" s="13" t="s">
        <v>73</v>
      </c>
      <c r="BC22" s="14">
        <v>500104</v>
      </c>
      <c r="BD22" s="14">
        <v>0</v>
      </c>
      <c r="BE22" s="13" t="s">
        <v>110</v>
      </c>
      <c r="BF22" s="18">
        <v>45303.6482221065</v>
      </c>
    </row>
    <row r="23" spans="1:58">
      <c r="A23" s="12">
        <v>45302</v>
      </c>
      <c r="B23" s="12">
        <v>45302</v>
      </c>
      <c r="C23" s="13" t="s">
        <v>951</v>
      </c>
      <c r="D23" s="13" t="s">
        <v>71</v>
      </c>
      <c r="E23" s="13" t="s">
        <v>16</v>
      </c>
      <c r="F23" s="13" t="s">
        <v>105</v>
      </c>
      <c r="G23" s="14">
        <v>2</v>
      </c>
      <c r="H23" s="14">
        <v>0</v>
      </c>
      <c r="I23" s="13" t="s">
        <v>73</v>
      </c>
      <c r="J23" s="13" t="s">
        <v>74</v>
      </c>
      <c r="K23" s="13" t="s">
        <v>75</v>
      </c>
      <c r="L23" s="12">
        <v>45302</v>
      </c>
      <c r="M23" s="13" t="s">
        <v>952</v>
      </c>
      <c r="N23" s="13" t="s">
        <v>71</v>
      </c>
      <c r="O23" s="14">
        <v>0</v>
      </c>
      <c r="P23" s="13" t="s">
        <v>197</v>
      </c>
      <c r="Q23" s="13" t="s">
        <v>272</v>
      </c>
      <c r="R23" s="14">
        <v>4</v>
      </c>
      <c r="S23" s="13" t="s">
        <v>273</v>
      </c>
      <c r="T23" s="14">
        <v>4</v>
      </c>
      <c r="U23" s="13" t="s">
        <v>105</v>
      </c>
      <c r="V23" s="13" t="s">
        <v>82</v>
      </c>
      <c r="W23" s="13" t="s">
        <v>73</v>
      </c>
      <c r="X23" s="13" t="s">
        <v>80</v>
      </c>
      <c r="Y23" s="13" t="s">
        <v>14</v>
      </c>
      <c r="Z23" s="13" t="s">
        <v>200</v>
      </c>
      <c r="AA23" s="13" t="s">
        <v>78</v>
      </c>
      <c r="AB23" s="13" t="s">
        <v>83</v>
      </c>
      <c r="AC23" s="13" t="s">
        <v>84</v>
      </c>
      <c r="AD23" s="13" t="s">
        <v>71</v>
      </c>
      <c r="AE23" s="13" t="s">
        <v>85</v>
      </c>
      <c r="AF23" s="13" t="s">
        <v>71</v>
      </c>
      <c r="AG23" s="13" t="s">
        <v>86</v>
      </c>
      <c r="AH23" s="13" t="s">
        <v>73</v>
      </c>
      <c r="AI23" s="13" t="s">
        <v>87</v>
      </c>
      <c r="AJ23" s="13" t="s">
        <v>87</v>
      </c>
      <c r="AK23" s="13" t="s">
        <v>90</v>
      </c>
      <c r="AL23" s="13" t="s">
        <v>73</v>
      </c>
      <c r="AM23" s="13" t="s">
        <v>73</v>
      </c>
      <c r="AN23" s="14">
        <v>0</v>
      </c>
      <c r="AO23" s="13" t="s">
        <v>207</v>
      </c>
      <c r="AP23" s="13" t="s">
        <v>207</v>
      </c>
      <c r="AQ23" s="13" t="s">
        <v>73</v>
      </c>
      <c r="AR23" s="13" t="s">
        <v>335</v>
      </c>
      <c r="AS23" s="13" t="s">
        <v>261</v>
      </c>
      <c r="AT23" s="13" t="s">
        <v>71</v>
      </c>
      <c r="AU23" s="13" t="s">
        <v>85</v>
      </c>
      <c r="AV23" s="13" t="s">
        <v>336</v>
      </c>
      <c r="AW23" s="17">
        <v>1.15740740740741e-5</v>
      </c>
      <c r="AX23" s="12" t="s">
        <v>89</v>
      </c>
      <c r="AY23" s="13" t="s">
        <v>14</v>
      </c>
      <c r="AZ23" s="13" t="s">
        <v>73</v>
      </c>
      <c r="BA23" s="13" t="s">
        <v>207</v>
      </c>
      <c r="BB23" s="13" t="s">
        <v>73</v>
      </c>
      <c r="BC23" s="14">
        <v>500104</v>
      </c>
      <c r="BD23" s="14">
        <v>0</v>
      </c>
      <c r="BE23" s="13" t="s">
        <v>110</v>
      </c>
      <c r="BF23" s="18">
        <v>45303.6482221065</v>
      </c>
    </row>
    <row r="24" spans="1:58">
      <c r="A24" s="12">
        <v>45302</v>
      </c>
      <c r="B24" s="12">
        <v>45302</v>
      </c>
      <c r="C24" s="13" t="s">
        <v>951</v>
      </c>
      <c r="D24" s="13" t="s">
        <v>71</v>
      </c>
      <c r="E24" s="13" t="s">
        <v>16</v>
      </c>
      <c r="F24" s="13" t="s">
        <v>107</v>
      </c>
      <c r="G24" s="14">
        <v>2</v>
      </c>
      <c r="H24" s="14">
        <v>0</v>
      </c>
      <c r="I24" s="13" t="s">
        <v>88</v>
      </c>
      <c r="J24" s="13" t="s">
        <v>74</v>
      </c>
      <c r="K24" s="13" t="s">
        <v>75</v>
      </c>
      <c r="L24" s="12">
        <v>45302</v>
      </c>
      <c r="M24" s="13" t="s">
        <v>952</v>
      </c>
      <c r="N24" s="13" t="s">
        <v>71</v>
      </c>
      <c r="O24" s="14">
        <v>0</v>
      </c>
      <c r="P24" s="13" t="s">
        <v>197</v>
      </c>
      <c r="Q24" s="13" t="s">
        <v>272</v>
      </c>
      <c r="R24" s="14">
        <v>4</v>
      </c>
      <c r="S24" s="13" t="s">
        <v>273</v>
      </c>
      <c r="T24" s="14">
        <v>4</v>
      </c>
      <c r="U24" s="13" t="s">
        <v>107</v>
      </c>
      <c r="V24" s="13" t="s">
        <v>82</v>
      </c>
      <c r="W24" s="13" t="s">
        <v>73</v>
      </c>
      <c r="X24" s="13" t="s">
        <v>80</v>
      </c>
      <c r="Y24" s="13" t="s">
        <v>14</v>
      </c>
      <c r="Z24" s="13" t="s">
        <v>200</v>
      </c>
      <c r="AA24" s="13" t="s">
        <v>78</v>
      </c>
      <c r="AB24" s="13" t="s">
        <v>83</v>
      </c>
      <c r="AC24" s="13" t="s">
        <v>84</v>
      </c>
      <c r="AD24" s="13" t="s">
        <v>71</v>
      </c>
      <c r="AE24" s="13" t="s">
        <v>85</v>
      </c>
      <c r="AF24" s="13" t="s">
        <v>71</v>
      </c>
      <c r="AG24" s="13" t="s">
        <v>86</v>
      </c>
      <c r="AH24" s="13" t="s">
        <v>73</v>
      </c>
      <c r="AI24" s="13" t="s">
        <v>87</v>
      </c>
      <c r="AJ24" s="13" t="s">
        <v>87</v>
      </c>
      <c r="AK24" s="13" t="s">
        <v>90</v>
      </c>
      <c r="AL24" s="13" t="s">
        <v>73</v>
      </c>
      <c r="AM24" s="13" t="s">
        <v>73</v>
      </c>
      <c r="AN24" s="14">
        <v>0</v>
      </c>
      <c r="AO24" s="13" t="s">
        <v>207</v>
      </c>
      <c r="AP24" s="13" t="s">
        <v>207</v>
      </c>
      <c r="AQ24" s="13" t="s">
        <v>73</v>
      </c>
      <c r="AR24" s="13" t="s">
        <v>335</v>
      </c>
      <c r="AS24" s="13" t="s">
        <v>261</v>
      </c>
      <c r="AT24" s="13" t="s">
        <v>71</v>
      </c>
      <c r="AU24" s="13" t="s">
        <v>85</v>
      </c>
      <c r="AV24" s="13" t="s">
        <v>336</v>
      </c>
      <c r="AW24" s="17">
        <v>1.15740740740741e-5</v>
      </c>
      <c r="AX24" s="12" t="s">
        <v>89</v>
      </c>
      <c r="AY24" s="13" t="s">
        <v>14</v>
      </c>
      <c r="AZ24" s="13" t="s">
        <v>73</v>
      </c>
      <c r="BA24" s="13" t="s">
        <v>207</v>
      </c>
      <c r="BB24" s="13" t="s">
        <v>73</v>
      </c>
      <c r="BC24" s="14">
        <v>500104</v>
      </c>
      <c r="BD24" s="14">
        <v>0</v>
      </c>
      <c r="BE24" s="13" t="s">
        <v>110</v>
      </c>
      <c r="BF24" s="18">
        <v>45303.6482221065</v>
      </c>
    </row>
    <row r="25" spans="1:58">
      <c r="A25" s="12">
        <v>45302</v>
      </c>
      <c r="B25" s="12">
        <v>45302</v>
      </c>
      <c r="C25" s="13" t="s">
        <v>951</v>
      </c>
      <c r="D25" s="13" t="s">
        <v>71</v>
      </c>
      <c r="E25" s="13" t="s">
        <v>16</v>
      </c>
      <c r="F25" s="13" t="s">
        <v>477</v>
      </c>
      <c r="G25" s="14">
        <v>3</v>
      </c>
      <c r="H25" s="14">
        <v>0</v>
      </c>
      <c r="I25" s="13" t="s">
        <v>73</v>
      </c>
      <c r="J25" s="13" t="s">
        <v>74</v>
      </c>
      <c r="K25" s="13" t="s">
        <v>75</v>
      </c>
      <c r="L25" s="12">
        <v>45302</v>
      </c>
      <c r="M25" s="13" t="s">
        <v>952</v>
      </c>
      <c r="N25" s="13" t="s">
        <v>71</v>
      </c>
      <c r="O25" s="14">
        <v>0</v>
      </c>
      <c r="P25" s="13" t="s">
        <v>197</v>
      </c>
      <c r="Q25" s="13" t="s">
        <v>272</v>
      </c>
      <c r="R25" s="14">
        <v>4</v>
      </c>
      <c r="S25" s="13" t="s">
        <v>273</v>
      </c>
      <c r="T25" s="14">
        <v>4</v>
      </c>
      <c r="U25" s="13" t="s">
        <v>477</v>
      </c>
      <c r="V25" s="13" t="s">
        <v>82</v>
      </c>
      <c r="W25" s="13" t="s">
        <v>73</v>
      </c>
      <c r="X25" s="13" t="s">
        <v>80</v>
      </c>
      <c r="Y25" s="13" t="s">
        <v>14</v>
      </c>
      <c r="Z25" s="13" t="s">
        <v>200</v>
      </c>
      <c r="AA25" s="13" t="s">
        <v>78</v>
      </c>
      <c r="AB25" s="13" t="s">
        <v>83</v>
      </c>
      <c r="AC25" s="13" t="s">
        <v>84</v>
      </c>
      <c r="AD25" s="13" t="s">
        <v>71</v>
      </c>
      <c r="AE25" s="13" t="s">
        <v>85</v>
      </c>
      <c r="AF25" s="13" t="s">
        <v>71</v>
      </c>
      <c r="AG25" s="13" t="s">
        <v>86</v>
      </c>
      <c r="AH25" s="13" t="s">
        <v>73</v>
      </c>
      <c r="AI25" s="13" t="s">
        <v>87</v>
      </c>
      <c r="AJ25" s="13" t="s">
        <v>87</v>
      </c>
      <c r="AK25" s="13" t="s">
        <v>90</v>
      </c>
      <c r="AL25" s="13" t="s">
        <v>73</v>
      </c>
      <c r="AM25" s="13" t="s">
        <v>73</v>
      </c>
      <c r="AN25" s="14">
        <v>0</v>
      </c>
      <c r="AO25" s="13" t="s">
        <v>207</v>
      </c>
      <c r="AP25" s="13" t="s">
        <v>207</v>
      </c>
      <c r="AQ25" s="13" t="s">
        <v>73</v>
      </c>
      <c r="AR25" s="13" t="s">
        <v>335</v>
      </c>
      <c r="AS25" s="13" t="s">
        <v>261</v>
      </c>
      <c r="AT25" s="13" t="s">
        <v>71</v>
      </c>
      <c r="AU25" s="13" t="s">
        <v>85</v>
      </c>
      <c r="AV25" s="13" t="s">
        <v>336</v>
      </c>
      <c r="AW25" s="17">
        <v>1.15740740740741e-5</v>
      </c>
      <c r="AX25" s="12" t="s">
        <v>89</v>
      </c>
      <c r="AY25" s="13" t="s">
        <v>14</v>
      </c>
      <c r="AZ25" s="13" t="s">
        <v>73</v>
      </c>
      <c r="BA25" s="13" t="s">
        <v>207</v>
      </c>
      <c r="BB25" s="13" t="s">
        <v>73</v>
      </c>
      <c r="BC25" s="14">
        <v>500104</v>
      </c>
      <c r="BD25" s="14">
        <v>0</v>
      </c>
      <c r="BE25" s="13" t="s">
        <v>110</v>
      </c>
      <c r="BF25" s="18">
        <v>45303.6482221065</v>
      </c>
    </row>
    <row r="27" spans="1:59">
      <c r="A27" t="s">
        <v>954</v>
      </c>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row>
    <row r="28" ht="27" spans="1:59">
      <c r="A28" s="11" t="s">
        <v>113</v>
      </c>
      <c r="B28" s="11" t="s">
        <v>3</v>
      </c>
      <c r="C28" s="11" t="s">
        <v>33</v>
      </c>
      <c r="D28" s="11" t="s">
        <v>34</v>
      </c>
      <c r="E28" s="11" t="s">
        <v>9</v>
      </c>
      <c r="F28" s="11" t="s">
        <v>29</v>
      </c>
      <c r="G28" s="11" t="s">
        <v>5</v>
      </c>
      <c r="H28" s="11" t="s">
        <v>114</v>
      </c>
      <c r="I28" s="11" t="s">
        <v>26</v>
      </c>
      <c r="J28" s="11" t="s">
        <v>4</v>
      </c>
      <c r="K28" s="11" t="s">
        <v>27</v>
      </c>
      <c r="L28" s="11" t="s">
        <v>28</v>
      </c>
      <c r="M28" s="11" t="s">
        <v>116</v>
      </c>
      <c r="N28" s="11" t="s">
        <v>117</v>
      </c>
      <c r="O28" s="11" t="s">
        <v>118</v>
      </c>
      <c r="P28" s="11" t="s">
        <v>119</v>
      </c>
      <c r="Q28" s="11" t="s">
        <v>6</v>
      </c>
      <c r="R28" s="11" t="s">
        <v>122</v>
      </c>
      <c r="S28" s="11" t="s">
        <v>173</v>
      </c>
      <c r="T28" s="11" t="s">
        <v>174</v>
      </c>
      <c r="U28" s="11" t="s">
        <v>175</v>
      </c>
      <c r="V28" s="11" t="s">
        <v>176</v>
      </c>
      <c r="W28" s="11" t="s">
        <v>177</v>
      </c>
      <c r="X28" s="11" t="s">
        <v>178</v>
      </c>
      <c r="Y28" s="11" t="s">
        <v>179</v>
      </c>
      <c r="Z28" s="11" t="s">
        <v>180</v>
      </c>
      <c r="AA28" s="11" t="s">
        <v>181</v>
      </c>
      <c r="AB28" s="11" t="s">
        <v>182</v>
      </c>
      <c r="AC28" s="11" t="s">
        <v>183</v>
      </c>
      <c r="AD28" s="11" t="s">
        <v>184</v>
      </c>
      <c r="AE28" s="11" t="s">
        <v>185</v>
      </c>
      <c r="AF28" s="11" t="s">
        <v>186</v>
      </c>
      <c r="AG28" s="11" t="s">
        <v>187</v>
      </c>
      <c r="AH28" s="11" t="s">
        <v>188</v>
      </c>
      <c r="AI28" s="11" t="s">
        <v>189</v>
      </c>
      <c r="AJ28" s="11" t="s">
        <v>190</v>
      </c>
      <c r="AK28" s="11" t="s">
        <v>191</v>
      </c>
      <c r="AL28" s="11" t="s">
        <v>192</v>
      </c>
      <c r="AM28" s="11" t="s">
        <v>479</v>
      </c>
      <c r="AN28" s="11" t="s">
        <v>480</v>
      </c>
      <c r="AO28" s="11" t="s">
        <v>481</v>
      </c>
      <c r="AP28" s="11" t="s">
        <v>482</v>
      </c>
      <c r="AQ28" s="11" t="s">
        <v>483</v>
      </c>
      <c r="AR28" s="11" t="s">
        <v>484</v>
      </c>
      <c r="AS28" s="11" t="s">
        <v>485</v>
      </c>
      <c r="AT28" s="11" t="s">
        <v>486</v>
      </c>
      <c r="AU28" s="11" t="s">
        <v>487</v>
      </c>
      <c r="AV28" s="11" t="s">
        <v>488</v>
      </c>
      <c r="AW28" s="11" t="s">
        <v>489</v>
      </c>
      <c r="AX28" s="11" t="s">
        <v>490</v>
      </c>
      <c r="AY28" s="11" t="s">
        <v>491</v>
      </c>
      <c r="AZ28" s="11" t="s">
        <v>492</v>
      </c>
      <c r="BA28" s="11" t="s">
        <v>493</v>
      </c>
      <c r="BB28" s="11" t="s">
        <v>494</v>
      </c>
      <c r="BC28" s="11" t="s">
        <v>495</v>
      </c>
      <c r="BD28" s="11" t="s">
        <v>496</v>
      </c>
      <c r="BE28" s="11" t="s">
        <v>497</v>
      </c>
      <c r="BF28" s="11" t="s">
        <v>498</v>
      </c>
      <c r="BG28" s="11" t="s">
        <v>69</v>
      </c>
    </row>
    <row r="29" spans="1:59">
      <c r="A29" s="12">
        <v>45302</v>
      </c>
      <c r="B29" s="12">
        <v>45302</v>
      </c>
      <c r="C29" s="13" t="s">
        <v>951</v>
      </c>
      <c r="D29" s="13" t="s">
        <v>71</v>
      </c>
      <c r="E29" s="13" t="s">
        <v>16</v>
      </c>
      <c r="F29" s="13" t="s">
        <v>72</v>
      </c>
      <c r="G29" s="14">
        <v>1</v>
      </c>
      <c r="H29" s="14">
        <v>0</v>
      </c>
      <c r="I29" s="12">
        <v>45302</v>
      </c>
      <c r="J29" s="13" t="s">
        <v>952</v>
      </c>
      <c r="K29" s="13" t="s">
        <v>71</v>
      </c>
      <c r="L29" s="14">
        <v>0</v>
      </c>
      <c r="M29" s="13" t="s">
        <v>198</v>
      </c>
      <c r="N29" s="14">
        <v>6</v>
      </c>
      <c r="O29" s="13" t="s">
        <v>338</v>
      </c>
      <c r="P29" s="14">
        <v>0</v>
      </c>
      <c r="Q29" s="13" t="s">
        <v>14</v>
      </c>
      <c r="R29" s="13" t="s">
        <v>200</v>
      </c>
      <c r="S29" s="13" t="s">
        <v>110</v>
      </c>
      <c r="T29" s="13" t="s">
        <v>110</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499</v>
      </c>
      <c r="AN29" s="13" t="s">
        <v>500</v>
      </c>
      <c r="AO29" s="13" t="s">
        <v>501</v>
      </c>
      <c r="AP29" s="13" t="s">
        <v>71</v>
      </c>
      <c r="AQ29" s="13" t="s">
        <v>502</v>
      </c>
      <c r="AR29" s="13" t="s">
        <v>71</v>
      </c>
      <c r="AS29" s="13" t="s">
        <v>71</v>
      </c>
      <c r="AT29" s="13" t="s">
        <v>503</v>
      </c>
      <c r="AU29" s="13" t="s">
        <v>71</v>
      </c>
      <c r="AV29" s="13" t="s">
        <v>71</v>
      </c>
      <c r="AW29" s="13" t="s">
        <v>71</v>
      </c>
      <c r="AX29" s="13" t="s">
        <v>71</v>
      </c>
      <c r="AY29" s="13" t="s">
        <v>71</v>
      </c>
      <c r="AZ29" s="13" t="s">
        <v>71</v>
      </c>
      <c r="BA29" s="13" t="s">
        <v>71</v>
      </c>
      <c r="BB29" s="13" t="s">
        <v>71</v>
      </c>
      <c r="BC29" s="13" t="s">
        <v>71</v>
      </c>
      <c r="BD29" s="13" t="s">
        <v>71</v>
      </c>
      <c r="BE29" s="13" t="s">
        <v>71</v>
      </c>
      <c r="BF29" s="13" t="s">
        <v>110</v>
      </c>
      <c r="BG29" s="18">
        <v>45303.6029430324</v>
      </c>
    </row>
    <row r="30" spans="1:59">
      <c r="A30" s="12">
        <v>45302</v>
      </c>
      <c r="B30" s="12">
        <v>45302</v>
      </c>
      <c r="C30" s="13" t="s">
        <v>951</v>
      </c>
      <c r="D30" s="13" t="s">
        <v>71</v>
      </c>
      <c r="E30" s="13" t="s">
        <v>16</v>
      </c>
      <c r="F30" s="13" t="s">
        <v>91</v>
      </c>
      <c r="G30" s="14">
        <v>1</v>
      </c>
      <c r="H30" s="14">
        <v>0</v>
      </c>
      <c r="I30" s="12">
        <v>45302</v>
      </c>
      <c r="J30" s="13" t="s">
        <v>952</v>
      </c>
      <c r="K30" s="13" t="s">
        <v>71</v>
      </c>
      <c r="L30" s="14">
        <v>0</v>
      </c>
      <c r="M30" s="13" t="s">
        <v>198</v>
      </c>
      <c r="N30" s="14">
        <v>6</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504</v>
      </c>
      <c r="AN30" s="13" t="s">
        <v>71</v>
      </c>
      <c r="AO30" s="13" t="s">
        <v>505</v>
      </c>
      <c r="AP30" s="13" t="s">
        <v>71</v>
      </c>
      <c r="AQ30" s="13" t="s">
        <v>506</v>
      </c>
      <c r="AR30" s="13" t="s">
        <v>71</v>
      </c>
      <c r="AS30" s="13" t="s">
        <v>71</v>
      </c>
      <c r="AT30" s="13" t="s">
        <v>507</v>
      </c>
      <c r="AU30" s="13" t="s">
        <v>71</v>
      </c>
      <c r="AV30" s="13" t="s">
        <v>71</v>
      </c>
      <c r="AW30" s="13" t="s">
        <v>71</v>
      </c>
      <c r="AX30" s="13" t="s">
        <v>71</v>
      </c>
      <c r="AY30" s="13" t="s">
        <v>71</v>
      </c>
      <c r="AZ30" s="13" t="s">
        <v>71</v>
      </c>
      <c r="BA30" s="13" t="s">
        <v>71</v>
      </c>
      <c r="BB30" s="13" t="s">
        <v>71</v>
      </c>
      <c r="BC30" s="13" t="s">
        <v>71</v>
      </c>
      <c r="BD30" s="13" t="s">
        <v>71</v>
      </c>
      <c r="BE30" s="13" t="s">
        <v>71</v>
      </c>
      <c r="BF30" s="13" t="s">
        <v>110</v>
      </c>
      <c r="BG30" s="18">
        <v>45303.6029522917</v>
      </c>
    </row>
    <row r="31" spans="1:59">
      <c r="A31" s="12">
        <v>45302</v>
      </c>
      <c r="B31" s="12">
        <v>45302</v>
      </c>
      <c r="C31" s="13" t="s">
        <v>951</v>
      </c>
      <c r="D31" s="13" t="s">
        <v>71</v>
      </c>
      <c r="E31" s="13" t="s">
        <v>16</v>
      </c>
      <c r="F31" s="13" t="s">
        <v>94</v>
      </c>
      <c r="G31" s="14">
        <v>1</v>
      </c>
      <c r="H31" s="14">
        <v>0</v>
      </c>
      <c r="I31" s="12">
        <v>45302</v>
      </c>
      <c r="J31" s="13" t="s">
        <v>952</v>
      </c>
      <c r="K31" s="13" t="s">
        <v>71</v>
      </c>
      <c r="L31" s="14">
        <v>0</v>
      </c>
      <c r="M31" s="13" t="s">
        <v>198</v>
      </c>
      <c r="N31" s="14">
        <v>6</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508</v>
      </c>
      <c r="AN31" s="13" t="s">
        <v>71</v>
      </c>
      <c r="AO31" s="13" t="s">
        <v>509</v>
      </c>
      <c r="AP31" s="13" t="s">
        <v>71</v>
      </c>
      <c r="AQ31" s="13" t="s">
        <v>506</v>
      </c>
      <c r="AR31" s="13" t="s">
        <v>71</v>
      </c>
      <c r="AS31" s="13" t="s">
        <v>71</v>
      </c>
      <c r="AT31" s="13" t="s">
        <v>510</v>
      </c>
      <c r="AU31" s="13" t="s">
        <v>71</v>
      </c>
      <c r="AV31" s="13" t="s">
        <v>71</v>
      </c>
      <c r="AW31" s="13" t="s">
        <v>71</v>
      </c>
      <c r="AX31" s="13" t="s">
        <v>71</v>
      </c>
      <c r="AY31" s="13" t="s">
        <v>71</v>
      </c>
      <c r="AZ31" s="13" t="s">
        <v>71</v>
      </c>
      <c r="BA31" s="13" t="s">
        <v>71</v>
      </c>
      <c r="BB31" s="13" t="s">
        <v>71</v>
      </c>
      <c r="BC31" s="13" t="s">
        <v>71</v>
      </c>
      <c r="BD31" s="13" t="s">
        <v>71</v>
      </c>
      <c r="BE31" s="13" t="s">
        <v>71</v>
      </c>
      <c r="BF31" s="13" t="s">
        <v>88</v>
      </c>
      <c r="BG31" s="18">
        <v>45303.6029483565</v>
      </c>
    </row>
    <row r="32" spans="1:59">
      <c r="A32" s="12">
        <v>45302</v>
      </c>
      <c r="B32" s="12">
        <v>45302</v>
      </c>
      <c r="C32" s="13" t="s">
        <v>951</v>
      </c>
      <c r="D32" s="13" t="s">
        <v>71</v>
      </c>
      <c r="E32" s="13" t="s">
        <v>16</v>
      </c>
      <c r="F32" s="13" t="s">
        <v>97</v>
      </c>
      <c r="G32" s="14">
        <v>1</v>
      </c>
      <c r="H32" s="14">
        <v>0</v>
      </c>
      <c r="I32" s="12">
        <v>45302</v>
      </c>
      <c r="J32" s="13" t="s">
        <v>952</v>
      </c>
      <c r="K32" s="13" t="s">
        <v>71</v>
      </c>
      <c r="L32" s="14">
        <v>0</v>
      </c>
      <c r="M32" s="13" t="s">
        <v>198</v>
      </c>
      <c r="N32" s="14">
        <v>6</v>
      </c>
      <c r="O32" s="13" t="s">
        <v>338</v>
      </c>
      <c r="P32" s="14">
        <v>0</v>
      </c>
      <c r="Q32" s="13" t="s">
        <v>14</v>
      </c>
      <c r="R32" s="13" t="s">
        <v>200</v>
      </c>
      <c r="S32" s="13" t="s">
        <v>110</v>
      </c>
      <c r="T32" s="13" t="s">
        <v>110</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511</v>
      </c>
      <c r="AN32" s="13" t="s">
        <v>512</v>
      </c>
      <c r="AO32" s="13" t="s">
        <v>513</v>
      </c>
      <c r="AP32" s="13" t="s">
        <v>71</v>
      </c>
      <c r="AQ32" s="13" t="s">
        <v>506</v>
      </c>
      <c r="AR32" s="13" t="s">
        <v>71</v>
      </c>
      <c r="AS32" s="13" t="s">
        <v>71</v>
      </c>
      <c r="AT32" s="13" t="s">
        <v>514</v>
      </c>
      <c r="AU32" s="13" t="s">
        <v>71</v>
      </c>
      <c r="AV32" s="13" t="s">
        <v>71</v>
      </c>
      <c r="AW32" s="13" t="s">
        <v>71</v>
      </c>
      <c r="AX32" s="13" t="s">
        <v>71</v>
      </c>
      <c r="AY32" s="13" t="s">
        <v>71</v>
      </c>
      <c r="AZ32" s="13" t="s">
        <v>71</v>
      </c>
      <c r="BA32" s="13" t="s">
        <v>71</v>
      </c>
      <c r="BB32" s="13" t="s">
        <v>71</v>
      </c>
      <c r="BC32" s="13" t="s">
        <v>71</v>
      </c>
      <c r="BD32" s="13" t="s">
        <v>71</v>
      </c>
      <c r="BE32" s="13" t="s">
        <v>71</v>
      </c>
      <c r="BF32" s="13" t="s">
        <v>110</v>
      </c>
      <c r="BG32" s="18">
        <v>45303.6029465394</v>
      </c>
    </row>
    <row r="33" spans="1:59">
      <c r="A33" s="12">
        <v>45302</v>
      </c>
      <c r="B33" s="12">
        <v>45302</v>
      </c>
      <c r="C33" s="13" t="s">
        <v>951</v>
      </c>
      <c r="D33" s="13" t="s">
        <v>71</v>
      </c>
      <c r="E33" s="13" t="s">
        <v>16</v>
      </c>
      <c r="F33" s="13" t="s">
        <v>105</v>
      </c>
      <c r="G33" s="14">
        <v>1</v>
      </c>
      <c r="H33" s="14">
        <v>0</v>
      </c>
      <c r="I33" s="12">
        <v>45302</v>
      </c>
      <c r="J33" s="13" t="s">
        <v>952</v>
      </c>
      <c r="K33" s="13" t="s">
        <v>71</v>
      </c>
      <c r="L33" s="14">
        <v>0</v>
      </c>
      <c r="M33" s="13" t="s">
        <v>198</v>
      </c>
      <c r="N33" s="14">
        <v>6</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525</v>
      </c>
      <c r="AN33" s="13" t="s">
        <v>71</v>
      </c>
      <c r="AO33" s="13" t="s">
        <v>526</v>
      </c>
      <c r="AP33" s="13" t="s">
        <v>71</v>
      </c>
      <c r="AQ33" s="13" t="s">
        <v>527</v>
      </c>
      <c r="AR33" s="13" t="s">
        <v>71</v>
      </c>
      <c r="AS33" s="13" t="s">
        <v>71</v>
      </c>
      <c r="AT33" s="13" t="s">
        <v>528</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45303.6029446528</v>
      </c>
    </row>
    <row r="34" spans="1:59">
      <c r="A34" s="12">
        <v>45302</v>
      </c>
      <c r="B34" s="12">
        <v>45302</v>
      </c>
      <c r="C34" s="13" t="s">
        <v>951</v>
      </c>
      <c r="D34" s="13" t="s">
        <v>71</v>
      </c>
      <c r="E34" s="13" t="s">
        <v>16</v>
      </c>
      <c r="F34" s="13" t="s">
        <v>477</v>
      </c>
      <c r="G34" s="14">
        <v>1</v>
      </c>
      <c r="H34" s="14">
        <v>0</v>
      </c>
      <c r="I34" s="12">
        <v>45302</v>
      </c>
      <c r="J34" s="13" t="s">
        <v>952</v>
      </c>
      <c r="K34" s="13" t="s">
        <v>71</v>
      </c>
      <c r="L34" s="14">
        <v>0</v>
      </c>
      <c r="M34" s="13" t="s">
        <v>198</v>
      </c>
      <c r="N34" s="14">
        <v>6</v>
      </c>
      <c r="O34" s="13" t="s">
        <v>338</v>
      </c>
      <c r="P34" s="14">
        <v>0</v>
      </c>
      <c r="Q34" s="13" t="s">
        <v>14</v>
      </c>
      <c r="R34" s="13" t="s">
        <v>200</v>
      </c>
      <c r="S34" s="13" t="s">
        <v>110</v>
      </c>
      <c r="T34" s="13" t="s">
        <v>71</v>
      </c>
      <c r="U34" s="13" t="s">
        <v>110</v>
      </c>
      <c r="V34" s="13" t="s">
        <v>71</v>
      </c>
      <c r="W34" s="13" t="s">
        <v>110</v>
      </c>
      <c r="X34" s="13" t="s">
        <v>71</v>
      </c>
      <c r="Y34" s="13" t="s">
        <v>71</v>
      </c>
      <c r="Z34" s="13" t="s">
        <v>110</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529</v>
      </c>
      <c r="AN34" s="13" t="s">
        <v>71</v>
      </c>
      <c r="AO34" s="13" t="s">
        <v>530</v>
      </c>
      <c r="AP34" s="13" t="s">
        <v>71</v>
      </c>
      <c r="AQ34" s="13" t="s">
        <v>506</v>
      </c>
      <c r="AR34" s="13" t="s">
        <v>71</v>
      </c>
      <c r="AS34" s="13" t="s">
        <v>71</v>
      </c>
      <c r="AT34" s="13" t="s">
        <v>531</v>
      </c>
      <c r="AU34" s="13" t="s">
        <v>71</v>
      </c>
      <c r="AV34" s="13" t="s">
        <v>71</v>
      </c>
      <c r="AW34" s="13" t="s">
        <v>71</v>
      </c>
      <c r="AX34" s="13" t="s">
        <v>71</v>
      </c>
      <c r="AY34" s="13" t="s">
        <v>71</v>
      </c>
      <c r="AZ34" s="13" t="s">
        <v>71</v>
      </c>
      <c r="BA34" s="13" t="s">
        <v>71</v>
      </c>
      <c r="BB34" s="13" t="s">
        <v>71</v>
      </c>
      <c r="BC34" s="13" t="s">
        <v>71</v>
      </c>
      <c r="BD34" s="13" t="s">
        <v>71</v>
      </c>
      <c r="BE34" s="13" t="s">
        <v>71</v>
      </c>
      <c r="BF34" s="13" t="s">
        <v>73</v>
      </c>
      <c r="BG34" s="18">
        <v>45303.6029409491</v>
      </c>
    </row>
    <row r="35" spans="1:59">
      <c r="A35" s="12">
        <v>45302</v>
      </c>
      <c r="B35" s="12">
        <v>45302</v>
      </c>
      <c r="C35" s="13" t="s">
        <v>951</v>
      </c>
      <c r="D35" s="13" t="s">
        <v>71</v>
      </c>
      <c r="E35" s="13" t="s">
        <v>16</v>
      </c>
      <c r="F35" s="13" t="s">
        <v>107</v>
      </c>
      <c r="G35" s="14">
        <v>1</v>
      </c>
      <c r="H35" s="14">
        <v>0</v>
      </c>
      <c r="I35" s="12">
        <v>45302</v>
      </c>
      <c r="J35" s="13" t="s">
        <v>952</v>
      </c>
      <c r="K35" s="13" t="s">
        <v>71</v>
      </c>
      <c r="L35" s="14">
        <v>0</v>
      </c>
      <c r="M35" s="13" t="s">
        <v>198</v>
      </c>
      <c r="N35" s="14">
        <v>6</v>
      </c>
      <c r="O35" s="13" t="s">
        <v>338</v>
      </c>
      <c r="P35" s="14">
        <v>0</v>
      </c>
      <c r="Q35" s="13" t="s">
        <v>14</v>
      </c>
      <c r="R35" s="13" t="s">
        <v>200</v>
      </c>
      <c r="S35" s="13" t="s">
        <v>110</v>
      </c>
      <c r="T35" s="13" t="s">
        <v>71</v>
      </c>
      <c r="U35" s="13" t="s">
        <v>110</v>
      </c>
      <c r="V35" s="13" t="s">
        <v>71</v>
      </c>
      <c r="W35" s="13" t="s">
        <v>110</v>
      </c>
      <c r="X35" s="13" t="s">
        <v>71</v>
      </c>
      <c r="Y35" s="13" t="s">
        <v>71</v>
      </c>
      <c r="Z35" s="13" t="s">
        <v>71</v>
      </c>
      <c r="AA35" s="13" t="s">
        <v>71</v>
      </c>
      <c r="AB35" s="13" t="s">
        <v>71</v>
      </c>
      <c r="AC35" s="13" t="s">
        <v>110</v>
      </c>
      <c r="AD35" s="13" t="s">
        <v>71</v>
      </c>
      <c r="AE35" s="13" t="s">
        <v>71</v>
      </c>
      <c r="AF35" s="13" t="s">
        <v>71</v>
      </c>
      <c r="AG35" s="13" t="s">
        <v>71</v>
      </c>
      <c r="AH35" s="13" t="s">
        <v>71</v>
      </c>
      <c r="AI35" s="13" t="s">
        <v>71</v>
      </c>
      <c r="AJ35" s="13" t="s">
        <v>71</v>
      </c>
      <c r="AK35" s="13" t="s">
        <v>71</v>
      </c>
      <c r="AL35" s="13" t="s">
        <v>71</v>
      </c>
      <c r="AM35" s="13" t="s">
        <v>532</v>
      </c>
      <c r="AN35" s="13" t="s">
        <v>71</v>
      </c>
      <c r="AO35" s="13" t="s">
        <v>533</v>
      </c>
      <c r="AP35" s="13" t="s">
        <v>71</v>
      </c>
      <c r="AQ35" s="13" t="s">
        <v>506</v>
      </c>
      <c r="AR35" s="13" t="s">
        <v>71</v>
      </c>
      <c r="AS35" s="13" t="s">
        <v>71</v>
      </c>
      <c r="AT35" s="13"/>
      <c r="AU35" s="13" t="s">
        <v>71</v>
      </c>
      <c r="AV35" s="13" t="s">
        <v>71</v>
      </c>
      <c r="AW35" s="13" t="s">
        <v>71</v>
      </c>
      <c r="AX35" s="13" t="s">
        <v>71</v>
      </c>
      <c r="AY35" s="13" t="s">
        <v>71</v>
      </c>
      <c r="AZ35" s="13" t="s">
        <v>71</v>
      </c>
      <c r="BA35" s="13" t="s">
        <v>71</v>
      </c>
      <c r="BB35" s="13" t="s">
        <v>71</v>
      </c>
      <c r="BC35" s="13" t="s">
        <v>71</v>
      </c>
      <c r="BD35" s="13" t="s">
        <v>71</v>
      </c>
      <c r="BE35" s="13" t="s">
        <v>71</v>
      </c>
      <c r="BF35" s="13" t="s">
        <v>110</v>
      </c>
      <c r="BG35" s="18">
        <v>45303.6029505324</v>
      </c>
    </row>
    <row r="36" spans="1:59">
      <c r="A36" s="12">
        <v>45302</v>
      </c>
      <c r="B36" s="12">
        <v>45302</v>
      </c>
      <c r="C36" s="13" t="s">
        <v>951</v>
      </c>
      <c r="D36" s="13" t="s">
        <v>71</v>
      </c>
      <c r="E36" s="13" t="s">
        <v>16</v>
      </c>
      <c r="F36" s="13" t="s">
        <v>72</v>
      </c>
      <c r="G36" s="14">
        <v>2</v>
      </c>
      <c r="H36" s="14">
        <v>0</v>
      </c>
      <c r="I36" s="12">
        <v>45302</v>
      </c>
      <c r="J36" s="13" t="s">
        <v>952</v>
      </c>
      <c r="K36" s="13" t="s">
        <v>71</v>
      </c>
      <c r="L36" s="14">
        <v>0</v>
      </c>
      <c r="M36" s="13" t="s">
        <v>272</v>
      </c>
      <c r="N36" s="14">
        <v>4</v>
      </c>
      <c r="O36" s="13" t="s">
        <v>338</v>
      </c>
      <c r="P36" s="14">
        <v>0</v>
      </c>
      <c r="Q36" s="13" t="s">
        <v>14</v>
      </c>
      <c r="R36" s="13" t="s">
        <v>200</v>
      </c>
      <c r="S36" s="13" t="s">
        <v>110</v>
      </c>
      <c r="T36" s="13" t="s">
        <v>110</v>
      </c>
      <c r="U36" s="13" t="s">
        <v>110</v>
      </c>
      <c r="V36" s="13" t="s">
        <v>71</v>
      </c>
      <c r="W36" s="13" t="s">
        <v>110</v>
      </c>
      <c r="X36" s="13" t="s">
        <v>71</v>
      </c>
      <c r="Y36" s="13" t="s">
        <v>71</v>
      </c>
      <c r="Z36" s="13" t="s">
        <v>110</v>
      </c>
      <c r="AA36" s="13" t="s">
        <v>71</v>
      </c>
      <c r="AB36" s="13" t="s">
        <v>71</v>
      </c>
      <c r="AC36" s="13" t="s">
        <v>110</v>
      </c>
      <c r="AD36" s="13" t="s">
        <v>71</v>
      </c>
      <c r="AE36" s="13" t="s">
        <v>71</v>
      </c>
      <c r="AF36" s="13" t="s">
        <v>71</v>
      </c>
      <c r="AG36" s="13" t="s">
        <v>71</v>
      </c>
      <c r="AH36" s="13" t="s">
        <v>71</v>
      </c>
      <c r="AI36" s="13" t="s">
        <v>71</v>
      </c>
      <c r="AJ36" s="13" t="s">
        <v>71</v>
      </c>
      <c r="AK36" s="13" t="s">
        <v>71</v>
      </c>
      <c r="AL36" s="13" t="s">
        <v>71</v>
      </c>
      <c r="AM36" s="13" t="s">
        <v>499</v>
      </c>
      <c r="AN36" s="13" t="s">
        <v>500</v>
      </c>
      <c r="AO36" s="13" t="s">
        <v>501</v>
      </c>
      <c r="AP36" s="13" t="s">
        <v>71</v>
      </c>
      <c r="AQ36" s="13" t="s">
        <v>502</v>
      </c>
      <c r="AR36" s="13" t="s">
        <v>71</v>
      </c>
      <c r="AS36" s="13" t="s">
        <v>71</v>
      </c>
      <c r="AT36" s="13" t="s">
        <v>503</v>
      </c>
      <c r="AU36" s="13" t="s">
        <v>71</v>
      </c>
      <c r="AV36" s="13" t="s">
        <v>71</v>
      </c>
      <c r="AW36" s="13" t="s">
        <v>71</v>
      </c>
      <c r="AX36" s="13" t="s">
        <v>71</v>
      </c>
      <c r="AY36" s="13" t="s">
        <v>71</v>
      </c>
      <c r="AZ36" s="13" t="s">
        <v>71</v>
      </c>
      <c r="BA36" s="13" t="s">
        <v>71</v>
      </c>
      <c r="BB36" s="13" t="s">
        <v>71</v>
      </c>
      <c r="BC36" s="13" t="s">
        <v>71</v>
      </c>
      <c r="BD36" s="13" t="s">
        <v>71</v>
      </c>
      <c r="BE36" s="13" t="s">
        <v>71</v>
      </c>
      <c r="BF36" s="13" t="s">
        <v>110</v>
      </c>
      <c r="BG36" s="18">
        <v>45303.6452320139</v>
      </c>
    </row>
    <row r="37" spans="1:59">
      <c r="A37" s="12">
        <v>45302</v>
      </c>
      <c r="B37" s="12">
        <v>45302</v>
      </c>
      <c r="C37" s="13" t="s">
        <v>951</v>
      </c>
      <c r="D37" s="13" t="s">
        <v>71</v>
      </c>
      <c r="E37" s="13" t="s">
        <v>16</v>
      </c>
      <c r="F37" s="13" t="s">
        <v>91</v>
      </c>
      <c r="G37" s="14">
        <v>2</v>
      </c>
      <c r="H37" s="14">
        <v>0</v>
      </c>
      <c r="I37" s="12">
        <v>45302</v>
      </c>
      <c r="J37" s="13" t="s">
        <v>952</v>
      </c>
      <c r="K37" s="13" t="s">
        <v>71</v>
      </c>
      <c r="L37" s="14">
        <v>0</v>
      </c>
      <c r="M37" s="13" t="s">
        <v>272</v>
      </c>
      <c r="N37" s="14">
        <v>4</v>
      </c>
      <c r="O37" s="13" t="s">
        <v>338</v>
      </c>
      <c r="P37" s="14">
        <v>0</v>
      </c>
      <c r="Q37" s="13" t="s">
        <v>14</v>
      </c>
      <c r="R37" s="13" t="s">
        <v>200</v>
      </c>
      <c r="S37" s="13" t="s">
        <v>110</v>
      </c>
      <c r="T37" s="13" t="s">
        <v>71</v>
      </c>
      <c r="U37" s="13" t="s">
        <v>110</v>
      </c>
      <c r="V37" s="13" t="s">
        <v>71</v>
      </c>
      <c r="W37" s="13" t="s">
        <v>110</v>
      </c>
      <c r="X37" s="13" t="s">
        <v>71</v>
      </c>
      <c r="Y37" s="13" t="s">
        <v>71</v>
      </c>
      <c r="Z37" s="13" t="s">
        <v>110</v>
      </c>
      <c r="AA37" s="13" t="s">
        <v>71</v>
      </c>
      <c r="AB37" s="13" t="s">
        <v>71</v>
      </c>
      <c r="AC37" s="13" t="s">
        <v>110</v>
      </c>
      <c r="AD37" s="13" t="s">
        <v>71</v>
      </c>
      <c r="AE37" s="13" t="s">
        <v>71</v>
      </c>
      <c r="AF37" s="13" t="s">
        <v>71</v>
      </c>
      <c r="AG37" s="13" t="s">
        <v>71</v>
      </c>
      <c r="AH37" s="13" t="s">
        <v>71</v>
      </c>
      <c r="AI37" s="13" t="s">
        <v>71</v>
      </c>
      <c r="AJ37" s="13" t="s">
        <v>71</v>
      </c>
      <c r="AK37" s="13" t="s">
        <v>71</v>
      </c>
      <c r="AL37" s="13" t="s">
        <v>71</v>
      </c>
      <c r="AM37" s="13" t="s">
        <v>504</v>
      </c>
      <c r="AN37" s="13" t="s">
        <v>71</v>
      </c>
      <c r="AO37" s="13" t="s">
        <v>505</v>
      </c>
      <c r="AP37" s="13" t="s">
        <v>71</v>
      </c>
      <c r="AQ37" s="13" t="s">
        <v>506</v>
      </c>
      <c r="AR37" s="13" t="s">
        <v>71</v>
      </c>
      <c r="AS37" s="13" t="s">
        <v>71</v>
      </c>
      <c r="AT37" s="13" t="s">
        <v>507</v>
      </c>
      <c r="AU37" s="13" t="s">
        <v>71</v>
      </c>
      <c r="AV37" s="13" t="s">
        <v>71</v>
      </c>
      <c r="AW37" s="13" t="s">
        <v>71</v>
      </c>
      <c r="AX37" s="13" t="s">
        <v>71</v>
      </c>
      <c r="AY37" s="13" t="s">
        <v>71</v>
      </c>
      <c r="AZ37" s="13" t="s">
        <v>71</v>
      </c>
      <c r="BA37" s="13" t="s">
        <v>71</v>
      </c>
      <c r="BB37" s="13" t="s">
        <v>71</v>
      </c>
      <c r="BC37" s="13" t="s">
        <v>71</v>
      </c>
      <c r="BD37" s="13" t="s">
        <v>71</v>
      </c>
      <c r="BE37" s="13" t="s">
        <v>71</v>
      </c>
      <c r="BF37" s="13" t="s">
        <v>110</v>
      </c>
      <c r="BG37" s="18">
        <v>45303.6452227546</v>
      </c>
    </row>
    <row r="38" spans="1:59">
      <c r="A38" s="12">
        <v>45302</v>
      </c>
      <c r="B38" s="12">
        <v>45302</v>
      </c>
      <c r="C38" s="13" t="s">
        <v>951</v>
      </c>
      <c r="D38" s="13" t="s">
        <v>71</v>
      </c>
      <c r="E38" s="13" t="s">
        <v>16</v>
      </c>
      <c r="F38" s="13" t="s">
        <v>94</v>
      </c>
      <c r="G38" s="14">
        <v>2</v>
      </c>
      <c r="H38" s="14">
        <v>0</v>
      </c>
      <c r="I38" s="12">
        <v>45302</v>
      </c>
      <c r="J38" s="13" t="s">
        <v>952</v>
      </c>
      <c r="K38" s="13" t="s">
        <v>71</v>
      </c>
      <c r="L38" s="14">
        <v>0</v>
      </c>
      <c r="M38" s="13" t="s">
        <v>272</v>
      </c>
      <c r="N38" s="14">
        <v>4</v>
      </c>
      <c r="O38" s="13" t="s">
        <v>338</v>
      </c>
      <c r="P38" s="14">
        <v>0</v>
      </c>
      <c r="Q38" s="13" t="s">
        <v>14</v>
      </c>
      <c r="R38" s="13" t="s">
        <v>200</v>
      </c>
      <c r="S38" s="13" t="s">
        <v>110</v>
      </c>
      <c r="T38" s="13" t="s">
        <v>71</v>
      </c>
      <c r="U38" s="13" t="s">
        <v>110</v>
      </c>
      <c r="V38" s="13" t="s">
        <v>71</v>
      </c>
      <c r="W38" s="13" t="s">
        <v>110</v>
      </c>
      <c r="X38" s="13" t="s">
        <v>71</v>
      </c>
      <c r="Y38" s="13" t="s">
        <v>71</v>
      </c>
      <c r="Z38" s="13" t="s">
        <v>110</v>
      </c>
      <c r="AA38" s="13" t="s">
        <v>71</v>
      </c>
      <c r="AB38" s="13" t="s">
        <v>71</v>
      </c>
      <c r="AC38" s="13" t="s">
        <v>110</v>
      </c>
      <c r="AD38" s="13" t="s">
        <v>71</v>
      </c>
      <c r="AE38" s="13" t="s">
        <v>71</v>
      </c>
      <c r="AF38" s="13" t="s">
        <v>71</v>
      </c>
      <c r="AG38" s="13" t="s">
        <v>71</v>
      </c>
      <c r="AH38" s="13" t="s">
        <v>71</v>
      </c>
      <c r="AI38" s="13" t="s">
        <v>71</v>
      </c>
      <c r="AJ38" s="13" t="s">
        <v>71</v>
      </c>
      <c r="AK38" s="13" t="s">
        <v>71</v>
      </c>
      <c r="AL38" s="13" t="s">
        <v>71</v>
      </c>
      <c r="AM38" s="13" t="s">
        <v>508</v>
      </c>
      <c r="AN38" s="13" t="s">
        <v>71</v>
      </c>
      <c r="AO38" s="13" t="s">
        <v>509</v>
      </c>
      <c r="AP38" s="13" t="s">
        <v>71</v>
      </c>
      <c r="AQ38" s="13" t="s">
        <v>506</v>
      </c>
      <c r="AR38" s="13" t="s">
        <v>71</v>
      </c>
      <c r="AS38" s="13" t="s">
        <v>71</v>
      </c>
      <c r="AT38" s="13" t="s">
        <v>510</v>
      </c>
      <c r="AU38" s="13" t="s">
        <v>71</v>
      </c>
      <c r="AV38" s="13" t="s">
        <v>71</v>
      </c>
      <c r="AW38" s="13" t="s">
        <v>71</v>
      </c>
      <c r="AX38" s="13" t="s">
        <v>71</v>
      </c>
      <c r="AY38" s="13" t="s">
        <v>71</v>
      </c>
      <c r="AZ38" s="13" t="s">
        <v>71</v>
      </c>
      <c r="BA38" s="13" t="s">
        <v>71</v>
      </c>
      <c r="BB38" s="13" t="s">
        <v>71</v>
      </c>
      <c r="BC38" s="13" t="s">
        <v>71</v>
      </c>
      <c r="BD38" s="13" t="s">
        <v>71</v>
      </c>
      <c r="BE38" s="13" t="s">
        <v>71</v>
      </c>
      <c r="BF38" s="13" t="s">
        <v>88</v>
      </c>
      <c r="BG38" s="18">
        <v>45303.6452264583</v>
      </c>
    </row>
    <row r="39" spans="1:59">
      <c r="A39" s="12">
        <v>45302</v>
      </c>
      <c r="B39" s="12">
        <v>45302</v>
      </c>
      <c r="C39" s="13" t="s">
        <v>951</v>
      </c>
      <c r="D39" s="13" t="s">
        <v>71</v>
      </c>
      <c r="E39" s="13" t="s">
        <v>16</v>
      </c>
      <c r="F39" s="13" t="s">
        <v>97</v>
      </c>
      <c r="G39" s="14">
        <v>2</v>
      </c>
      <c r="H39" s="14">
        <v>0</v>
      </c>
      <c r="I39" s="12">
        <v>45302</v>
      </c>
      <c r="J39" s="13" t="s">
        <v>952</v>
      </c>
      <c r="K39" s="13" t="s">
        <v>71</v>
      </c>
      <c r="L39" s="14">
        <v>0</v>
      </c>
      <c r="M39" s="13" t="s">
        <v>272</v>
      </c>
      <c r="N39" s="14">
        <v>4</v>
      </c>
      <c r="O39" s="13" t="s">
        <v>338</v>
      </c>
      <c r="P39" s="14">
        <v>0</v>
      </c>
      <c r="Q39" s="13" t="s">
        <v>14</v>
      </c>
      <c r="R39" s="13" t="s">
        <v>200</v>
      </c>
      <c r="S39" s="13" t="s">
        <v>110</v>
      </c>
      <c r="T39" s="13" t="s">
        <v>110</v>
      </c>
      <c r="U39" s="13" t="s">
        <v>110</v>
      </c>
      <c r="V39" s="13" t="s">
        <v>71</v>
      </c>
      <c r="W39" s="13" t="s">
        <v>110</v>
      </c>
      <c r="X39" s="13" t="s">
        <v>71</v>
      </c>
      <c r="Y39" s="13" t="s">
        <v>71</v>
      </c>
      <c r="Z39" s="13" t="s">
        <v>110</v>
      </c>
      <c r="AA39" s="13" t="s">
        <v>71</v>
      </c>
      <c r="AB39" s="13" t="s">
        <v>71</v>
      </c>
      <c r="AC39" s="13" t="s">
        <v>110</v>
      </c>
      <c r="AD39" s="13" t="s">
        <v>71</v>
      </c>
      <c r="AE39" s="13" t="s">
        <v>71</v>
      </c>
      <c r="AF39" s="13" t="s">
        <v>71</v>
      </c>
      <c r="AG39" s="13" t="s">
        <v>71</v>
      </c>
      <c r="AH39" s="13" t="s">
        <v>71</v>
      </c>
      <c r="AI39" s="13" t="s">
        <v>71</v>
      </c>
      <c r="AJ39" s="13" t="s">
        <v>71</v>
      </c>
      <c r="AK39" s="13" t="s">
        <v>71</v>
      </c>
      <c r="AL39" s="13" t="s">
        <v>71</v>
      </c>
      <c r="AM39" s="13" t="s">
        <v>511</v>
      </c>
      <c r="AN39" s="13" t="s">
        <v>512</v>
      </c>
      <c r="AO39" s="13" t="s">
        <v>513</v>
      </c>
      <c r="AP39" s="13" t="s">
        <v>71</v>
      </c>
      <c r="AQ39" s="13" t="s">
        <v>506</v>
      </c>
      <c r="AR39" s="13" t="s">
        <v>71</v>
      </c>
      <c r="AS39" s="13" t="s">
        <v>71</v>
      </c>
      <c r="AT39" s="13" t="s">
        <v>514</v>
      </c>
      <c r="AU39" s="13" t="s">
        <v>71</v>
      </c>
      <c r="AV39" s="13" t="s">
        <v>71</v>
      </c>
      <c r="AW39" s="13" t="s">
        <v>71</v>
      </c>
      <c r="AX39" s="13" t="s">
        <v>71</v>
      </c>
      <c r="AY39" s="13" t="s">
        <v>71</v>
      </c>
      <c r="AZ39" s="13" t="s">
        <v>71</v>
      </c>
      <c r="BA39" s="13" t="s">
        <v>71</v>
      </c>
      <c r="BB39" s="13" t="s">
        <v>71</v>
      </c>
      <c r="BC39" s="13" t="s">
        <v>71</v>
      </c>
      <c r="BD39" s="13" t="s">
        <v>71</v>
      </c>
      <c r="BE39" s="13" t="s">
        <v>71</v>
      </c>
      <c r="BF39" s="13" t="s">
        <v>110</v>
      </c>
      <c r="BG39" s="18">
        <v>45303.6452282986</v>
      </c>
    </row>
    <row r="40" spans="1:59">
      <c r="A40" s="12">
        <v>45302</v>
      </c>
      <c r="B40" s="12">
        <v>45302</v>
      </c>
      <c r="C40" s="13" t="s">
        <v>951</v>
      </c>
      <c r="D40" s="13" t="s">
        <v>71</v>
      </c>
      <c r="E40" s="13" t="s">
        <v>16</v>
      </c>
      <c r="F40" s="13" t="s">
        <v>105</v>
      </c>
      <c r="G40" s="14">
        <v>2</v>
      </c>
      <c r="H40" s="14">
        <v>0</v>
      </c>
      <c r="I40" s="12">
        <v>45302</v>
      </c>
      <c r="J40" s="13" t="s">
        <v>952</v>
      </c>
      <c r="K40" s="13" t="s">
        <v>71</v>
      </c>
      <c r="L40" s="14">
        <v>0</v>
      </c>
      <c r="M40" s="13" t="s">
        <v>272</v>
      </c>
      <c r="N40" s="14">
        <v>4</v>
      </c>
      <c r="O40" s="13" t="s">
        <v>338</v>
      </c>
      <c r="P40" s="14">
        <v>0</v>
      </c>
      <c r="Q40" s="13" t="s">
        <v>14</v>
      </c>
      <c r="R40" s="13" t="s">
        <v>200</v>
      </c>
      <c r="S40" s="13" t="s">
        <v>110</v>
      </c>
      <c r="T40" s="13" t="s">
        <v>71</v>
      </c>
      <c r="U40" s="13" t="s">
        <v>110</v>
      </c>
      <c r="V40" s="13" t="s">
        <v>71</v>
      </c>
      <c r="W40" s="13" t="s">
        <v>110</v>
      </c>
      <c r="X40" s="13" t="s">
        <v>71</v>
      </c>
      <c r="Y40" s="13" t="s">
        <v>71</v>
      </c>
      <c r="Z40" s="13" t="s">
        <v>110</v>
      </c>
      <c r="AA40" s="13" t="s">
        <v>71</v>
      </c>
      <c r="AB40" s="13" t="s">
        <v>71</v>
      </c>
      <c r="AC40" s="13" t="s">
        <v>110</v>
      </c>
      <c r="AD40" s="13" t="s">
        <v>71</v>
      </c>
      <c r="AE40" s="13" t="s">
        <v>71</v>
      </c>
      <c r="AF40" s="13" t="s">
        <v>71</v>
      </c>
      <c r="AG40" s="13" t="s">
        <v>71</v>
      </c>
      <c r="AH40" s="13" t="s">
        <v>71</v>
      </c>
      <c r="AI40" s="13" t="s">
        <v>71</v>
      </c>
      <c r="AJ40" s="13" t="s">
        <v>71</v>
      </c>
      <c r="AK40" s="13" t="s">
        <v>71</v>
      </c>
      <c r="AL40" s="13" t="s">
        <v>71</v>
      </c>
      <c r="AM40" s="13" t="s">
        <v>525</v>
      </c>
      <c r="AN40" s="13" t="s">
        <v>71</v>
      </c>
      <c r="AO40" s="13" t="s">
        <v>526</v>
      </c>
      <c r="AP40" s="13" t="s">
        <v>71</v>
      </c>
      <c r="AQ40" s="13" t="s">
        <v>527</v>
      </c>
      <c r="AR40" s="13" t="s">
        <v>71</v>
      </c>
      <c r="AS40" s="13" t="s">
        <v>71</v>
      </c>
      <c r="AT40" s="13" t="s">
        <v>528</v>
      </c>
      <c r="AU40" s="13" t="s">
        <v>71</v>
      </c>
      <c r="AV40" s="13" t="s">
        <v>71</v>
      </c>
      <c r="AW40" s="13" t="s">
        <v>71</v>
      </c>
      <c r="AX40" s="13" t="s">
        <v>71</v>
      </c>
      <c r="AY40" s="13" t="s">
        <v>71</v>
      </c>
      <c r="AZ40" s="13" t="s">
        <v>71</v>
      </c>
      <c r="BA40" s="13" t="s">
        <v>71</v>
      </c>
      <c r="BB40" s="13" t="s">
        <v>71</v>
      </c>
      <c r="BC40" s="13" t="s">
        <v>71</v>
      </c>
      <c r="BD40" s="13" t="s">
        <v>71</v>
      </c>
      <c r="BE40" s="13" t="s">
        <v>71</v>
      </c>
      <c r="BF40" s="13" t="s">
        <v>73</v>
      </c>
      <c r="BG40" s="18">
        <v>45303.645230162</v>
      </c>
    </row>
    <row r="41" spans="1:59">
      <c r="A41" s="12">
        <v>45302</v>
      </c>
      <c r="B41" s="12">
        <v>45302</v>
      </c>
      <c r="C41" s="13" t="s">
        <v>951</v>
      </c>
      <c r="D41" s="13" t="s">
        <v>71</v>
      </c>
      <c r="E41" s="13" t="s">
        <v>16</v>
      </c>
      <c r="F41" s="13" t="s">
        <v>107</v>
      </c>
      <c r="G41" s="14">
        <v>2</v>
      </c>
      <c r="H41" s="14">
        <v>0</v>
      </c>
      <c r="I41" s="12">
        <v>45302</v>
      </c>
      <c r="J41" s="13" t="s">
        <v>952</v>
      </c>
      <c r="K41" s="13" t="s">
        <v>71</v>
      </c>
      <c r="L41" s="14">
        <v>0</v>
      </c>
      <c r="M41" s="13" t="s">
        <v>272</v>
      </c>
      <c r="N41" s="14">
        <v>4</v>
      </c>
      <c r="O41" s="13" t="s">
        <v>338</v>
      </c>
      <c r="P41" s="14">
        <v>0</v>
      </c>
      <c r="Q41" s="13" t="s">
        <v>14</v>
      </c>
      <c r="R41" s="13" t="s">
        <v>200</v>
      </c>
      <c r="S41" s="13" t="s">
        <v>110</v>
      </c>
      <c r="T41" s="13" t="s">
        <v>71</v>
      </c>
      <c r="U41" s="13" t="s">
        <v>110</v>
      </c>
      <c r="V41" s="13" t="s">
        <v>71</v>
      </c>
      <c r="W41" s="13" t="s">
        <v>110</v>
      </c>
      <c r="X41" s="13" t="s">
        <v>71</v>
      </c>
      <c r="Y41" s="13" t="s">
        <v>71</v>
      </c>
      <c r="Z41" s="13" t="s">
        <v>71</v>
      </c>
      <c r="AA41" s="13" t="s">
        <v>71</v>
      </c>
      <c r="AB41" s="13" t="s">
        <v>71</v>
      </c>
      <c r="AC41" s="13" t="s">
        <v>110</v>
      </c>
      <c r="AD41" s="13" t="s">
        <v>71</v>
      </c>
      <c r="AE41" s="13" t="s">
        <v>71</v>
      </c>
      <c r="AF41" s="13" t="s">
        <v>71</v>
      </c>
      <c r="AG41" s="13" t="s">
        <v>71</v>
      </c>
      <c r="AH41" s="13" t="s">
        <v>71</v>
      </c>
      <c r="AI41" s="13" t="s">
        <v>71</v>
      </c>
      <c r="AJ41" s="13" t="s">
        <v>71</v>
      </c>
      <c r="AK41" s="13" t="s">
        <v>71</v>
      </c>
      <c r="AL41" s="13" t="s">
        <v>71</v>
      </c>
      <c r="AM41" s="13" t="s">
        <v>532</v>
      </c>
      <c r="AN41" s="13" t="s">
        <v>71</v>
      </c>
      <c r="AO41" s="13" t="s">
        <v>533</v>
      </c>
      <c r="AP41" s="13" t="s">
        <v>71</v>
      </c>
      <c r="AQ41" s="13" t="s">
        <v>506</v>
      </c>
      <c r="AR41" s="13" t="s">
        <v>71</v>
      </c>
      <c r="AS41" s="13" t="s">
        <v>71</v>
      </c>
      <c r="AT41" s="13"/>
      <c r="AU41" s="13" t="s">
        <v>71</v>
      </c>
      <c r="AV41" s="13" t="s">
        <v>71</v>
      </c>
      <c r="AW41" s="13" t="s">
        <v>71</v>
      </c>
      <c r="AX41" s="13" t="s">
        <v>71</v>
      </c>
      <c r="AY41" s="13" t="s">
        <v>71</v>
      </c>
      <c r="AZ41" s="13" t="s">
        <v>71</v>
      </c>
      <c r="BA41" s="13" t="s">
        <v>71</v>
      </c>
      <c r="BB41" s="13" t="s">
        <v>71</v>
      </c>
      <c r="BC41" s="13" t="s">
        <v>71</v>
      </c>
      <c r="BD41" s="13" t="s">
        <v>71</v>
      </c>
      <c r="BE41" s="13" t="s">
        <v>71</v>
      </c>
      <c r="BF41" s="13" t="s">
        <v>110</v>
      </c>
      <c r="BG41" s="18">
        <v>45303.6452246875</v>
      </c>
    </row>
    <row r="42" spans="1:59">
      <c r="A42" s="12">
        <v>45302</v>
      </c>
      <c r="B42" s="12">
        <v>45302</v>
      </c>
      <c r="C42" s="13" t="s">
        <v>951</v>
      </c>
      <c r="D42" s="13" t="s">
        <v>71</v>
      </c>
      <c r="E42" s="13" t="s">
        <v>16</v>
      </c>
      <c r="F42" s="13" t="s">
        <v>477</v>
      </c>
      <c r="G42" s="14">
        <v>3</v>
      </c>
      <c r="H42" s="14">
        <v>0</v>
      </c>
      <c r="I42" s="12">
        <v>45302</v>
      </c>
      <c r="J42" s="13" t="s">
        <v>952</v>
      </c>
      <c r="K42" s="13" t="s">
        <v>71</v>
      </c>
      <c r="L42" s="14">
        <v>0</v>
      </c>
      <c r="M42" s="13" t="s">
        <v>272</v>
      </c>
      <c r="N42" s="14">
        <v>4</v>
      </c>
      <c r="O42" s="13" t="s">
        <v>338</v>
      </c>
      <c r="P42" s="14">
        <v>0</v>
      </c>
      <c r="Q42" s="13" t="s">
        <v>14</v>
      </c>
      <c r="R42" s="13" t="s">
        <v>200</v>
      </c>
      <c r="S42" s="13" t="s">
        <v>110</v>
      </c>
      <c r="T42" s="13" t="s">
        <v>71</v>
      </c>
      <c r="U42" s="13" t="s">
        <v>110</v>
      </c>
      <c r="V42" s="13" t="s">
        <v>71</v>
      </c>
      <c r="W42" s="13" t="s">
        <v>110</v>
      </c>
      <c r="X42" s="13" t="s">
        <v>71</v>
      </c>
      <c r="Y42" s="13" t="s">
        <v>71</v>
      </c>
      <c r="Z42" s="13" t="s">
        <v>110</v>
      </c>
      <c r="AA42" s="13" t="s">
        <v>71</v>
      </c>
      <c r="AB42" s="13" t="s">
        <v>71</v>
      </c>
      <c r="AC42" s="13" t="s">
        <v>110</v>
      </c>
      <c r="AD42" s="13" t="s">
        <v>71</v>
      </c>
      <c r="AE42" s="13" t="s">
        <v>71</v>
      </c>
      <c r="AF42" s="13" t="s">
        <v>71</v>
      </c>
      <c r="AG42" s="13" t="s">
        <v>71</v>
      </c>
      <c r="AH42" s="13" t="s">
        <v>71</v>
      </c>
      <c r="AI42" s="13" t="s">
        <v>71</v>
      </c>
      <c r="AJ42" s="13" t="s">
        <v>71</v>
      </c>
      <c r="AK42" s="13" t="s">
        <v>71</v>
      </c>
      <c r="AL42" s="13" t="s">
        <v>71</v>
      </c>
      <c r="AM42" s="13" t="s">
        <v>529</v>
      </c>
      <c r="AN42" s="13" t="s">
        <v>71</v>
      </c>
      <c r="AO42" s="13" t="s">
        <v>530</v>
      </c>
      <c r="AP42" s="13" t="s">
        <v>71</v>
      </c>
      <c r="AQ42" s="13" t="s">
        <v>506</v>
      </c>
      <c r="AR42" s="13" t="s">
        <v>71</v>
      </c>
      <c r="AS42" s="13" t="s">
        <v>71</v>
      </c>
      <c r="AT42" s="13" t="s">
        <v>531</v>
      </c>
      <c r="AU42" s="13" t="s">
        <v>71</v>
      </c>
      <c r="AV42" s="13" t="s">
        <v>71</v>
      </c>
      <c r="AW42" s="13" t="s">
        <v>71</v>
      </c>
      <c r="AX42" s="13" t="s">
        <v>71</v>
      </c>
      <c r="AY42" s="13" t="s">
        <v>71</v>
      </c>
      <c r="AZ42" s="13" t="s">
        <v>71</v>
      </c>
      <c r="BA42" s="13" t="s">
        <v>71</v>
      </c>
      <c r="BB42" s="13" t="s">
        <v>71</v>
      </c>
      <c r="BC42" s="13" t="s">
        <v>71</v>
      </c>
      <c r="BD42" s="13" t="s">
        <v>71</v>
      </c>
      <c r="BE42" s="13" t="s">
        <v>71</v>
      </c>
      <c r="BF42" s="13" t="s">
        <v>73</v>
      </c>
      <c r="BG42" s="18">
        <v>45303.6452338542</v>
      </c>
    </row>
    <row r="45" ht="24" spans="1:1">
      <c r="A45" s="15" t="s">
        <v>955</v>
      </c>
    </row>
    <row r="47" spans="1:1">
      <c r="A47" s="16" t="s">
        <v>956</v>
      </c>
    </row>
    <row r="48" spans="1:1">
      <c r="A48" s="16" t="s">
        <v>957</v>
      </c>
    </row>
    <row r="49" spans="1:1">
      <c r="A49" s="16"/>
    </row>
    <row r="50" spans="1:1">
      <c r="A50" s="16" t="s">
        <v>538</v>
      </c>
    </row>
    <row r="51" spans="1:1">
      <c r="A51" s="16"/>
    </row>
    <row r="52" spans="1:1">
      <c r="A52" s="16" t="s">
        <v>958</v>
      </c>
    </row>
    <row r="53" spans="1:1">
      <c r="A53" s="16" t="s">
        <v>959</v>
      </c>
    </row>
    <row r="54" spans="1:1">
      <c r="A54" s="16" t="s">
        <v>541</v>
      </c>
    </row>
    <row r="55" spans="1:1">
      <c r="A55" s="16" t="s">
        <v>960</v>
      </c>
    </row>
    <row r="56" spans="1:1">
      <c r="A56" s="16" t="s">
        <v>961</v>
      </c>
    </row>
    <row r="57" spans="1:1">
      <c r="A57" s="16" t="s">
        <v>962</v>
      </c>
    </row>
    <row r="58" spans="1:1">
      <c r="A58" s="16" t="s">
        <v>963</v>
      </c>
    </row>
    <row r="59" spans="1:1">
      <c r="A59" s="16" t="s">
        <v>964</v>
      </c>
    </row>
    <row r="60" spans="1:1">
      <c r="A60" s="16" t="s">
        <v>965</v>
      </c>
    </row>
    <row r="61" spans="1:1">
      <c r="A61" s="16" t="s">
        <v>966</v>
      </c>
    </row>
    <row r="62" spans="1:1">
      <c r="A62" s="16" t="s">
        <v>967</v>
      </c>
    </row>
    <row r="63" spans="1:1">
      <c r="A63" s="16" t="s">
        <v>968</v>
      </c>
    </row>
    <row r="64" spans="1:1">
      <c r="A64" s="16" t="s">
        <v>969</v>
      </c>
    </row>
    <row r="65" spans="1:1">
      <c r="A65" s="16" t="s">
        <v>541</v>
      </c>
    </row>
    <row r="66" spans="1:1">
      <c r="A66" s="16" t="s">
        <v>970</v>
      </c>
    </row>
    <row r="67" spans="1:1">
      <c r="A67" s="16" t="s">
        <v>971</v>
      </c>
    </row>
    <row r="68" spans="1:1">
      <c r="A68" s="16" t="s">
        <v>972</v>
      </c>
    </row>
    <row r="69" spans="1:1">
      <c r="A69" s="16" t="s">
        <v>973</v>
      </c>
    </row>
    <row r="70" spans="1:1">
      <c r="A70" s="16" t="s">
        <v>974</v>
      </c>
    </row>
    <row r="71" spans="1:1">
      <c r="A71" s="16" t="s">
        <v>975</v>
      </c>
    </row>
    <row r="72" spans="1:1">
      <c r="A72" s="16" t="s">
        <v>976</v>
      </c>
    </row>
    <row r="73" spans="1:1">
      <c r="A73" s="16" t="s">
        <v>977</v>
      </c>
    </row>
    <row r="74" spans="1:1">
      <c r="A74" s="16" t="s">
        <v>978</v>
      </c>
    </row>
    <row r="75" spans="1:1">
      <c r="A75" s="16" t="s">
        <v>979</v>
      </c>
    </row>
    <row r="76" spans="1:1">
      <c r="A76" s="16" t="s">
        <v>541</v>
      </c>
    </row>
    <row r="77" spans="1:1">
      <c r="A77" s="16" t="s">
        <v>980</v>
      </c>
    </row>
    <row r="78" spans="1:1">
      <c r="A78" s="16" t="s">
        <v>981</v>
      </c>
    </row>
    <row r="130" spans="1:49">
      <c r="A130" t="s">
        <v>982</v>
      </c>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row>
    <row r="131" ht="27" spans="1:49">
      <c r="A131" s="11" t="s">
        <v>26</v>
      </c>
      <c r="B131" s="11" t="s">
        <v>4</v>
      </c>
      <c r="C131" s="11" t="s">
        <v>27</v>
      </c>
      <c r="D131" s="11" t="s">
        <v>28</v>
      </c>
      <c r="E131" s="11" t="s">
        <v>9</v>
      </c>
      <c r="F131" s="11" t="s">
        <v>29</v>
      </c>
      <c r="G131" s="11" t="s">
        <v>30</v>
      </c>
      <c r="H131" s="11" t="s">
        <v>31</v>
      </c>
      <c r="I131" s="11" t="s">
        <v>32</v>
      </c>
      <c r="J131" s="11" t="s">
        <v>3</v>
      </c>
      <c r="K131" s="11" t="s">
        <v>33</v>
      </c>
      <c r="L131" s="11" t="s">
        <v>34</v>
      </c>
      <c r="M131" s="11" t="s">
        <v>35</v>
      </c>
      <c r="N131" s="11" t="s">
        <v>36</v>
      </c>
      <c r="O131" s="11" t="s">
        <v>37</v>
      </c>
      <c r="P131" s="11" t="s">
        <v>38</v>
      </c>
      <c r="Q131" s="11" t="s">
        <v>39</v>
      </c>
      <c r="R131" s="11" t="s">
        <v>40</v>
      </c>
      <c r="S131" s="11" t="s">
        <v>41</v>
      </c>
      <c r="T131" s="11" t="s">
        <v>42</v>
      </c>
      <c r="U131" s="11" t="s">
        <v>43</v>
      </c>
      <c r="V131" s="11" t="s">
        <v>44</v>
      </c>
      <c r="W131" s="11" t="s">
        <v>45</v>
      </c>
      <c r="X131" s="11" t="s">
        <v>46</v>
      </c>
      <c r="Y131" s="11" t="s">
        <v>47</v>
      </c>
      <c r="Z131" s="11" t="s">
        <v>48</v>
      </c>
      <c r="AA131" s="11" t="s">
        <v>49</v>
      </c>
      <c r="AB131" s="11" t="s">
        <v>50</v>
      </c>
      <c r="AC131" s="11" t="s">
        <v>51</v>
      </c>
      <c r="AD131" s="11" t="s">
        <v>52</v>
      </c>
      <c r="AE131" s="11" t="s">
        <v>53</v>
      </c>
      <c r="AF131" s="11" t="s">
        <v>54</v>
      </c>
      <c r="AG131" s="11" t="s">
        <v>55</v>
      </c>
      <c r="AH131" s="11" t="s">
        <v>56</v>
      </c>
      <c r="AI131" s="11" t="s">
        <v>57</v>
      </c>
      <c r="AJ131" s="11" t="s">
        <v>58</v>
      </c>
      <c r="AK131" s="11" t="s">
        <v>59</v>
      </c>
      <c r="AL131" s="11" t="s">
        <v>60</v>
      </c>
      <c r="AM131" s="11" t="s">
        <v>61</v>
      </c>
      <c r="AN131" s="11" t="s">
        <v>62</v>
      </c>
      <c r="AO131" s="11" t="s">
        <v>63</v>
      </c>
      <c r="AP131" s="11" t="s">
        <v>64</v>
      </c>
      <c r="AQ131" s="11" t="s">
        <v>65</v>
      </c>
      <c r="AR131" s="11" t="s">
        <v>5</v>
      </c>
      <c r="AS131" s="11" t="s">
        <v>66</v>
      </c>
      <c r="AT131" s="11" t="s">
        <v>67</v>
      </c>
      <c r="AU131" s="11" t="s">
        <v>68</v>
      </c>
      <c r="AV131" s="11" t="s">
        <v>69</v>
      </c>
      <c r="AW131" s="11" t="s">
        <v>70</v>
      </c>
    </row>
    <row r="132" spans="1:49">
      <c r="A132" s="12">
        <v>45302</v>
      </c>
      <c r="B132" s="13" t="s">
        <v>952</v>
      </c>
      <c r="C132" s="13" t="s">
        <v>71</v>
      </c>
      <c r="D132" s="14">
        <v>0</v>
      </c>
      <c r="E132" s="13" t="s">
        <v>16</v>
      </c>
      <c r="F132" s="13" t="s">
        <v>72</v>
      </c>
      <c r="G132" s="13" t="s">
        <v>73</v>
      </c>
      <c r="H132" s="13" t="s">
        <v>74</v>
      </c>
      <c r="I132" s="19" t="s">
        <v>75</v>
      </c>
      <c r="J132" s="12">
        <v>45302</v>
      </c>
      <c r="K132" s="13" t="s">
        <v>951</v>
      </c>
      <c r="L132" s="13" t="s">
        <v>71</v>
      </c>
      <c r="M132" s="13" t="s">
        <v>983</v>
      </c>
      <c r="N132" s="13" t="s">
        <v>78</v>
      </c>
      <c r="O132" s="13" t="s">
        <v>79</v>
      </c>
      <c r="P132" s="13" t="s">
        <v>72</v>
      </c>
      <c r="Q132" s="13" t="s">
        <v>80</v>
      </c>
      <c r="R132" s="13" t="s">
        <v>81</v>
      </c>
      <c r="S132" s="13" t="s">
        <v>73</v>
      </c>
      <c r="T132" s="13" t="s">
        <v>82</v>
      </c>
      <c r="U132" s="13" t="s">
        <v>73</v>
      </c>
      <c r="V132" s="13" t="s">
        <v>73</v>
      </c>
      <c r="W132" s="13" t="s">
        <v>83</v>
      </c>
      <c r="X132" s="13" t="s">
        <v>73</v>
      </c>
      <c r="Y132" s="13" t="s">
        <v>73</v>
      </c>
      <c r="Z132" s="13" t="s">
        <v>73</v>
      </c>
      <c r="AA132" s="13" t="s">
        <v>73</v>
      </c>
      <c r="AB132" s="13" t="s">
        <v>84</v>
      </c>
      <c r="AC132" s="13" t="s">
        <v>71</v>
      </c>
      <c r="AD132" s="13" t="s">
        <v>85</v>
      </c>
      <c r="AE132" s="13" t="s">
        <v>71</v>
      </c>
      <c r="AF132" s="13" t="s">
        <v>86</v>
      </c>
      <c r="AG132" s="13" t="s">
        <v>87</v>
      </c>
      <c r="AH132" s="13" t="s">
        <v>87</v>
      </c>
      <c r="AI132" s="13" t="s">
        <v>88</v>
      </c>
      <c r="AJ132" s="13" t="s">
        <v>73</v>
      </c>
      <c r="AK132" s="12">
        <v>45302</v>
      </c>
      <c r="AL132" s="12" t="s">
        <v>89</v>
      </c>
      <c r="AM132" s="17">
        <v>1.15740740740741e-5</v>
      </c>
      <c r="AN132" s="13" t="s">
        <v>73</v>
      </c>
      <c r="AO132" s="13" t="s">
        <v>73</v>
      </c>
      <c r="AP132" s="14">
        <v>0</v>
      </c>
      <c r="AQ132" s="13" t="s">
        <v>14</v>
      </c>
      <c r="AR132" s="21">
        <v>2</v>
      </c>
      <c r="AS132" s="19" t="s">
        <v>110</v>
      </c>
      <c r="AT132" s="13" t="s">
        <v>90</v>
      </c>
      <c r="AU132" s="13" t="s">
        <v>71</v>
      </c>
      <c r="AV132" s="18">
        <v>45317.4156172106</v>
      </c>
      <c r="AW132" s="18">
        <v>45303.5436811343</v>
      </c>
    </row>
    <row r="133" spans="1:49">
      <c r="A133" s="12">
        <v>45302</v>
      </c>
      <c r="B133" s="13" t="s">
        <v>952</v>
      </c>
      <c r="C133" s="13" t="s">
        <v>71</v>
      </c>
      <c r="D133" s="14">
        <v>0</v>
      </c>
      <c r="E133" s="13" t="s">
        <v>16</v>
      </c>
      <c r="F133" s="13" t="s">
        <v>91</v>
      </c>
      <c r="G133" s="13" t="s">
        <v>88</v>
      </c>
      <c r="H133" s="13" t="s">
        <v>74</v>
      </c>
      <c r="I133" s="19" t="s">
        <v>75</v>
      </c>
      <c r="J133" s="12">
        <v>45302</v>
      </c>
      <c r="K133" s="13" t="s">
        <v>951</v>
      </c>
      <c r="L133" s="13" t="s">
        <v>71</v>
      </c>
      <c r="M133" s="13" t="s">
        <v>983</v>
      </c>
      <c r="N133" s="13" t="s">
        <v>78</v>
      </c>
      <c r="O133" s="13" t="s">
        <v>92</v>
      </c>
      <c r="P133" s="13" t="s">
        <v>91</v>
      </c>
      <c r="Q133" s="13" t="s">
        <v>80</v>
      </c>
      <c r="R133" s="13" t="s">
        <v>81</v>
      </c>
      <c r="S133" s="13" t="s">
        <v>88</v>
      </c>
      <c r="T133" s="13" t="s">
        <v>82</v>
      </c>
      <c r="U133" s="13" t="s">
        <v>73</v>
      </c>
      <c r="V133" s="13" t="s">
        <v>73</v>
      </c>
      <c r="W133" s="13" t="s">
        <v>83</v>
      </c>
      <c r="X133" s="13" t="s">
        <v>73</v>
      </c>
      <c r="Y133" s="13" t="s">
        <v>73</v>
      </c>
      <c r="Z133" s="13" t="s">
        <v>73</v>
      </c>
      <c r="AA133" s="13" t="s">
        <v>73</v>
      </c>
      <c r="AB133" s="13" t="s">
        <v>93</v>
      </c>
      <c r="AC133" s="13" t="s">
        <v>71</v>
      </c>
      <c r="AD133" s="13" t="s">
        <v>85</v>
      </c>
      <c r="AE133" s="13" t="s">
        <v>71</v>
      </c>
      <c r="AF133" s="13" t="s">
        <v>86</v>
      </c>
      <c r="AG133" s="13" t="s">
        <v>87</v>
      </c>
      <c r="AH133" s="13" t="s">
        <v>87</v>
      </c>
      <c r="AI133" s="13" t="s">
        <v>88</v>
      </c>
      <c r="AJ133" s="13" t="s">
        <v>73</v>
      </c>
      <c r="AK133" s="12">
        <v>45302</v>
      </c>
      <c r="AL133" s="12" t="s">
        <v>89</v>
      </c>
      <c r="AM133" s="17">
        <v>1.15740740740741e-5</v>
      </c>
      <c r="AN133" s="13" t="s">
        <v>73</v>
      </c>
      <c r="AO133" s="13" t="s">
        <v>73</v>
      </c>
      <c r="AP133" s="14">
        <v>0</v>
      </c>
      <c r="AQ133" s="13" t="s">
        <v>14</v>
      </c>
      <c r="AR133" s="21">
        <v>2</v>
      </c>
      <c r="AS133" s="19" t="s">
        <v>110</v>
      </c>
      <c r="AT133" s="13" t="s">
        <v>90</v>
      </c>
      <c r="AU133" s="13" t="s">
        <v>71</v>
      </c>
      <c r="AV133" s="18">
        <v>45317.4156161574</v>
      </c>
      <c r="AW133" s="18">
        <v>45303.5436811574</v>
      </c>
    </row>
    <row r="134" spans="1:49">
      <c r="A134" s="12">
        <v>45302</v>
      </c>
      <c r="B134" s="13" t="s">
        <v>952</v>
      </c>
      <c r="C134" s="13" t="s">
        <v>71</v>
      </c>
      <c r="D134" s="14">
        <v>0</v>
      </c>
      <c r="E134" s="13" t="s">
        <v>16</v>
      </c>
      <c r="F134" s="13" t="s">
        <v>94</v>
      </c>
      <c r="G134" s="13" t="s">
        <v>73</v>
      </c>
      <c r="H134" s="13" t="s">
        <v>74</v>
      </c>
      <c r="I134" s="19" t="s">
        <v>75</v>
      </c>
      <c r="J134" s="12">
        <v>45302</v>
      </c>
      <c r="K134" s="13" t="s">
        <v>951</v>
      </c>
      <c r="L134" s="13" t="s">
        <v>71</v>
      </c>
      <c r="M134" s="13" t="s">
        <v>983</v>
      </c>
      <c r="N134" s="13" t="s">
        <v>78</v>
      </c>
      <c r="O134" s="13" t="s">
        <v>95</v>
      </c>
      <c r="P134" s="13" t="s">
        <v>94</v>
      </c>
      <c r="Q134" s="13" t="s">
        <v>80</v>
      </c>
      <c r="R134" s="13" t="s">
        <v>81</v>
      </c>
      <c r="S134" s="13" t="s">
        <v>73</v>
      </c>
      <c r="T134" s="13" t="s">
        <v>82</v>
      </c>
      <c r="U134" s="13" t="s">
        <v>73</v>
      </c>
      <c r="V134" s="13" t="s">
        <v>73</v>
      </c>
      <c r="W134" s="13" t="s">
        <v>83</v>
      </c>
      <c r="X134" s="13" t="s">
        <v>73</v>
      </c>
      <c r="Y134" s="13" t="s">
        <v>73</v>
      </c>
      <c r="Z134" s="13" t="s">
        <v>73</v>
      </c>
      <c r="AA134" s="13" t="s">
        <v>73</v>
      </c>
      <c r="AB134" s="13" t="s">
        <v>96</v>
      </c>
      <c r="AC134" s="13" t="s">
        <v>71</v>
      </c>
      <c r="AD134" s="13" t="s">
        <v>85</v>
      </c>
      <c r="AE134" s="13" t="s">
        <v>71</v>
      </c>
      <c r="AF134" s="13" t="s">
        <v>86</v>
      </c>
      <c r="AG134" s="13" t="s">
        <v>87</v>
      </c>
      <c r="AH134" s="13" t="s">
        <v>87</v>
      </c>
      <c r="AI134" s="13" t="s">
        <v>88</v>
      </c>
      <c r="AJ134" s="13" t="s">
        <v>73</v>
      </c>
      <c r="AK134" s="12">
        <v>45302</v>
      </c>
      <c r="AL134" s="12" t="s">
        <v>89</v>
      </c>
      <c r="AM134" s="17">
        <v>1.15740740740741e-5</v>
      </c>
      <c r="AN134" s="13" t="s">
        <v>73</v>
      </c>
      <c r="AO134" s="13" t="s">
        <v>73</v>
      </c>
      <c r="AP134" s="14">
        <v>0</v>
      </c>
      <c r="AQ134" s="13" t="s">
        <v>14</v>
      </c>
      <c r="AR134" s="21">
        <v>2</v>
      </c>
      <c r="AS134" s="19" t="s">
        <v>110</v>
      </c>
      <c r="AT134" s="13" t="s">
        <v>90</v>
      </c>
      <c r="AU134" s="13" t="s">
        <v>71</v>
      </c>
      <c r="AV134" s="18">
        <v>45317.415617338</v>
      </c>
      <c r="AW134" s="18">
        <v>45303.5436811343</v>
      </c>
    </row>
    <row r="135" spans="1:49">
      <c r="A135" s="12">
        <v>45302</v>
      </c>
      <c r="B135" s="13" t="s">
        <v>952</v>
      </c>
      <c r="C135" s="13" t="s">
        <v>71</v>
      </c>
      <c r="D135" s="14">
        <v>0</v>
      </c>
      <c r="E135" s="13" t="s">
        <v>16</v>
      </c>
      <c r="F135" s="13" t="s">
        <v>97</v>
      </c>
      <c r="G135" s="13" t="s">
        <v>73</v>
      </c>
      <c r="H135" s="13" t="s">
        <v>74</v>
      </c>
      <c r="I135" s="19" t="s">
        <v>75</v>
      </c>
      <c r="J135" s="12">
        <v>45302</v>
      </c>
      <c r="K135" s="13" t="s">
        <v>951</v>
      </c>
      <c r="L135" s="13" t="s">
        <v>71</v>
      </c>
      <c r="M135" s="13" t="s">
        <v>983</v>
      </c>
      <c r="N135" s="13" t="s">
        <v>78</v>
      </c>
      <c r="O135" s="13" t="s">
        <v>98</v>
      </c>
      <c r="P135" s="13" t="s">
        <v>97</v>
      </c>
      <c r="Q135" s="13" t="s">
        <v>80</v>
      </c>
      <c r="R135" s="13" t="s">
        <v>81</v>
      </c>
      <c r="S135" s="13" t="s">
        <v>73</v>
      </c>
      <c r="T135" s="13" t="s">
        <v>82</v>
      </c>
      <c r="U135" s="13" t="s">
        <v>73</v>
      </c>
      <c r="V135" s="13" t="s">
        <v>73</v>
      </c>
      <c r="W135" s="13" t="s">
        <v>83</v>
      </c>
      <c r="X135" s="13" t="s">
        <v>73</v>
      </c>
      <c r="Y135" s="13" t="s">
        <v>73</v>
      </c>
      <c r="Z135" s="13" t="s">
        <v>73</v>
      </c>
      <c r="AA135" s="13" t="s">
        <v>73</v>
      </c>
      <c r="AB135" s="13" t="s">
        <v>84</v>
      </c>
      <c r="AC135" s="13" t="s">
        <v>71</v>
      </c>
      <c r="AD135" s="13" t="s">
        <v>85</v>
      </c>
      <c r="AE135" s="13" t="s">
        <v>71</v>
      </c>
      <c r="AF135" s="13" t="s">
        <v>86</v>
      </c>
      <c r="AG135" s="13" t="s">
        <v>87</v>
      </c>
      <c r="AH135" s="13" t="s">
        <v>87</v>
      </c>
      <c r="AI135" s="13" t="s">
        <v>88</v>
      </c>
      <c r="AJ135" s="13" t="s">
        <v>73</v>
      </c>
      <c r="AK135" s="12">
        <v>45302</v>
      </c>
      <c r="AL135" s="12" t="s">
        <v>89</v>
      </c>
      <c r="AM135" s="17">
        <v>1.15740740740741e-5</v>
      </c>
      <c r="AN135" s="13" t="s">
        <v>73</v>
      </c>
      <c r="AO135" s="13" t="s">
        <v>73</v>
      </c>
      <c r="AP135" s="14">
        <v>0</v>
      </c>
      <c r="AQ135" s="13" t="s">
        <v>14</v>
      </c>
      <c r="AR135" s="21">
        <v>2</v>
      </c>
      <c r="AS135" s="19" t="s">
        <v>110</v>
      </c>
      <c r="AT135" s="13" t="s">
        <v>90</v>
      </c>
      <c r="AU135" s="13" t="s">
        <v>71</v>
      </c>
      <c r="AV135" s="18">
        <v>45317.4156174306</v>
      </c>
      <c r="AW135" s="18">
        <v>45303.5436811458</v>
      </c>
    </row>
    <row r="136" spans="1:49">
      <c r="A136" s="12">
        <v>45302</v>
      </c>
      <c r="B136" s="13" t="s">
        <v>952</v>
      </c>
      <c r="C136" s="13" t="s">
        <v>71</v>
      </c>
      <c r="D136" s="14">
        <v>0</v>
      </c>
      <c r="E136" s="13" t="s">
        <v>16</v>
      </c>
      <c r="F136" s="13" t="s">
        <v>105</v>
      </c>
      <c r="G136" s="13" t="s">
        <v>73</v>
      </c>
      <c r="H136" s="13" t="s">
        <v>74</v>
      </c>
      <c r="I136" s="19" t="s">
        <v>75</v>
      </c>
      <c r="J136" s="12">
        <v>45302</v>
      </c>
      <c r="K136" s="13" t="s">
        <v>951</v>
      </c>
      <c r="L136" s="13" t="s">
        <v>71</v>
      </c>
      <c r="M136" s="13" t="s">
        <v>983</v>
      </c>
      <c r="N136" s="13" t="s">
        <v>78</v>
      </c>
      <c r="O136" s="13" t="s">
        <v>106</v>
      </c>
      <c r="P136" s="13" t="s">
        <v>105</v>
      </c>
      <c r="Q136" s="13" t="s">
        <v>80</v>
      </c>
      <c r="R136" s="13" t="s">
        <v>81</v>
      </c>
      <c r="S136" s="13" t="s">
        <v>73</v>
      </c>
      <c r="T136" s="13" t="s">
        <v>82</v>
      </c>
      <c r="U136" s="13" t="s">
        <v>73</v>
      </c>
      <c r="V136" s="13" t="s">
        <v>73</v>
      </c>
      <c r="W136" s="13" t="s">
        <v>83</v>
      </c>
      <c r="X136" s="13" t="s">
        <v>73</v>
      </c>
      <c r="Y136" s="13" t="s">
        <v>73</v>
      </c>
      <c r="Z136" s="13" t="s">
        <v>73</v>
      </c>
      <c r="AA136" s="13" t="s">
        <v>73</v>
      </c>
      <c r="AB136" s="13" t="s">
        <v>84</v>
      </c>
      <c r="AC136" s="13" t="s">
        <v>71</v>
      </c>
      <c r="AD136" s="13" t="s">
        <v>85</v>
      </c>
      <c r="AE136" s="13" t="s">
        <v>71</v>
      </c>
      <c r="AF136" s="13" t="s">
        <v>86</v>
      </c>
      <c r="AG136" s="13" t="s">
        <v>87</v>
      </c>
      <c r="AH136" s="13" t="s">
        <v>87</v>
      </c>
      <c r="AI136" s="13" t="s">
        <v>88</v>
      </c>
      <c r="AJ136" s="13" t="s">
        <v>73</v>
      </c>
      <c r="AK136" s="12">
        <v>45302</v>
      </c>
      <c r="AL136" s="12" t="s">
        <v>89</v>
      </c>
      <c r="AM136" s="17">
        <v>1.15740740740741e-5</v>
      </c>
      <c r="AN136" s="13" t="s">
        <v>73</v>
      </c>
      <c r="AO136" s="13" t="s">
        <v>73</v>
      </c>
      <c r="AP136" s="14">
        <v>0</v>
      </c>
      <c r="AQ136" s="13" t="s">
        <v>14</v>
      </c>
      <c r="AR136" s="21">
        <v>2</v>
      </c>
      <c r="AS136" s="19" t="s">
        <v>110</v>
      </c>
      <c r="AT136" s="13" t="s">
        <v>90</v>
      </c>
      <c r="AU136" s="13" t="s">
        <v>71</v>
      </c>
      <c r="AV136" s="18">
        <v>45317.4156172685</v>
      </c>
      <c r="AW136" s="18">
        <v>45303.5436811458</v>
      </c>
    </row>
    <row r="137" spans="1:49">
      <c r="A137" s="12">
        <v>45302</v>
      </c>
      <c r="B137" s="13" t="s">
        <v>952</v>
      </c>
      <c r="C137" s="13" t="s">
        <v>71</v>
      </c>
      <c r="D137" s="14">
        <v>0</v>
      </c>
      <c r="E137" s="13" t="s">
        <v>16</v>
      </c>
      <c r="F137" s="13" t="s">
        <v>477</v>
      </c>
      <c r="G137" s="13" t="s">
        <v>73</v>
      </c>
      <c r="H137" s="13" t="s">
        <v>74</v>
      </c>
      <c r="I137" s="19" t="s">
        <v>75</v>
      </c>
      <c r="J137" s="12">
        <v>45302</v>
      </c>
      <c r="K137" s="13" t="s">
        <v>951</v>
      </c>
      <c r="L137" s="13" t="s">
        <v>71</v>
      </c>
      <c r="M137" s="13" t="s">
        <v>983</v>
      </c>
      <c r="N137" s="13" t="s">
        <v>78</v>
      </c>
      <c r="O137" s="13" t="s">
        <v>576</v>
      </c>
      <c r="P137" s="13" t="s">
        <v>477</v>
      </c>
      <c r="Q137" s="13" t="s">
        <v>80</v>
      </c>
      <c r="R137" s="13" t="s">
        <v>81</v>
      </c>
      <c r="S137" s="13" t="s">
        <v>73</v>
      </c>
      <c r="T137" s="13" t="s">
        <v>82</v>
      </c>
      <c r="U137" s="13" t="s">
        <v>73</v>
      </c>
      <c r="V137" s="13" t="s">
        <v>73</v>
      </c>
      <c r="W137" s="13" t="s">
        <v>83</v>
      </c>
      <c r="X137" s="13" t="s">
        <v>73</v>
      </c>
      <c r="Y137" s="13" t="s">
        <v>73</v>
      </c>
      <c r="Z137" s="13" t="s">
        <v>73</v>
      </c>
      <c r="AA137" s="13" t="s">
        <v>73</v>
      </c>
      <c r="AB137" s="13" t="s">
        <v>84</v>
      </c>
      <c r="AC137" s="13" t="s">
        <v>71</v>
      </c>
      <c r="AD137" s="13" t="s">
        <v>85</v>
      </c>
      <c r="AE137" s="13" t="s">
        <v>71</v>
      </c>
      <c r="AF137" s="13" t="s">
        <v>86</v>
      </c>
      <c r="AG137" s="13" t="s">
        <v>87</v>
      </c>
      <c r="AH137" s="13" t="s">
        <v>87</v>
      </c>
      <c r="AI137" s="13" t="s">
        <v>88</v>
      </c>
      <c r="AJ137" s="13" t="s">
        <v>73</v>
      </c>
      <c r="AK137" s="12">
        <v>45302</v>
      </c>
      <c r="AL137" s="12" t="s">
        <v>89</v>
      </c>
      <c r="AM137" s="17">
        <v>1.15740740740741e-5</v>
      </c>
      <c r="AN137" s="13" t="s">
        <v>73</v>
      </c>
      <c r="AO137" s="13" t="s">
        <v>73</v>
      </c>
      <c r="AP137" s="14">
        <v>0</v>
      </c>
      <c r="AQ137" s="13" t="s">
        <v>14</v>
      </c>
      <c r="AR137" s="21">
        <v>3</v>
      </c>
      <c r="AS137" s="19" t="s">
        <v>110</v>
      </c>
      <c r="AT137" s="13" t="s">
        <v>90</v>
      </c>
      <c r="AU137" s="13" t="s">
        <v>71</v>
      </c>
      <c r="AV137" s="18">
        <v>45317.4156174074</v>
      </c>
      <c r="AW137" s="18">
        <v>45303.5436811458</v>
      </c>
    </row>
    <row r="138" spans="1:49">
      <c r="A138" s="12">
        <v>45302</v>
      </c>
      <c r="B138" s="13" t="s">
        <v>952</v>
      </c>
      <c r="C138" s="13" t="s">
        <v>71</v>
      </c>
      <c r="D138" s="14">
        <v>0</v>
      </c>
      <c r="E138" s="13" t="s">
        <v>16</v>
      </c>
      <c r="F138" s="13" t="s">
        <v>107</v>
      </c>
      <c r="G138" s="13" t="s">
        <v>88</v>
      </c>
      <c r="H138" s="13" t="s">
        <v>74</v>
      </c>
      <c r="I138" s="19" t="s">
        <v>75</v>
      </c>
      <c r="J138" s="12">
        <v>45302</v>
      </c>
      <c r="K138" s="13" t="s">
        <v>951</v>
      </c>
      <c r="L138" s="13" t="s">
        <v>71</v>
      </c>
      <c r="M138" s="13" t="s">
        <v>983</v>
      </c>
      <c r="N138" s="13" t="s">
        <v>78</v>
      </c>
      <c r="O138" s="13" t="s">
        <v>108</v>
      </c>
      <c r="P138" s="13" t="s">
        <v>107</v>
      </c>
      <c r="Q138" s="13" t="s">
        <v>80</v>
      </c>
      <c r="R138" s="13" t="s">
        <v>81</v>
      </c>
      <c r="S138" s="13" t="s">
        <v>88</v>
      </c>
      <c r="T138" s="13" t="s">
        <v>82</v>
      </c>
      <c r="U138" s="13" t="s">
        <v>73</v>
      </c>
      <c r="V138" s="13" t="s">
        <v>73</v>
      </c>
      <c r="W138" s="13" t="s">
        <v>83</v>
      </c>
      <c r="X138" s="13" t="s">
        <v>73</v>
      </c>
      <c r="Y138" s="13" t="s">
        <v>73</v>
      </c>
      <c r="Z138" s="13" t="s">
        <v>73</v>
      </c>
      <c r="AA138" s="13" t="s">
        <v>73</v>
      </c>
      <c r="AB138" s="13" t="s">
        <v>84</v>
      </c>
      <c r="AC138" s="13" t="s">
        <v>71</v>
      </c>
      <c r="AD138" s="13" t="s">
        <v>85</v>
      </c>
      <c r="AE138" s="13" t="s">
        <v>71</v>
      </c>
      <c r="AF138" s="13" t="s">
        <v>86</v>
      </c>
      <c r="AG138" s="13" t="s">
        <v>87</v>
      </c>
      <c r="AH138" s="13" t="s">
        <v>87</v>
      </c>
      <c r="AI138" s="13" t="s">
        <v>88</v>
      </c>
      <c r="AJ138" s="13" t="s">
        <v>73</v>
      </c>
      <c r="AK138" s="12">
        <v>45302</v>
      </c>
      <c r="AL138" s="12" t="s">
        <v>89</v>
      </c>
      <c r="AM138" s="17">
        <v>1.15740740740741e-5</v>
      </c>
      <c r="AN138" s="13" t="s">
        <v>73</v>
      </c>
      <c r="AO138" s="13" t="s">
        <v>73</v>
      </c>
      <c r="AP138" s="14">
        <v>0</v>
      </c>
      <c r="AQ138" s="13" t="s">
        <v>14</v>
      </c>
      <c r="AR138" s="21">
        <v>2</v>
      </c>
      <c r="AS138" s="19" t="s">
        <v>110</v>
      </c>
      <c r="AT138" s="13" t="s">
        <v>90</v>
      </c>
      <c r="AU138" s="13" t="s">
        <v>71</v>
      </c>
      <c r="AV138" s="18">
        <v>45317.4156175231</v>
      </c>
      <c r="AW138" s="18">
        <v>45303.543681169</v>
      </c>
    </row>
    <row r="140" spans="1:120">
      <c r="A140" t="s">
        <v>984</v>
      </c>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row>
    <row r="141" ht="27" spans="1:120">
      <c r="A141" s="11" t="s">
        <v>113</v>
      </c>
      <c r="B141" s="11" t="s">
        <v>3</v>
      </c>
      <c r="C141" s="11" t="s">
        <v>33</v>
      </c>
      <c r="D141" s="11" t="s">
        <v>34</v>
      </c>
      <c r="E141" s="11" t="s">
        <v>9</v>
      </c>
      <c r="F141" s="11" t="s">
        <v>29</v>
      </c>
      <c r="G141" s="11" t="s">
        <v>5</v>
      </c>
      <c r="H141" s="11" t="s">
        <v>114</v>
      </c>
      <c r="I141" s="11" t="s">
        <v>30</v>
      </c>
      <c r="J141" s="11" t="s">
        <v>31</v>
      </c>
      <c r="K141" s="11" t="s">
        <v>32</v>
      </c>
      <c r="L141" s="11" t="s">
        <v>26</v>
      </c>
      <c r="M141" s="11" t="s">
        <v>4</v>
      </c>
      <c r="N141" s="11" t="s">
        <v>27</v>
      </c>
      <c r="O141" s="11" t="s">
        <v>28</v>
      </c>
      <c r="P141" s="11" t="s">
        <v>115</v>
      </c>
      <c r="Q141" s="11" t="s">
        <v>116</v>
      </c>
      <c r="R141" s="11" t="s">
        <v>117</v>
      </c>
      <c r="S141" s="11" t="s">
        <v>118</v>
      </c>
      <c r="T141" s="11" t="s">
        <v>119</v>
      </c>
      <c r="U141" s="11" t="s">
        <v>38</v>
      </c>
      <c r="V141" s="11" t="s">
        <v>42</v>
      </c>
      <c r="W141" s="11" t="s">
        <v>44</v>
      </c>
      <c r="X141" s="11" t="s">
        <v>39</v>
      </c>
      <c r="Y141" s="11" t="s">
        <v>6</v>
      </c>
      <c r="Z141" s="11" t="s">
        <v>7</v>
      </c>
      <c r="AA141" s="11" t="s">
        <v>8</v>
      </c>
      <c r="AB141" s="11" t="s">
        <v>11</v>
      </c>
      <c r="AC141" s="11" t="s">
        <v>120</v>
      </c>
      <c r="AD141" s="11" t="s">
        <v>121</v>
      </c>
      <c r="AE141" s="11" t="s">
        <v>122</v>
      </c>
      <c r="AF141" s="11" t="s">
        <v>123</v>
      </c>
      <c r="AG141" s="11" t="s">
        <v>124</v>
      </c>
      <c r="AH141" s="11" t="s">
        <v>45</v>
      </c>
      <c r="AI141" s="11" t="s">
        <v>50</v>
      </c>
      <c r="AJ141" s="11" t="s">
        <v>51</v>
      </c>
      <c r="AK141" s="11" t="s">
        <v>52</v>
      </c>
      <c r="AL141" s="11" t="s">
        <v>53</v>
      </c>
      <c r="AM141" s="11" t="s">
        <v>54</v>
      </c>
      <c r="AN141" s="11" t="s">
        <v>46</v>
      </c>
      <c r="AO141" s="11" t="s">
        <v>55</v>
      </c>
      <c r="AP141" s="11" t="s">
        <v>56</v>
      </c>
      <c r="AQ141" s="11" t="s">
        <v>125</v>
      </c>
      <c r="AR141" s="11" t="s">
        <v>126</v>
      </c>
      <c r="AS141" s="11" t="s">
        <v>63</v>
      </c>
      <c r="AT141" s="11" t="s">
        <v>64</v>
      </c>
      <c r="AU141" s="11" t="s">
        <v>127</v>
      </c>
      <c r="AV141" s="11" t="s">
        <v>128</v>
      </c>
      <c r="AW141" s="11" t="s">
        <v>129</v>
      </c>
      <c r="AX141" s="11" t="s">
        <v>130</v>
      </c>
      <c r="AY141" s="11" t="s">
        <v>131</v>
      </c>
      <c r="AZ141" s="11" t="s">
        <v>132</v>
      </c>
      <c r="BA141" s="11" t="s">
        <v>133</v>
      </c>
      <c r="BB141" s="11" t="s">
        <v>134</v>
      </c>
      <c r="BC141" s="11" t="s">
        <v>135</v>
      </c>
      <c r="BD141" s="11" t="s">
        <v>136</v>
      </c>
      <c r="BE141" s="11" t="s">
        <v>137</v>
      </c>
      <c r="BF141" s="11" t="s">
        <v>138</v>
      </c>
      <c r="BG141" s="11" t="s">
        <v>139</v>
      </c>
      <c r="BH141" s="11" t="s">
        <v>140</v>
      </c>
      <c r="BI141" s="11" t="s">
        <v>141</v>
      </c>
      <c r="BJ141" s="11" t="s">
        <v>142</v>
      </c>
      <c r="BK141" s="11" t="s">
        <v>143</v>
      </c>
      <c r="BL141" s="11" t="s">
        <v>144</v>
      </c>
      <c r="BM141" s="11" t="s">
        <v>145</v>
      </c>
      <c r="BN141" s="11" t="s">
        <v>146</v>
      </c>
      <c r="BO141" s="11" t="s">
        <v>147</v>
      </c>
      <c r="BP141" s="11" t="s">
        <v>148</v>
      </c>
      <c r="BQ141" s="11" t="s">
        <v>149</v>
      </c>
      <c r="BR141" s="11" t="s">
        <v>150</v>
      </c>
      <c r="BS141" s="11" t="s">
        <v>151</v>
      </c>
      <c r="BT141" s="11" t="s">
        <v>152</v>
      </c>
      <c r="BU141" s="11" t="s">
        <v>153</v>
      </c>
      <c r="BV141" s="11" t="s">
        <v>154</v>
      </c>
      <c r="BW141" s="11" t="s">
        <v>155</v>
      </c>
      <c r="BX141" s="11" t="s">
        <v>10</v>
      </c>
      <c r="BY141" s="11" t="s">
        <v>12</v>
      </c>
      <c r="BZ141" s="11" t="s">
        <v>156</v>
      </c>
      <c r="CA141" s="11" t="s">
        <v>157</v>
      </c>
      <c r="CB141" s="11" t="s">
        <v>158</v>
      </c>
      <c r="CC141" s="11" t="s">
        <v>159</v>
      </c>
      <c r="CD141" s="11" t="s">
        <v>160</v>
      </c>
      <c r="CE141" s="11" t="s">
        <v>161</v>
      </c>
      <c r="CF141" s="11" t="s">
        <v>162</v>
      </c>
      <c r="CG141" s="11" t="s">
        <v>163</v>
      </c>
      <c r="CH141" s="11" t="s">
        <v>164</v>
      </c>
      <c r="CI141" s="11" t="s">
        <v>165</v>
      </c>
      <c r="CJ141" s="11" t="s">
        <v>166</v>
      </c>
      <c r="CK141" s="11" t="s">
        <v>167</v>
      </c>
      <c r="CL141" s="11" t="s">
        <v>168</v>
      </c>
      <c r="CM141" s="11" t="s">
        <v>169</v>
      </c>
      <c r="CN141" s="11" t="s">
        <v>170</v>
      </c>
      <c r="CO141" s="11" t="s">
        <v>171</v>
      </c>
      <c r="CP141" s="11" t="s">
        <v>172</v>
      </c>
      <c r="CQ141" s="11" t="s">
        <v>173</v>
      </c>
      <c r="CR141" s="11" t="s">
        <v>174</v>
      </c>
      <c r="CS141" s="11" t="s">
        <v>175</v>
      </c>
      <c r="CT141" s="11" t="s">
        <v>176</v>
      </c>
      <c r="CU141" s="11" t="s">
        <v>177</v>
      </c>
      <c r="CV141" s="11" t="s">
        <v>178</v>
      </c>
      <c r="CW141" s="11" t="s">
        <v>179</v>
      </c>
      <c r="CX141" s="11" t="s">
        <v>180</v>
      </c>
      <c r="CY141" s="11" t="s">
        <v>181</v>
      </c>
      <c r="CZ141" s="11" t="s">
        <v>182</v>
      </c>
      <c r="DA141" s="11" t="s">
        <v>183</v>
      </c>
      <c r="DB141" s="11" t="s">
        <v>184</v>
      </c>
      <c r="DC141" s="11" t="s">
        <v>185</v>
      </c>
      <c r="DD141" s="11" t="s">
        <v>186</v>
      </c>
      <c r="DE141" s="11" t="s">
        <v>187</v>
      </c>
      <c r="DF141" s="11" t="s">
        <v>188</v>
      </c>
      <c r="DG141" s="11" t="s">
        <v>189</v>
      </c>
      <c r="DH141" s="11" t="s">
        <v>190</v>
      </c>
      <c r="DI141" s="11" t="s">
        <v>191</v>
      </c>
      <c r="DJ141" s="11" t="s">
        <v>192</v>
      </c>
      <c r="DK141" s="11" t="s">
        <v>193</v>
      </c>
      <c r="DL141" s="11" t="s">
        <v>194</v>
      </c>
      <c r="DM141" s="11" t="s">
        <v>195</v>
      </c>
      <c r="DN141" s="11" t="s">
        <v>69</v>
      </c>
      <c r="DO141" s="11" t="s">
        <v>70</v>
      </c>
      <c r="DP141" s="11" t="s">
        <v>196</v>
      </c>
    </row>
    <row r="142" spans="1:120">
      <c r="A142" s="12">
        <v>45302</v>
      </c>
      <c r="B142" s="12">
        <v>45302</v>
      </c>
      <c r="C142" s="13" t="s">
        <v>951</v>
      </c>
      <c r="D142" s="13" t="s">
        <v>71</v>
      </c>
      <c r="E142" s="13" t="s">
        <v>16</v>
      </c>
      <c r="F142" s="13" t="s">
        <v>72</v>
      </c>
      <c r="G142" s="14">
        <v>1</v>
      </c>
      <c r="H142" s="14">
        <v>0</v>
      </c>
      <c r="I142" s="13" t="s">
        <v>73</v>
      </c>
      <c r="J142" s="13" t="s">
        <v>74</v>
      </c>
      <c r="K142" s="13" t="s">
        <v>74</v>
      </c>
      <c r="L142" s="12">
        <v>45302</v>
      </c>
      <c r="M142" s="13" t="s">
        <v>952</v>
      </c>
      <c r="N142" s="13" t="s">
        <v>71</v>
      </c>
      <c r="O142" s="14">
        <v>0</v>
      </c>
      <c r="P142" s="13" t="s">
        <v>197</v>
      </c>
      <c r="Q142" s="13" t="s">
        <v>198</v>
      </c>
      <c r="R142" s="14">
        <v>6</v>
      </c>
      <c r="S142" s="13" t="s">
        <v>953</v>
      </c>
      <c r="T142" s="14">
        <v>1</v>
      </c>
      <c r="U142" s="13" t="s">
        <v>72</v>
      </c>
      <c r="V142" s="13" t="s">
        <v>82</v>
      </c>
      <c r="W142" s="13" t="s">
        <v>73</v>
      </c>
      <c r="X142" s="13" t="s">
        <v>80</v>
      </c>
      <c r="Y142" s="13" t="s">
        <v>17</v>
      </c>
      <c r="Z142" s="13" t="s">
        <v>350</v>
      </c>
      <c r="AA142" s="13" t="s">
        <v>351</v>
      </c>
      <c r="AB142" s="14">
        <v>7006</v>
      </c>
      <c r="AC142" s="13" t="s">
        <v>87</v>
      </c>
      <c r="AD142" s="20">
        <v>45303.6283101852</v>
      </c>
      <c r="AE142" s="13" t="s">
        <v>213</v>
      </c>
      <c r="AF142" s="13" t="s">
        <v>201</v>
      </c>
      <c r="AG142" s="13" t="s">
        <v>78</v>
      </c>
      <c r="AH142" s="13" t="s">
        <v>83</v>
      </c>
      <c r="AI142" s="13" t="s">
        <v>84</v>
      </c>
      <c r="AJ142" s="13" t="s">
        <v>71</v>
      </c>
      <c r="AK142" s="13" t="s">
        <v>85</v>
      </c>
      <c r="AL142" s="13" t="s">
        <v>71</v>
      </c>
      <c r="AM142" s="13" t="s">
        <v>86</v>
      </c>
      <c r="AN142" s="13" t="s">
        <v>73</v>
      </c>
      <c r="AO142" s="13" t="s">
        <v>87</v>
      </c>
      <c r="AP142" s="13" t="s">
        <v>87</v>
      </c>
      <c r="AQ142" s="13" t="s">
        <v>90</v>
      </c>
      <c r="AR142" s="13" t="s">
        <v>73</v>
      </c>
      <c r="AS142" s="13" t="s">
        <v>73</v>
      </c>
      <c r="AT142" s="14">
        <v>0</v>
      </c>
      <c r="AU142" s="13" t="s">
        <v>71</v>
      </c>
      <c r="AV142" s="13" t="s">
        <v>71</v>
      </c>
      <c r="AW142" s="13" t="s">
        <v>71</v>
      </c>
      <c r="AX142" s="13" t="s">
        <v>985</v>
      </c>
      <c r="AY142" s="13" t="s">
        <v>986</v>
      </c>
      <c r="AZ142" s="13" t="s">
        <v>205</v>
      </c>
      <c r="BA142" s="13" t="s">
        <v>87</v>
      </c>
      <c r="BB142" s="13" t="s">
        <v>85</v>
      </c>
      <c r="BC142" s="13" t="s">
        <v>987</v>
      </c>
      <c r="BD142" s="13" t="s">
        <v>85</v>
      </c>
      <c r="BE142" s="13" t="s">
        <v>207</v>
      </c>
      <c r="BF142" s="13" t="s">
        <v>207</v>
      </c>
      <c r="BG142" s="13" t="s">
        <v>208</v>
      </c>
      <c r="BH142" s="13" t="s">
        <v>73</v>
      </c>
      <c r="BI142" s="13" t="s">
        <v>73</v>
      </c>
      <c r="BJ142" s="13" t="s">
        <v>73</v>
      </c>
      <c r="BK142" s="13" t="s">
        <v>73</v>
      </c>
      <c r="BL142" s="13" t="s">
        <v>209</v>
      </c>
      <c r="BM142" s="13" t="s">
        <v>209</v>
      </c>
      <c r="BN142" s="13" t="s">
        <v>209</v>
      </c>
      <c r="BO142" s="13" t="s">
        <v>71</v>
      </c>
      <c r="BP142" s="13" t="s">
        <v>71</v>
      </c>
      <c r="BQ142" s="13" t="s">
        <v>71</v>
      </c>
      <c r="BR142" s="13" t="s">
        <v>581</v>
      </c>
      <c r="BS142" s="13" t="s">
        <v>85</v>
      </c>
      <c r="BT142" s="13" t="s">
        <v>581</v>
      </c>
      <c r="BU142" s="13" t="s">
        <v>85</v>
      </c>
      <c r="BV142" s="13" t="s">
        <v>581</v>
      </c>
      <c r="BW142" s="13" t="s">
        <v>85</v>
      </c>
      <c r="BX142" s="14">
        <v>1</v>
      </c>
      <c r="BY142" s="14">
        <v>500006</v>
      </c>
      <c r="BZ142" s="14">
        <v>0</v>
      </c>
      <c r="CA142" s="14">
        <v>5</v>
      </c>
      <c r="CB142" s="14">
        <v>16</v>
      </c>
      <c r="CC142" s="13" t="s">
        <v>261</v>
      </c>
      <c r="CD142" s="20">
        <v>45317.415787037</v>
      </c>
      <c r="CE142" s="12" t="s">
        <v>89</v>
      </c>
      <c r="CF142" s="18">
        <v>45317.4156152431</v>
      </c>
      <c r="CG142" s="17">
        <v>0.415613425925926</v>
      </c>
      <c r="CH142" s="12" t="s">
        <v>89</v>
      </c>
      <c r="CI142" s="13" t="s">
        <v>14</v>
      </c>
      <c r="CJ142" s="13" t="s">
        <v>73</v>
      </c>
      <c r="CK142" s="13" t="s">
        <v>73</v>
      </c>
      <c r="CL142" s="13" t="s">
        <v>110</v>
      </c>
      <c r="CM142" s="13" t="s">
        <v>110</v>
      </c>
      <c r="CN142" s="13" t="s">
        <v>71</v>
      </c>
      <c r="CO142" s="13" t="s">
        <v>110</v>
      </c>
      <c r="CP142" s="19" t="s">
        <v>201</v>
      </c>
      <c r="CQ142" s="13" t="s">
        <v>110</v>
      </c>
      <c r="CR142" s="13" t="s">
        <v>110</v>
      </c>
      <c r="CS142" s="13" t="s">
        <v>73</v>
      </c>
      <c r="CT142" s="13" t="s">
        <v>73</v>
      </c>
      <c r="CU142" s="13" t="s">
        <v>110</v>
      </c>
      <c r="CV142" s="13" t="s">
        <v>73</v>
      </c>
      <c r="CW142" s="13" t="s">
        <v>73</v>
      </c>
      <c r="CX142" s="13" t="s">
        <v>110</v>
      </c>
      <c r="CY142" s="13" t="s">
        <v>73</v>
      </c>
      <c r="CZ142" s="13" t="s">
        <v>73</v>
      </c>
      <c r="DA142" s="13" t="s">
        <v>110</v>
      </c>
      <c r="DB142" s="13" t="s">
        <v>73</v>
      </c>
      <c r="DC142" s="13" t="s">
        <v>73</v>
      </c>
      <c r="DD142" s="13" t="s">
        <v>73</v>
      </c>
      <c r="DE142" s="13" t="s">
        <v>73</v>
      </c>
      <c r="DF142" s="13" t="s">
        <v>110</v>
      </c>
      <c r="DG142" s="13" t="s">
        <v>73</v>
      </c>
      <c r="DH142" s="13" t="s">
        <v>110</v>
      </c>
      <c r="DI142" s="13" t="s">
        <v>110</v>
      </c>
      <c r="DJ142" s="13" t="s">
        <v>110</v>
      </c>
      <c r="DK142" s="19" t="s">
        <v>242</v>
      </c>
      <c r="DL142" s="13" t="s">
        <v>85</v>
      </c>
      <c r="DM142" s="13" t="s">
        <v>85</v>
      </c>
      <c r="DN142" s="18">
        <v>45317.4156152431</v>
      </c>
      <c r="DO142" s="18">
        <v>45317.4156152431</v>
      </c>
      <c r="DP142" s="13" t="s">
        <v>988</v>
      </c>
    </row>
    <row r="143" spans="1:120">
      <c r="A143" s="12">
        <v>45302</v>
      </c>
      <c r="B143" s="12">
        <v>45302</v>
      </c>
      <c r="C143" s="13" t="s">
        <v>951</v>
      </c>
      <c r="D143" s="13" t="s">
        <v>71</v>
      </c>
      <c r="E143" s="13" t="s">
        <v>16</v>
      </c>
      <c r="F143" s="13" t="s">
        <v>91</v>
      </c>
      <c r="G143" s="14">
        <v>1</v>
      </c>
      <c r="H143" s="14">
        <v>0</v>
      </c>
      <c r="I143" s="13" t="s">
        <v>88</v>
      </c>
      <c r="J143" s="13" t="s">
        <v>74</v>
      </c>
      <c r="K143" s="13" t="s">
        <v>74</v>
      </c>
      <c r="L143" s="12">
        <v>45302</v>
      </c>
      <c r="M143" s="13" t="s">
        <v>952</v>
      </c>
      <c r="N143" s="13" t="s">
        <v>71</v>
      </c>
      <c r="O143" s="14">
        <v>0</v>
      </c>
      <c r="P143" s="13" t="s">
        <v>197</v>
      </c>
      <c r="Q143" s="13" t="s">
        <v>198</v>
      </c>
      <c r="R143" s="14">
        <v>6</v>
      </c>
      <c r="S143" s="13" t="s">
        <v>953</v>
      </c>
      <c r="T143" s="14">
        <v>1</v>
      </c>
      <c r="U143" s="13" t="s">
        <v>91</v>
      </c>
      <c r="V143" s="13" t="s">
        <v>82</v>
      </c>
      <c r="W143" s="13" t="s">
        <v>73</v>
      </c>
      <c r="X143" s="13" t="s">
        <v>80</v>
      </c>
      <c r="Y143" s="13" t="s">
        <v>17</v>
      </c>
      <c r="Z143" s="13" t="s">
        <v>350</v>
      </c>
      <c r="AA143" s="13" t="s">
        <v>351</v>
      </c>
      <c r="AB143" s="14">
        <v>7006</v>
      </c>
      <c r="AC143" s="13" t="s">
        <v>87</v>
      </c>
      <c r="AD143" s="20">
        <v>45303.6283101852</v>
      </c>
      <c r="AE143" s="13" t="s">
        <v>222</v>
      </c>
      <c r="AF143" s="13" t="s">
        <v>201</v>
      </c>
      <c r="AG143" s="13" t="s">
        <v>78</v>
      </c>
      <c r="AH143" s="13" t="s">
        <v>83</v>
      </c>
      <c r="AI143" s="13" t="s">
        <v>93</v>
      </c>
      <c r="AJ143" s="13" t="s">
        <v>71</v>
      </c>
      <c r="AK143" s="13" t="s">
        <v>85</v>
      </c>
      <c r="AL143" s="13" t="s">
        <v>71</v>
      </c>
      <c r="AM143" s="13" t="s">
        <v>86</v>
      </c>
      <c r="AN143" s="13" t="s">
        <v>73</v>
      </c>
      <c r="AO143" s="13" t="s">
        <v>87</v>
      </c>
      <c r="AP143" s="13" t="s">
        <v>87</v>
      </c>
      <c r="AQ143" s="13" t="s">
        <v>90</v>
      </c>
      <c r="AR143" s="13" t="s">
        <v>73</v>
      </c>
      <c r="AS143" s="13" t="s">
        <v>73</v>
      </c>
      <c r="AT143" s="14">
        <v>0</v>
      </c>
      <c r="AU143" s="13" t="s">
        <v>71</v>
      </c>
      <c r="AV143" s="13" t="s">
        <v>71</v>
      </c>
      <c r="AW143" s="13" t="s">
        <v>71</v>
      </c>
      <c r="AX143" s="13" t="s">
        <v>583</v>
      </c>
      <c r="AY143" s="13" t="s">
        <v>584</v>
      </c>
      <c r="AZ143" s="13" t="s">
        <v>205</v>
      </c>
      <c r="BA143" s="13" t="s">
        <v>87</v>
      </c>
      <c r="BB143" s="13" t="s">
        <v>85</v>
      </c>
      <c r="BC143" s="13" t="s">
        <v>585</v>
      </c>
      <c r="BD143" s="13" t="s">
        <v>85</v>
      </c>
      <c r="BE143" s="13" t="s">
        <v>207</v>
      </c>
      <c r="BF143" s="13" t="s">
        <v>207</v>
      </c>
      <c r="BG143" s="13" t="s">
        <v>208</v>
      </c>
      <c r="BH143" s="13" t="s">
        <v>73</v>
      </c>
      <c r="BI143" s="13" t="s">
        <v>73</v>
      </c>
      <c r="BJ143" s="13" t="s">
        <v>73</v>
      </c>
      <c r="BK143" s="13" t="s">
        <v>73</v>
      </c>
      <c r="BL143" s="13" t="s">
        <v>209</v>
      </c>
      <c r="BM143" s="13" t="s">
        <v>209</v>
      </c>
      <c r="BN143" s="13" t="s">
        <v>209</v>
      </c>
      <c r="BO143" s="13" t="s">
        <v>71</v>
      </c>
      <c r="BP143" s="13" t="s">
        <v>71</v>
      </c>
      <c r="BQ143" s="13" t="s">
        <v>71</v>
      </c>
      <c r="BR143" s="13" t="s">
        <v>581</v>
      </c>
      <c r="BS143" s="13" t="s">
        <v>85</v>
      </c>
      <c r="BT143" s="13" t="s">
        <v>581</v>
      </c>
      <c r="BU143" s="13" t="s">
        <v>85</v>
      </c>
      <c r="BV143" s="13" t="s">
        <v>581</v>
      </c>
      <c r="BW143" s="13" t="s">
        <v>85</v>
      </c>
      <c r="BX143" s="14">
        <v>1</v>
      </c>
      <c r="BY143" s="14">
        <v>500006</v>
      </c>
      <c r="BZ143" s="14">
        <v>0</v>
      </c>
      <c r="CA143" s="14">
        <v>3</v>
      </c>
      <c r="CB143" s="14">
        <v>16</v>
      </c>
      <c r="CC143" s="13" t="s">
        <v>261</v>
      </c>
      <c r="CD143" s="20">
        <v>45317.415787037</v>
      </c>
      <c r="CE143" s="12" t="s">
        <v>89</v>
      </c>
      <c r="CF143" s="18">
        <v>45317.4156136227</v>
      </c>
      <c r="CG143" s="17">
        <v>0.415613425925926</v>
      </c>
      <c r="CH143" s="12" t="s">
        <v>89</v>
      </c>
      <c r="CI143" s="13" t="s">
        <v>14</v>
      </c>
      <c r="CJ143" s="13" t="s">
        <v>73</v>
      </c>
      <c r="CK143" s="13" t="s">
        <v>73</v>
      </c>
      <c r="CL143" s="13" t="s">
        <v>110</v>
      </c>
      <c r="CM143" s="13" t="s">
        <v>110</v>
      </c>
      <c r="CN143" s="13" t="s">
        <v>71</v>
      </c>
      <c r="CO143" s="13" t="s">
        <v>110</v>
      </c>
      <c r="CP143" s="19" t="s">
        <v>201</v>
      </c>
      <c r="CQ143" s="13" t="s">
        <v>110</v>
      </c>
      <c r="CR143" s="13" t="s">
        <v>73</v>
      </c>
      <c r="CS143" s="13" t="s">
        <v>73</v>
      </c>
      <c r="CT143" s="13" t="s">
        <v>73</v>
      </c>
      <c r="CU143" s="13" t="s">
        <v>110</v>
      </c>
      <c r="CV143" s="13" t="s">
        <v>73</v>
      </c>
      <c r="CW143" s="13" t="s">
        <v>73</v>
      </c>
      <c r="CX143" s="13" t="s">
        <v>110</v>
      </c>
      <c r="CY143" s="13" t="s">
        <v>73</v>
      </c>
      <c r="CZ143" s="13" t="s">
        <v>73</v>
      </c>
      <c r="DA143" s="13" t="s">
        <v>110</v>
      </c>
      <c r="DB143" s="13" t="s">
        <v>73</v>
      </c>
      <c r="DC143" s="13" t="s">
        <v>73</v>
      </c>
      <c r="DD143" s="13" t="s">
        <v>73</v>
      </c>
      <c r="DE143" s="13" t="s">
        <v>73</v>
      </c>
      <c r="DF143" s="13" t="s">
        <v>110</v>
      </c>
      <c r="DG143" s="13" t="s">
        <v>73</v>
      </c>
      <c r="DH143" s="13" t="s">
        <v>110</v>
      </c>
      <c r="DI143" s="13" t="s">
        <v>110</v>
      </c>
      <c r="DJ143" s="13" t="s">
        <v>110</v>
      </c>
      <c r="DK143" s="19" t="s">
        <v>242</v>
      </c>
      <c r="DL143" s="13" t="s">
        <v>85</v>
      </c>
      <c r="DM143" s="13" t="s">
        <v>85</v>
      </c>
      <c r="DN143" s="18">
        <v>45317.4156136227</v>
      </c>
      <c r="DO143" s="18">
        <v>45317.4156136227</v>
      </c>
      <c r="DP143" s="13" t="s">
        <v>586</v>
      </c>
    </row>
    <row r="144" spans="1:120">
      <c r="A144" s="12">
        <v>45302</v>
      </c>
      <c r="B144" s="12">
        <v>45302</v>
      </c>
      <c r="C144" s="13" t="s">
        <v>951</v>
      </c>
      <c r="D144" s="13" t="s">
        <v>71</v>
      </c>
      <c r="E144" s="13" t="s">
        <v>16</v>
      </c>
      <c r="F144" s="13" t="s">
        <v>94</v>
      </c>
      <c r="G144" s="14">
        <v>1</v>
      </c>
      <c r="H144" s="14">
        <v>0</v>
      </c>
      <c r="I144" s="13" t="s">
        <v>73</v>
      </c>
      <c r="J144" s="13" t="s">
        <v>74</v>
      </c>
      <c r="K144" s="13" t="s">
        <v>74</v>
      </c>
      <c r="L144" s="12">
        <v>45302</v>
      </c>
      <c r="M144" s="13" t="s">
        <v>952</v>
      </c>
      <c r="N144" s="13" t="s">
        <v>71</v>
      </c>
      <c r="O144" s="14">
        <v>0</v>
      </c>
      <c r="P144" s="13" t="s">
        <v>197</v>
      </c>
      <c r="Q144" s="13" t="s">
        <v>198</v>
      </c>
      <c r="R144" s="14">
        <v>6</v>
      </c>
      <c r="S144" s="13" t="s">
        <v>953</v>
      </c>
      <c r="T144" s="14">
        <v>1</v>
      </c>
      <c r="U144" s="13" t="s">
        <v>94</v>
      </c>
      <c r="V144" s="13" t="s">
        <v>82</v>
      </c>
      <c r="W144" s="13" t="s">
        <v>73</v>
      </c>
      <c r="X144" s="13" t="s">
        <v>80</v>
      </c>
      <c r="Y144" s="13" t="s">
        <v>17</v>
      </c>
      <c r="Z144" s="13" t="s">
        <v>350</v>
      </c>
      <c r="AA144" s="13" t="s">
        <v>351</v>
      </c>
      <c r="AB144" s="14">
        <v>7006</v>
      </c>
      <c r="AC144" s="13" t="s">
        <v>87</v>
      </c>
      <c r="AD144" s="20">
        <v>45303.6283101852</v>
      </c>
      <c r="AE144" s="13" t="s">
        <v>227</v>
      </c>
      <c r="AF144" s="13" t="s">
        <v>201</v>
      </c>
      <c r="AG144" s="13" t="s">
        <v>78</v>
      </c>
      <c r="AH144" s="13" t="s">
        <v>83</v>
      </c>
      <c r="AI144" s="13" t="s">
        <v>96</v>
      </c>
      <c r="AJ144" s="13" t="s">
        <v>71</v>
      </c>
      <c r="AK144" s="13" t="s">
        <v>85</v>
      </c>
      <c r="AL144" s="13" t="s">
        <v>71</v>
      </c>
      <c r="AM144" s="13" t="s">
        <v>86</v>
      </c>
      <c r="AN144" s="13" t="s">
        <v>73</v>
      </c>
      <c r="AO144" s="13" t="s">
        <v>87</v>
      </c>
      <c r="AP144" s="13" t="s">
        <v>87</v>
      </c>
      <c r="AQ144" s="13" t="s">
        <v>90</v>
      </c>
      <c r="AR144" s="13" t="s">
        <v>73</v>
      </c>
      <c r="AS144" s="13" t="s">
        <v>73</v>
      </c>
      <c r="AT144" s="14">
        <v>0</v>
      </c>
      <c r="AU144" s="13" t="s">
        <v>71</v>
      </c>
      <c r="AV144" s="13" t="s">
        <v>71</v>
      </c>
      <c r="AW144" s="13" t="s">
        <v>71</v>
      </c>
      <c r="AX144" s="13" t="s">
        <v>989</v>
      </c>
      <c r="AY144" s="13" t="s">
        <v>990</v>
      </c>
      <c r="AZ144" s="13" t="s">
        <v>205</v>
      </c>
      <c r="BA144" s="13" t="s">
        <v>87</v>
      </c>
      <c r="BB144" s="13" t="s">
        <v>85</v>
      </c>
      <c r="BC144" s="13" t="s">
        <v>991</v>
      </c>
      <c r="BD144" s="13" t="s">
        <v>85</v>
      </c>
      <c r="BE144" s="13" t="s">
        <v>207</v>
      </c>
      <c r="BF144" s="13" t="s">
        <v>207</v>
      </c>
      <c r="BG144" s="13" t="s">
        <v>208</v>
      </c>
      <c r="BH144" s="13" t="s">
        <v>73</v>
      </c>
      <c r="BI144" s="13" t="s">
        <v>73</v>
      </c>
      <c r="BJ144" s="13" t="s">
        <v>73</v>
      </c>
      <c r="BK144" s="13" t="s">
        <v>73</v>
      </c>
      <c r="BL144" s="13" t="s">
        <v>209</v>
      </c>
      <c r="BM144" s="13" t="s">
        <v>590</v>
      </c>
      <c r="BN144" s="13" t="s">
        <v>209</v>
      </c>
      <c r="BO144" s="13" t="s">
        <v>71</v>
      </c>
      <c r="BP144" s="13" t="s">
        <v>71</v>
      </c>
      <c r="BQ144" s="13" t="s">
        <v>71</v>
      </c>
      <c r="BR144" s="13" t="s">
        <v>581</v>
      </c>
      <c r="BS144" s="13" t="s">
        <v>85</v>
      </c>
      <c r="BT144" s="13" t="s">
        <v>581</v>
      </c>
      <c r="BU144" s="13" t="s">
        <v>85</v>
      </c>
      <c r="BV144" s="13" t="s">
        <v>581</v>
      </c>
      <c r="BW144" s="13" t="s">
        <v>85</v>
      </c>
      <c r="BX144" s="14">
        <v>1</v>
      </c>
      <c r="BY144" s="14">
        <v>500006</v>
      </c>
      <c r="BZ144" s="14">
        <v>0</v>
      </c>
      <c r="CA144" s="14">
        <v>4</v>
      </c>
      <c r="CB144" s="14">
        <v>5</v>
      </c>
      <c r="CC144" s="13" t="s">
        <v>261</v>
      </c>
      <c r="CD144" s="20">
        <v>45317.415787037</v>
      </c>
      <c r="CE144" s="12" t="s">
        <v>89</v>
      </c>
      <c r="CF144" s="18">
        <v>45317.4156152893</v>
      </c>
      <c r="CG144" s="17">
        <v>0.415613425925926</v>
      </c>
      <c r="CH144" s="12" t="s">
        <v>89</v>
      </c>
      <c r="CI144" s="13" t="s">
        <v>14</v>
      </c>
      <c r="CJ144" s="13" t="s">
        <v>73</v>
      </c>
      <c r="CK144" s="13" t="s">
        <v>73</v>
      </c>
      <c r="CL144" s="13" t="s">
        <v>110</v>
      </c>
      <c r="CM144" s="13" t="s">
        <v>110</v>
      </c>
      <c r="CN144" s="13" t="s">
        <v>71</v>
      </c>
      <c r="CO144" s="13" t="s">
        <v>110</v>
      </c>
      <c r="CP144" s="19" t="s">
        <v>201</v>
      </c>
      <c r="CQ144" s="13" t="s">
        <v>110</v>
      </c>
      <c r="CR144" s="13" t="s">
        <v>73</v>
      </c>
      <c r="CS144" s="13" t="s">
        <v>73</v>
      </c>
      <c r="CT144" s="13" t="s">
        <v>73</v>
      </c>
      <c r="CU144" s="13" t="s">
        <v>110</v>
      </c>
      <c r="CV144" s="13" t="s">
        <v>73</v>
      </c>
      <c r="CW144" s="13" t="s">
        <v>73</v>
      </c>
      <c r="CX144" s="13" t="s">
        <v>110</v>
      </c>
      <c r="CY144" s="13" t="s">
        <v>73</v>
      </c>
      <c r="CZ144" s="13" t="s">
        <v>73</v>
      </c>
      <c r="DA144" s="13" t="s">
        <v>110</v>
      </c>
      <c r="DB144" s="13" t="s">
        <v>73</v>
      </c>
      <c r="DC144" s="13" t="s">
        <v>73</v>
      </c>
      <c r="DD144" s="13" t="s">
        <v>73</v>
      </c>
      <c r="DE144" s="13" t="s">
        <v>73</v>
      </c>
      <c r="DF144" s="13" t="s">
        <v>110</v>
      </c>
      <c r="DG144" s="13" t="s">
        <v>73</v>
      </c>
      <c r="DH144" s="13" t="s">
        <v>110</v>
      </c>
      <c r="DI144" s="13" t="s">
        <v>110</v>
      </c>
      <c r="DJ144" s="13" t="s">
        <v>110</v>
      </c>
      <c r="DK144" s="19" t="s">
        <v>242</v>
      </c>
      <c r="DL144" s="13" t="s">
        <v>85</v>
      </c>
      <c r="DM144" s="13" t="s">
        <v>85</v>
      </c>
      <c r="DN144" s="18">
        <v>45317.4156152893</v>
      </c>
      <c r="DO144" s="18">
        <v>45317.4156152893</v>
      </c>
      <c r="DP144" s="13" t="s">
        <v>992</v>
      </c>
    </row>
    <row r="145" spans="1:120">
      <c r="A145" s="12">
        <v>45302</v>
      </c>
      <c r="B145" s="12">
        <v>45302</v>
      </c>
      <c r="C145" s="13" t="s">
        <v>951</v>
      </c>
      <c r="D145" s="13" t="s">
        <v>71</v>
      </c>
      <c r="E145" s="13" t="s">
        <v>16</v>
      </c>
      <c r="F145" s="13" t="s">
        <v>97</v>
      </c>
      <c r="G145" s="14">
        <v>1</v>
      </c>
      <c r="H145" s="14">
        <v>0</v>
      </c>
      <c r="I145" s="13" t="s">
        <v>73</v>
      </c>
      <c r="J145" s="13" t="s">
        <v>74</v>
      </c>
      <c r="K145" s="13" t="s">
        <v>74</v>
      </c>
      <c r="L145" s="12">
        <v>45302</v>
      </c>
      <c r="M145" s="13" t="s">
        <v>952</v>
      </c>
      <c r="N145" s="13" t="s">
        <v>71</v>
      </c>
      <c r="O145" s="14">
        <v>0</v>
      </c>
      <c r="P145" s="13" t="s">
        <v>197</v>
      </c>
      <c r="Q145" s="13" t="s">
        <v>198</v>
      </c>
      <c r="R145" s="14">
        <v>6</v>
      </c>
      <c r="S145" s="13" t="s">
        <v>953</v>
      </c>
      <c r="T145" s="14">
        <v>1</v>
      </c>
      <c r="U145" s="13" t="s">
        <v>97</v>
      </c>
      <c r="V145" s="13" t="s">
        <v>82</v>
      </c>
      <c r="W145" s="13" t="s">
        <v>73</v>
      </c>
      <c r="X145" s="13" t="s">
        <v>80</v>
      </c>
      <c r="Y145" s="13" t="s">
        <v>17</v>
      </c>
      <c r="Z145" s="13" t="s">
        <v>350</v>
      </c>
      <c r="AA145" s="13" t="s">
        <v>351</v>
      </c>
      <c r="AB145" s="14">
        <v>7006</v>
      </c>
      <c r="AC145" s="13" t="s">
        <v>87</v>
      </c>
      <c r="AD145" s="20">
        <v>45303.6283101852</v>
      </c>
      <c r="AE145" s="13" t="s">
        <v>232</v>
      </c>
      <c r="AF145" s="13" t="s">
        <v>201</v>
      </c>
      <c r="AG145" s="13" t="s">
        <v>78</v>
      </c>
      <c r="AH145" s="13" t="s">
        <v>83</v>
      </c>
      <c r="AI145" s="13" t="s">
        <v>84</v>
      </c>
      <c r="AJ145" s="13" t="s">
        <v>71</v>
      </c>
      <c r="AK145" s="13" t="s">
        <v>85</v>
      </c>
      <c r="AL145" s="13" t="s">
        <v>71</v>
      </c>
      <c r="AM145" s="13" t="s">
        <v>86</v>
      </c>
      <c r="AN145" s="13" t="s">
        <v>73</v>
      </c>
      <c r="AO145" s="13" t="s">
        <v>87</v>
      </c>
      <c r="AP145" s="13" t="s">
        <v>87</v>
      </c>
      <c r="AQ145" s="13" t="s">
        <v>90</v>
      </c>
      <c r="AR145" s="13" t="s">
        <v>73</v>
      </c>
      <c r="AS145" s="13" t="s">
        <v>73</v>
      </c>
      <c r="AT145" s="14">
        <v>0</v>
      </c>
      <c r="AU145" s="13" t="s">
        <v>71</v>
      </c>
      <c r="AV145" s="13" t="s">
        <v>71</v>
      </c>
      <c r="AW145" s="13" t="s">
        <v>71</v>
      </c>
      <c r="AX145" s="13" t="s">
        <v>993</v>
      </c>
      <c r="AY145" s="13" t="s">
        <v>994</v>
      </c>
      <c r="AZ145" s="13" t="s">
        <v>205</v>
      </c>
      <c r="BA145" s="13" t="s">
        <v>87</v>
      </c>
      <c r="BB145" s="13" t="s">
        <v>85</v>
      </c>
      <c r="BC145" s="13" t="s">
        <v>995</v>
      </c>
      <c r="BD145" s="13" t="s">
        <v>85</v>
      </c>
      <c r="BE145" s="13" t="s">
        <v>207</v>
      </c>
      <c r="BF145" s="13" t="s">
        <v>207</v>
      </c>
      <c r="BG145" s="13" t="s">
        <v>208</v>
      </c>
      <c r="BH145" s="13" t="s">
        <v>73</v>
      </c>
      <c r="BI145" s="13" t="s">
        <v>73</v>
      </c>
      <c r="BJ145" s="13" t="s">
        <v>73</v>
      </c>
      <c r="BK145" s="13" t="s">
        <v>73</v>
      </c>
      <c r="BL145" s="13" t="s">
        <v>209</v>
      </c>
      <c r="BM145" s="13" t="s">
        <v>209</v>
      </c>
      <c r="BN145" s="13" t="s">
        <v>209</v>
      </c>
      <c r="BO145" s="13" t="s">
        <v>71</v>
      </c>
      <c r="BP145" s="13" t="s">
        <v>71</v>
      </c>
      <c r="BQ145" s="13" t="s">
        <v>71</v>
      </c>
      <c r="BR145" s="13" t="s">
        <v>581</v>
      </c>
      <c r="BS145" s="13" t="s">
        <v>85</v>
      </c>
      <c r="BT145" s="13" t="s">
        <v>581</v>
      </c>
      <c r="BU145" s="13" t="s">
        <v>85</v>
      </c>
      <c r="BV145" s="13" t="s">
        <v>581</v>
      </c>
      <c r="BW145" s="13" t="s">
        <v>85</v>
      </c>
      <c r="BX145" s="14">
        <v>1</v>
      </c>
      <c r="BY145" s="14">
        <v>500006</v>
      </c>
      <c r="BZ145" s="14">
        <v>0</v>
      </c>
      <c r="CA145" s="14">
        <v>5</v>
      </c>
      <c r="CB145" s="14">
        <v>16</v>
      </c>
      <c r="CC145" s="13" t="s">
        <v>261</v>
      </c>
      <c r="CD145" s="20">
        <v>45317.415787037</v>
      </c>
      <c r="CE145" s="12" t="s">
        <v>89</v>
      </c>
      <c r="CF145" s="18">
        <v>45317.4156153009</v>
      </c>
      <c r="CG145" s="17">
        <v>0.415613425925926</v>
      </c>
      <c r="CH145" s="12" t="s">
        <v>89</v>
      </c>
      <c r="CI145" s="13" t="s">
        <v>14</v>
      </c>
      <c r="CJ145" s="13" t="s">
        <v>73</v>
      </c>
      <c r="CK145" s="13" t="s">
        <v>73</v>
      </c>
      <c r="CL145" s="13" t="s">
        <v>110</v>
      </c>
      <c r="CM145" s="13" t="s">
        <v>110</v>
      </c>
      <c r="CN145" s="13" t="s">
        <v>71</v>
      </c>
      <c r="CO145" s="13" t="s">
        <v>110</v>
      </c>
      <c r="CP145" s="19" t="s">
        <v>201</v>
      </c>
      <c r="CQ145" s="13" t="s">
        <v>110</v>
      </c>
      <c r="CR145" s="13" t="s">
        <v>110</v>
      </c>
      <c r="CS145" s="13" t="s">
        <v>73</v>
      </c>
      <c r="CT145" s="13" t="s">
        <v>73</v>
      </c>
      <c r="CU145" s="13" t="s">
        <v>110</v>
      </c>
      <c r="CV145" s="13" t="s">
        <v>73</v>
      </c>
      <c r="CW145" s="13" t="s">
        <v>73</v>
      </c>
      <c r="CX145" s="13" t="s">
        <v>110</v>
      </c>
      <c r="CY145" s="13" t="s">
        <v>73</v>
      </c>
      <c r="CZ145" s="13" t="s">
        <v>73</v>
      </c>
      <c r="DA145" s="13" t="s">
        <v>110</v>
      </c>
      <c r="DB145" s="13" t="s">
        <v>73</v>
      </c>
      <c r="DC145" s="13" t="s">
        <v>73</v>
      </c>
      <c r="DD145" s="13" t="s">
        <v>73</v>
      </c>
      <c r="DE145" s="13" t="s">
        <v>73</v>
      </c>
      <c r="DF145" s="13" t="s">
        <v>110</v>
      </c>
      <c r="DG145" s="13" t="s">
        <v>73</v>
      </c>
      <c r="DH145" s="13" t="s">
        <v>110</v>
      </c>
      <c r="DI145" s="13" t="s">
        <v>110</v>
      </c>
      <c r="DJ145" s="13" t="s">
        <v>110</v>
      </c>
      <c r="DK145" s="19" t="s">
        <v>242</v>
      </c>
      <c r="DL145" s="13" t="s">
        <v>85</v>
      </c>
      <c r="DM145" s="13" t="s">
        <v>85</v>
      </c>
      <c r="DN145" s="18">
        <v>45317.4156153009</v>
      </c>
      <c r="DO145" s="18">
        <v>45317.4156153009</v>
      </c>
      <c r="DP145" s="13" t="s">
        <v>996</v>
      </c>
    </row>
    <row r="146" spans="1:120">
      <c r="A146" s="12">
        <v>45302</v>
      </c>
      <c r="B146" s="12">
        <v>45302</v>
      </c>
      <c r="C146" s="13" t="s">
        <v>951</v>
      </c>
      <c r="D146" s="13" t="s">
        <v>71</v>
      </c>
      <c r="E146" s="13" t="s">
        <v>16</v>
      </c>
      <c r="F146" s="13" t="s">
        <v>105</v>
      </c>
      <c r="G146" s="14">
        <v>1</v>
      </c>
      <c r="H146" s="14">
        <v>0</v>
      </c>
      <c r="I146" s="13" t="s">
        <v>73</v>
      </c>
      <c r="J146" s="13" t="s">
        <v>74</v>
      </c>
      <c r="K146" s="13" t="s">
        <v>74</v>
      </c>
      <c r="L146" s="12">
        <v>45302</v>
      </c>
      <c r="M146" s="13" t="s">
        <v>952</v>
      </c>
      <c r="N146" s="13" t="s">
        <v>71</v>
      </c>
      <c r="O146" s="14">
        <v>0</v>
      </c>
      <c r="P146" s="13" t="s">
        <v>197</v>
      </c>
      <c r="Q146" s="13" t="s">
        <v>198</v>
      </c>
      <c r="R146" s="14">
        <v>6</v>
      </c>
      <c r="S146" s="13" t="s">
        <v>953</v>
      </c>
      <c r="T146" s="14">
        <v>1</v>
      </c>
      <c r="U146" s="13" t="s">
        <v>105</v>
      </c>
      <c r="V146" s="13" t="s">
        <v>82</v>
      </c>
      <c r="W146" s="13" t="s">
        <v>73</v>
      </c>
      <c r="X146" s="13" t="s">
        <v>80</v>
      </c>
      <c r="Y146" s="13" t="s">
        <v>17</v>
      </c>
      <c r="Z146" s="13" t="s">
        <v>350</v>
      </c>
      <c r="AA146" s="13" t="s">
        <v>351</v>
      </c>
      <c r="AB146" s="14">
        <v>7006</v>
      </c>
      <c r="AC146" s="13" t="s">
        <v>87</v>
      </c>
      <c r="AD146" s="20">
        <v>45303.6283101852</v>
      </c>
      <c r="AE146" s="13" t="s">
        <v>255</v>
      </c>
      <c r="AF146" s="13" t="s">
        <v>201</v>
      </c>
      <c r="AG146" s="13" t="s">
        <v>78</v>
      </c>
      <c r="AH146" s="13" t="s">
        <v>83</v>
      </c>
      <c r="AI146" s="13" t="s">
        <v>84</v>
      </c>
      <c r="AJ146" s="13" t="s">
        <v>71</v>
      </c>
      <c r="AK146" s="13" t="s">
        <v>85</v>
      </c>
      <c r="AL146" s="13" t="s">
        <v>71</v>
      </c>
      <c r="AM146" s="13" t="s">
        <v>86</v>
      </c>
      <c r="AN146" s="13" t="s">
        <v>73</v>
      </c>
      <c r="AO146" s="13" t="s">
        <v>87</v>
      </c>
      <c r="AP146" s="13" t="s">
        <v>87</v>
      </c>
      <c r="AQ146" s="13" t="s">
        <v>90</v>
      </c>
      <c r="AR146" s="13" t="s">
        <v>73</v>
      </c>
      <c r="AS146" s="13" t="s">
        <v>73</v>
      </c>
      <c r="AT146" s="14">
        <v>0</v>
      </c>
      <c r="AU146" s="13" t="s">
        <v>71</v>
      </c>
      <c r="AV146" s="13" t="s">
        <v>71</v>
      </c>
      <c r="AW146" s="13" t="s">
        <v>71</v>
      </c>
      <c r="AX146" s="13" t="s">
        <v>997</v>
      </c>
      <c r="AY146" s="13" t="s">
        <v>998</v>
      </c>
      <c r="AZ146" s="13" t="s">
        <v>205</v>
      </c>
      <c r="BA146" s="13" t="s">
        <v>87</v>
      </c>
      <c r="BB146" s="13" t="s">
        <v>85</v>
      </c>
      <c r="BC146" s="13" t="s">
        <v>999</v>
      </c>
      <c r="BD146" s="13" t="s">
        <v>85</v>
      </c>
      <c r="BE146" s="13" t="s">
        <v>207</v>
      </c>
      <c r="BF146" s="13" t="s">
        <v>207</v>
      </c>
      <c r="BG146" s="13" t="s">
        <v>208</v>
      </c>
      <c r="BH146" s="13" t="s">
        <v>73</v>
      </c>
      <c r="BI146" s="13" t="s">
        <v>73</v>
      </c>
      <c r="BJ146" s="13" t="s">
        <v>73</v>
      </c>
      <c r="BK146" s="13" t="s">
        <v>73</v>
      </c>
      <c r="BL146" s="13" t="s">
        <v>209</v>
      </c>
      <c r="BM146" s="13" t="s">
        <v>209</v>
      </c>
      <c r="BN146" s="13" t="s">
        <v>209</v>
      </c>
      <c r="BO146" s="13" t="s">
        <v>71</v>
      </c>
      <c r="BP146" s="13" t="s">
        <v>71</v>
      </c>
      <c r="BQ146" s="13" t="s">
        <v>71</v>
      </c>
      <c r="BR146" s="13" t="s">
        <v>581</v>
      </c>
      <c r="BS146" s="13" t="s">
        <v>85</v>
      </c>
      <c r="BT146" s="13" t="s">
        <v>581</v>
      </c>
      <c r="BU146" s="13" t="s">
        <v>85</v>
      </c>
      <c r="BV146" s="13" t="s">
        <v>581</v>
      </c>
      <c r="BW146" s="13" t="s">
        <v>85</v>
      </c>
      <c r="BX146" s="14">
        <v>1</v>
      </c>
      <c r="BY146" s="14">
        <v>500006</v>
      </c>
      <c r="BZ146" s="14">
        <v>0</v>
      </c>
      <c r="CA146" s="14">
        <v>4</v>
      </c>
      <c r="CB146" s="14">
        <v>5</v>
      </c>
      <c r="CC146" s="13" t="s">
        <v>261</v>
      </c>
      <c r="CD146" s="20">
        <v>45317.415787037</v>
      </c>
      <c r="CE146" s="12" t="s">
        <v>89</v>
      </c>
      <c r="CF146" s="18">
        <v>45317.4156152431</v>
      </c>
      <c r="CG146" s="17">
        <v>0.415613425925926</v>
      </c>
      <c r="CH146" s="12" t="s">
        <v>89</v>
      </c>
      <c r="CI146" s="13" t="s">
        <v>14</v>
      </c>
      <c r="CJ146" s="13" t="s">
        <v>73</v>
      </c>
      <c r="CK146" s="13" t="s">
        <v>73</v>
      </c>
      <c r="CL146" s="13" t="s">
        <v>110</v>
      </c>
      <c r="CM146" s="13" t="s">
        <v>110</v>
      </c>
      <c r="CN146" s="13" t="s">
        <v>71</v>
      </c>
      <c r="CO146" s="13" t="s">
        <v>110</v>
      </c>
      <c r="CP146" s="19" t="s">
        <v>201</v>
      </c>
      <c r="CQ146" s="13" t="s">
        <v>110</v>
      </c>
      <c r="CR146" s="13" t="s">
        <v>73</v>
      </c>
      <c r="CS146" s="13" t="s">
        <v>73</v>
      </c>
      <c r="CT146" s="13" t="s">
        <v>73</v>
      </c>
      <c r="CU146" s="13" t="s">
        <v>110</v>
      </c>
      <c r="CV146" s="13" t="s">
        <v>73</v>
      </c>
      <c r="CW146" s="13" t="s">
        <v>73</v>
      </c>
      <c r="CX146" s="13" t="s">
        <v>110</v>
      </c>
      <c r="CY146" s="13" t="s">
        <v>73</v>
      </c>
      <c r="CZ146" s="13" t="s">
        <v>73</v>
      </c>
      <c r="DA146" s="13" t="s">
        <v>110</v>
      </c>
      <c r="DB146" s="13" t="s">
        <v>73</v>
      </c>
      <c r="DC146" s="13" t="s">
        <v>73</v>
      </c>
      <c r="DD146" s="13" t="s">
        <v>73</v>
      </c>
      <c r="DE146" s="13" t="s">
        <v>73</v>
      </c>
      <c r="DF146" s="13" t="s">
        <v>110</v>
      </c>
      <c r="DG146" s="13" t="s">
        <v>73</v>
      </c>
      <c r="DH146" s="13" t="s">
        <v>110</v>
      </c>
      <c r="DI146" s="13" t="s">
        <v>110</v>
      </c>
      <c r="DJ146" s="13" t="s">
        <v>110</v>
      </c>
      <c r="DK146" s="19" t="s">
        <v>242</v>
      </c>
      <c r="DL146" s="13" t="s">
        <v>85</v>
      </c>
      <c r="DM146" s="13" t="s">
        <v>85</v>
      </c>
      <c r="DN146" s="18">
        <v>45317.4156152431</v>
      </c>
      <c r="DO146" s="18">
        <v>45317.4156152431</v>
      </c>
      <c r="DP146" s="13" t="s">
        <v>1000</v>
      </c>
    </row>
    <row r="147" spans="1:120">
      <c r="A147" s="12">
        <v>45302</v>
      </c>
      <c r="B147" s="12">
        <v>45302</v>
      </c>
      <c r="C147" s="13" t="s">
        <v>951</v>
      </c>
      <c r="D147" s="13" t="s">
        <v>71</v>
      </c>
      <c r="E147" s="13" t="s">
        <v>16</v>
      </c>
      <c r="F147" s="13" t="s">
        <v>477</v>
      </c>
      <c r="G147" s="14">
        <v>1</v>
      </c>
      <c r="H147" s="14">
        <v>0</v>
      </c>
      <c r="I147" s="13" t="s">
        <v>73</v>
      </c>
      <c r="J147" s="13" t="s">
        <v>74</v>
      </c>
      <c r="K147" s="13" t="s">
        <v>74</v>
      </c>
      <c r="L147" s="12">
        <v>45302</v>
      </c>
      <c r="M147" s="13" t="s">
        <v>952</v>
      </c>
      <c r="N147" s="13" t="s">
        <v>71</v>
      </c>
      <c r="O147" s="14">
        <v>0</v>
      </c>
      <c r="P147" s="13" t="s">
        <v>197</v>
      </c>
      <c r="Q147" s="13" t="s">
        <v>198</v>
      </c>
      <c r="R147" s="14">
        <v>6</v>
      </c>
      <c r="S147" s="13" t="s">
        <v>953</v>
      </c>
      <c r="T147" s="14">
        <v>1</v>
      </c>
      <c r="U147" s="13" t="s">
        <v>477</v>
      </c>
      <c r="V147" s="13" t="s">
        <v>82</v>
      </c>
      <c r="W147" s="13" t="s">
        <v>73</v>
      </c>
      <c r="X147" s="13" t="s">
        <v>80</v>
      </c>
      <c r="Y147" s="13" t="s">
        <v>17</v>
      </c>
      <c r="Z147" s="13" t="s">
        <v>350</v>
      </c>
      <c r="AA147" s="13" t="s">
        <v>608</v>
      </c>
      <c r="AB147" s="14">
        <v>7006</v>
      </c>
      <c r="AC147" s="13" t="s">
        <v>87</v>
      </c>
      <c r="AD147" s="20">
        <v>45303.6283101852</v>
      </c>
      <c r="AE147" s="13" t="s">
        <v>609</v>
      </c>
      <c r="AF147" s="13" t="s">
        <v>201</v>
      </c>
      <c r="AG147" s="13" t="s">
        <v>78</v>
      </c>
      <c r="AH147" s="13" t="s">
        <v>83</v>
      </c>
      <c r="AI147" s="13" t="s">
        <v>84</v>
      </c>
      <c r="AJ147" s="13" t="s">
        <v>71</v>
      </c>
      <c r="AK147" s="13" t="s">
        <v>85</v>
      </c>
      <c r="AL147" s="13" t="s">
        <v>71</v>
      </c>
      <c r="AM147" s="13" t="s">
        <v>86</v>
      </c>
      <c r="AN147" s="13" t="s">
        <v>73</v>
      </c>
      <c r="AO147" s="13" t="s">
        <v>87</v>
      </c>
      <c r="AP147" s="13" t="s">
        <v>87</v>
      </c>
      <c r="AQ147" s="13" t="s">
        <v>90</v>
      </c>
      <c r="AR147" s="13" t="s">
        <v>73</v>
      </c>
      <c r="AS147" s="13" t="s">
        <v>73</v>
      </c>
      <c r="AT147" s="14">
        <v>0</v>
      </c>
      <c r="AU147" s="13" t="s">
        <v>71</v>
      </c>
      <c r="AV147" s="13" t="s">
        <v>71</v>
      </c>
      <c r="AW147" s="13" t="s">
        <v>71</v>
      </c>
      <c r="AX147" s="13" t="s">
        <v>1001</v>
      </c>
      <c r="AY147" s="13" t="s">
        <v>1002</v>
      </c>
      <c r="AZ147" s="13" t="s">
        <v>205</v>
      </c>
      <c r="BA147" s="13" t="s">
        <v>87</v>
      </c>
      <c r="BB147" s="13" t="s">
        <v>85</v>
      </c>
      <c r="BC147" s="13" t="s">
        <v>1003</v>
      </c>
      <c r="BD147" s="13" t="s">
        <v>85</v>
      </c>
      <c r="BE147" s="13" t="s">
        <v>207</v>
      </c>
      <c r="BF147" s="13" t="s">
        <v>207</v>
      </c>
      <c r="BG147" s="13" t="s">
        <v>208</v>
      </c>
      <c r="BH147" s="13" t="s">
        <v>73</v>
      </c>
      <c r="BI147" s="13" t="s">
        <v>73</v>
      </c>
      <c r="BJ147" s="13" t="s">
        <v>73</v>
      </c>
      <c r="BK147" s="13" t="s">
        <v>73</v>
      </c>
      <c r="BL147" s="13" t="s">
        <v>208</v>
      </c>
      <c r="BM147" s="13" t="s">
        <v>208</v>
      </c>
      <c r="BN147" s="13" t="s">
        <v>208</v>
      </c>
      <c r="BO147" s="13" t="s">
        <v>71</v>
      </c>
      <c r="BP147" s="13" t="s">
        <v>71</v>
      </c>
      <c r="BQ147" s="13" t="s">
        <v>71</v>
      </c>
      <c r="BR147" s="13" t="s">
        <v>581</v>
      </c>
      <c r="BS147" s="13" t="s">
        <v>85</v>
      </c>
      <c r="BT147" s="13" t="s">
        <v>581</v>
      </c>
      <c r="BU147" s="13" t="s">
        <v>85</v>
      </c>
      <c r="BV147" s="13" t="s">
        <v>581</v>
      </c>
      <c r="BW147" s="13" t="s">
        <v>85</v>
      </c>
      <c r="BX147" s="14">
        <v>1</v>
      </c>
      <c r="BY147" s="14">
        <v>500006</v>
      </c>
      <c r="BZ147" s="14">
        <v>0</v>
      </c>
      <c r="CA147" s="14">
        <v>1</v>
      </c>
      <c r="CB147" s="14">
        <v>12</v>
      </c>
      <c r="CC147" s="13" t="s">
        <v>261</v>
      </c>
      <c r="CD147" s="20">
        <v>45317.415787037</v>
      </c>
      <c r="CE147" s="12" t="s">
        <v>89</v>
      </c>
      <c r="CF147" s="18">
        <v>45317.4156152893</v>
      </c>
      <c r="CG147" s="17">
        <v>0.415613425925926</v>
      </c>
      <c r="CH147" s="12" t="s">
        <v>89</v>
      </c>
      <c r="CI147" s="13" t="s">
        <v>14</v>
      </c>
      <c r="CJ147" s="13" t="s">
        <v>73</v>
      </c>
      <c r="CK147" s="13" t="s">
        <v>73</v>
      </c>
      <c r="CL147" s="13" t="s">
        <v>110</v>
      </c>
      <c r="CM147" s="13" t="s">
        <v>110</v>
      </c>
      <c r="CN147" s="13" t="s">
        <v>71</v>
      </c>
      <c r="CO147" s="13" t="s">
        <v>110</v>
      </c>
      <c r="CP147" s="19" t="s">
        <v>201</v>
      </c>
      <c r="CQ147" s="13" t="s">
        <v>220</v>
      </c>
      <c r="CR147" s="13" t="s">
        <v>73</v>
      </c>
      <c r="CS147" s="13" t="s">
        <v>73</v>
      </c>
      <c r="CT147" s="13" t="s">
        <v>73</v>
      </c>
      <c r="CU147" s="13" t="s">
        <v>110</v>
      </c>
      <c r="CV147" s="13" t="s">
        <v>73</v>
      </c>
      <c r="CW147" s="13" t="s">
        <v>73</v>
      </c>
      <c r="CX147" s="13" t="s">
        <v>110</v>
      </c>
      <c r="CY147" s="13" t="s">
        <v>73</v>
      </c>
      <c r="CZ147" s="13" t="s">
        <v>73</v>
      </c>
      <c r="DA147" s="13" t="s">
        <v>88</v>
      </c>
      <c r="DB147" s="13" t="s">
        <v>73</v>
      </c>
      <c r="DC147" s="13" t="s">
        <v>73</v>
      </c>
      <c r="DD147" s="13" t="s">
        <v>73</v>
      </c>
      <c r="DE147" s="13" t="s">
        <v>73</v>
      </c>
      <c r="DF147" s="13" t="s">
        <v>110</v>
      </c>
      <c r="DG147" s="13" t="s">
        <v>73</v>
      </c>
      <c r="DH147" s="13" t="s">
        <v>110</v>
      </c>
      <c r="DI147" s="13" t="s">
        <v>110</v>
      </c>
      <c r="DJ147" s="13" t="s">
        <v>110</v>
      </c>
      <c r="DK147" s="19" t="s">
        <v>242</v>
      </c>
      <c r="DL147" s="13" t="s">
        <v>85</v>
      </c>
      <c r="DM147" s="13" t="s">
        <v>85</v>
      </c>
      <c r="DN147" s="18">
        <v>45317.4156152893</v>
      </c>
      <c r="DO147" s="18">
        <v>45317.4156152893</v>
      </c>
      <c r="DP147" s="13" t="s">
        <v>1004</v>
      </c>
    </row>
    <row r="148" spans="1:120">
      <c r="A148" s="12">
        <v>45302</v>
      </c>
      <c r="B148" s="12">
        <v>45302</v>
      </c>
      <c r="C148" s="13" t="s">
        <v>951</v>
      </c>
      <c r="D148" s="13" t="s">
        <v>71</v>
      </c>
      <c r="E148" s="13" t="s">
        <v>16</v>
      </c>
      <c r="F148" s="13" t="s">
        <v>107</v>
      </c>
      <c r="G148" s="14">
        <v>1</v>
      </c>
      <c r="H148" s="14">
        <v>0</v>
      </c>
      <c r="I148" s="13" t="s">
        <v>88</v>
      </c>
      <c r="J148" s="13" t="s">
        <v>74</v>
      </c>
      <c r="K148" s="13" t="s">
        <v>74</v>
      </c>
      <c r="L148" s="12">
        <v>45302</v>
      </c>
      <c r="M148" s="13" t="s">
        <v>952</v>
      </c>
      <c r="N148" s="13" t="s">
        <v>71</v>
      </c>
      <c r="O148" s="14">
        <v>0</v>
      </c>
      <c r="P148" s="13" t="s">
        <v>197</v>
      </c>
      <c r="Q148" s="13" t="s">
        <v>198</v>
      </c>
      <c r="R148" s="14">
        <v>6</v>
      </c>
      <c r="S148" s="13" t="s">
        <v>953</v>
      </c>
      <c r="T148" s="14">
        <v>1</v>
      </c>
      <c r="U148" s="13" t="s">
        <v>107</v>
      </c>
      <c r="V148" s="13" t="s">
        <v>82</v>
      </c>
      <c r="W148" s="13" t="s">
        <v>73</v>
      </c>
      <c r="X148" s="13" t="s">
        <v>80</v>
      </c>
      <c r="Y148" s="13" t="s">
        <v>17</v>
      </c>
      <c r="Z148" s="13" t="s">
        <v>350</v>
      </c>
      <c r="AA148" s="13" t="s">
        <v>353</v>
      </c>
      <c r="AB148" s="14">
        <v>7006</v>
      </c>
      <c r="AC148" s="13" t="s">
        <v>87</v>
      </c>
      <c r="AD148" s="20">
        <v>45303.6283101852</v>
      </c>
      <c r="AE148" s="13" t="s">
        <v>200</v>
      </c>
      <c r="AF148" s="13" t="s">
        <v>201</v>
      </c>
      <c r="AG148" s="13" t="s">
        <v>78</v>
      </c>
      <c r="AH148" s="13" t="s">
        <v>83</v>
      </c>
      <c r="AI148" s="13" t="s">
        <v>84</v>
      </c>
      <c r="AJ148" s="13" t="s">
        <v>71</v>
      </c>
      <c r="AK148" s="13" t="s">
        <v>85</v>
      </c>
      <c r="AL148" s="13" t="s">
        <v>71</v>
      </c>
      <c r="AM148" s="13" t="s">
        <v>86</v>
      </c>
      <c r="AN148" s="13" t="s">
        <v>73</v>
      </c>
      <c r="AO148" s="13" t="s">
        <v>87</v>
      </c>
      <c r="AP148" s="13" t="s">
        <v>87</v>
      </c>
      <c r="AQ148" s="13" t="s">
        <v>202</v>
      </c>
      <c r="AR148" s="13" t="s">
        <v>73</v>
      </c>
      <c r="AS148" s="13" t="s">
        <v>73</v>
      </c>
      <c r="AT148" s="14">
        <v>0</v>
      </c>
      <c r="AU148" s="13" t="s">
        <v>71</v>
      </c>
      <c r="AV148" s="13" t="s">
        <v>71</v>
      </c>
      <c r="AW148" s="13" t="s">
        <v>71</v>
      </c>
      <c r="AX148" s="13" t="s">
        <v>1005</v>
      </c>
      <c r="AY148" s="13" t="s">
        <v>1006</v>
      </c>
      <c r="AZ148" s="13" t="s">
        <v>205</v>
      </c>
      <c r="BA148" s="13" t="s">
        <v>87</v>
      </c>
      <c r="BB148" s="13" t="s">
        <v>85</v>
      </c>
      <c r="BC148" s="13" t="s">
        <v>1007</v>
      </c>
      <c r="BD148" s="13" t="s">
        <v>85</v>
      </c>
      <c r="BE148" s="13" t="s">
        <v>207</v>
      </c>
      <c r="BF148" s="13" t="s">
        <v>207</v>
      </c>
      <c r="BG148" s="13" t="s">
        <v>208</v>
      </c>
      <c r="BH148" s="13" t="s">
        <v>73</v>
      </c>
      <c r="BI148" s="13" t="s">
        <v>73</v>
      </c>
      <c r="BJ148" s="13" t="s">
        <v>73</v>
      </c>
      <c r="BK148" s="13" t="s">
        <v>73</v>
      </c>
      <c r="BL148" s="13" t="s">
        <v>209</v>
      </c>
      <c r="BM148" s="13" t="s">
        <v>209</v>
      </c>
      <c r="BN148" s="13" t="s">
        <v>209</v>
      </c>
      <c r="BO148" s="13" t="s">
        <v>71</v>
      </c>
      <c r="BP148" s="13" t="s">
        <v>71</v>
      </c>
      <c r="BQ148" s="13" t="s">
        <v>71</v>
      </c>
      <c r="BR148" s="13" t="s">
        <v>581</v>
      </c>
      <c r="BS148" s="13" t="s">
        <v>85</v>
      </c>
      <c r="BT148" s="13" t="s">
        <v>581</v>
      </c>
      <c r="BU148" s="13" t="s">
        <v>85</v>
      </c>
      <c r="BV148" s="13" t="s">
        <v>581</v>
      </c>
      <c r="BW148" s="13" t="s">
        <v>85</v>
      </c>
      <c r="BX148" s="14">
        <v>1</v>
      </c>
      <c r="BY148" s="14">
        <v>500006</v>
      </c>
      <c r="BZ148" s="14">
        <v>0</v>
      </c>
      <c r="CA148" s="14">
        <v>5</v>
      </c>
      <c r="CB148" s="14">
        <v>16</v>
      </c>
      <c r="CC148" s="13" t="s">
        <v>261</v>
      </c>
      <c r="CD148" s="20">
        <v>45317.415787037</v>
      </c>
      <c r="CE148" s="12" t="s">
        <v>89</v>
      </c>
      <c r="CF148" s="18">
        <v>45317.4156153009</v>
      </c>
      <c r="CG148" s="17">
        <v>0.415613425925926</v>
      </c>
      <c r="CH148" s="12" t="s">
        <v>89</v>
      </c>
      <c r="CI148" s="13" t="s">
        <v>14</v>
      </c>
      <c r="CJ148" s="13" t="s">
        <v>73</v>
      </c>
      <c r="CK148" s="13" t="s">
        <v>73</v>
      </c>
      <c r="CL148" s="13" t="s">
        <v>110</v>
      </c>
      <c r="CM148" s="13" t="s">
        <v>110</v>
      </c>
      <c r="CN148" s="13" t="s">
        <v>71</v>
      </c>
      <c r="CO148" s="13" t="s">
        <v>110</v>
      </c>
      <c r="CP148" s="19" t="s">
        <v>201</v>
      </c>
      <c r="CQ148" s="13" t="s">
        <v>110</v>
      </c>
      <c r="CR148" s="13" t="s">
        <v>73</v>
      </c>
      <c r="CS148" s="13" t="s">
        <v>73</v>
      </c>
      <c r="CT148" s="13" t="s">
        <v>73</v>
      </c>
      <c r="CU148" s="13" t="s">
        <v>110</v>
      </c>
      <c r="CV148" s="13" t="s">
        <v>73</v>
      </c>
      <c r="CW148" s="13" t="s">
        <v>73</v>
      </c>
      <c r="CX148" s="13" t="s">
        <v>73</v>
      </c>
      <c r="CY148" s="13" t="s">
        <v>73</v>
      </c>
      <c r="CZ148" s="13" t="s">
        <v>73</v>
      </c>
      <c r="DA148" s="13" t="s">
        <v>110</v>
      </c>
      <c r="DB148" s="13" t="s">
        <v>73</v>
      </c>
      <c r="DC148" s="13" t="s">
        <v>73</v>
      </c>
      <c r="DD148" s="13" t="s">
        <v>73</v>
      </c>
      <c r="DE148" s="13" t="s">
        <v>73</v>
      </c>
      <c r="DF148" s="13" t="s">
        <v>110</v>
      </c>
      <c r="DG148" s="13" t="s">
        <v>73</v>
      </c>
      <c r="DH148" s="13" t="s">
        <v>110</v>
      </c>
      <c r="DI148" s="13" t="s">
        <v>110</v>
      </c>
      <c r="DJ148" s="13" t="s">
        <v>110</v>
      </c>
      <c r="DK148" s="19" t="s">
        <v>242</v>
      </c>
      <c r="DL148" s="13" t="s">
        <v>85</v>
      </c>
      <c r="DM148" s="13" t="s">
        <v>85</v>
      </c>
      <c r="DN148" s="18">
        <v>45317.4156153009</v>
      </c>
      <c r="DO148" s="18">
        <v>45317.4156153009</v>
      </c>
      <c r="DP148" s="13" t="s">
        <v>1008</v>
      </c>
    </row>
    <row r="151" ht="24" spans="1:1">
      <c r="A151" s="15" t="s">
        <v>1009</v>
      </c>
    </row>
    <row r="153" spans="1:1">
      <c r="A153" s="16" t="s">
        <v>1010</v>
      </c>
    </row>
    <row r="154" spans="1:1">
      <c r="A154" s="16" t="s">
        <v>1011</v>
      </c>
    </row>
    <row r="155" spans="1:1">
      <c r="A155" s="16"/>
    </row>
    <row r="156" spans="1:1">
      <c r="A156" s="16" t="s">
        <v>538</v>
      </c>
    </row>
    <row r="157" spans="1:1">
      <c r="A157" s="16"/>
    </row>
    <row r="158" spans="1:1">
      <c r="A158" s="16" t="s">
        <v>1012</v>
      </c>
    </row>
    <row r="159" spans="1:1">
      <c r="A159" s="16" t="s">
        <v>1013</v>
      </c>
    </row>
    <row r="160" spans="1:1">
      <c r="A160" s="16" t="s">
        <v>541</v>
      </c>
    </row>
    <row r="161" spans="1:1">
      <c r="A161" s="16" t="s">
        <v>1014</v>
      </c>
    </row>
    <row r="162" spans="1:1">
      <c r="A162" s="16" t="s">
        <v>1015</v>
      </c>
    </row>
    <row r="163" spans="1:1">
      <c r="A163" s="16" t="s">
        <v>1016</v>
      </c>
    </row>
    <row r="164" spans="1:1">
      <c r="A164" s="16" t="s">
        <v>1017</v>
      </c>
    </row>
    <row r="165" spans="1:1">
      <c r="A165" s="16" t="s">
        <v>1018</v>
      </c>
    </row>
    <row r="166" spans="1:1">
      <c r="A166" s="16" t="s">
        <v>1019</v>
      </c>
    </row>
    <row r="167" spans="1:1">
      <c r="A167" s="16" t="s">
        <v>1020</v>
      </c>
    </row>
    <row r="168" spans="1:1">
      <c r="A168" s="16" t="s">
        <v>1021</v>
      </c>
    </row>
    <row r="169" spans="1:1">
      <c r="A169" s="16" t="s">
        <v>1022</v>
      </c>
    </row>
    <row r="170" spans="1:1">
      <c r="A170" s="16" t="s">
        <v>1023</v>
      </c>
    </row>
    <row r="171" spans="1:1">
      <c r="A171" s="16" t="s">
        <v>541</v>
      </c>
    </row>
    <row r="172" spans="1:1">
      <c r="A172" s="16" t="s">
        <v>1024</v>
      </c>
    </row>
    <row r="173" spans="1:1">
      <c r="A173" s="16" t="s">
        <v>1025</v>
      </c>
    </row>
    <row r="174" spans="1:1">
      <c r="A174" s="16" t="s">
        <v>1026</v>
      </c>
    </row>
    <row r="175" spans="1:1">
      <c r="A175" s="16" t="s">
        <v>1027</v>
      </c>
    </row>
    <row r="176" spans="1:1">
      <c r="A176" s="16" t="s">
        <v>1028</v>
      </c>
    </row>
    <row r="177" spans="1:1">
      <c r="A177" s="16" t="s">
        <v>1029</v>
      </c>
    </row>
    <row r="178" spans="1:1">
      <c r="A178" s="16" t="s">
        <v>1030</v>
      </c>
    </row>
    <row r="179" spans="1:1">
      <c r="A179" s="16" t="s">
        <v>1031</v>
      </c>
    </row>
    <row r="180" spans="1:1">
      <c r="A180" s="16" t="s">
        <v>1032</v>
      </c>
    </row>
    <row r="181" spans="1:1">
      <c r="A181" s="16" t="s">
        <v>1033</v>
      </c>
    </row>
    <row r="182" spans="1:1">
      <c r="A182" s="16" t="s">
        <v>541</v>
      </c>
    </row>
    <row r="183" spans="1:1">
      <c r="A183" s="16" t="s">
        <v>1034</v>
      </c>
    </row>
    <row r="184" spans="1:1">
      <c r="A184" s="16" t="s">
        <v>1035</v>
      </c>
    </row>
    <row r="186" spans="1:49">
      <c r="A186" t="s">
        <v>982</v>
      </c>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row>
    <row r="187" ht="27" spans="1:49">
      <c r="A187" s="11" t="s">
        <v>26</v>
      </c>
      <c r="B187" s="11" t="s">
        <v>4</v>
      </c>
      <c r="C187" s="11" t="s">
        <v>27</v>
      </c>
      <c r="D187" s="11" t="s">
        <v>28</v>
      </c>
      <c r="E187" s="11" t="s">
        <v>9</v>
      </c>
      <c r="F187" s="11" t="s">
        <v>29</v>
      </c>
      <c r="G187" s="11" t="s">
        <v>30</v>
      </c>
      <c r="H187" s="11" t="s">
        <v>31</v>
      </c>
      <c r="I187" s="11" t="s">
        <v>32</v>
      </c>
      <c r="J187" s="11" t="s">
        <v>3</v>
      </c>
      <c r="K187" s="11" t="s">
        <v>33</v>
      </c>
      <c r="L187" s="11" t="s">
        <v>34</v>
      </c>
      <c r="M187" s="11" t="s">
        <v>35</v>
      </c>
      <c r="N187" s="11" t="s">
        <v>36</v>
      </c>
      <c r="O187" s="11" t="s">
        <v>37</v>
      </c>
      <c r="P187" s="11" t="s">
        <v>38</v>
      </c>
      <c r="Q187" s="11" t="s">
        <v>39</v>
      </c>
      <c r="R187" s="11" t="s">
        <v>40</v>
      </c>
      <c r="S187" s="11" t="s">
        <v>41</v>
      </c>
      <c r="T187" s="11" t="s">
        <v>42</v>
      </c>
      <c r="U187" s="11" t="s">
        <v>43</v>
      </c>
      <c r="V187" s="11" t="s">
        <v>44</v>
      </c>
      <c r="W187" s="11" t="s">
        <v>45</v>
      </c>
      <c r="X187" s="11" t="s">
        <v>46</v>
      </c>
      <c r="Y187" s="11" t="s">
        <v>47</v>
      </c>
      <c r="Z187" s="11" t="s">
        <v>48</v>
      </c>
      <c r="AA187" s="11" t="s">
        <v>49</v>
      </c>
      <c r="AB187" s="11" t="s">
        <v>50</v>
      </c>
      <c r="AC187" s="11" t="s">
        <v>51</v>
      </c>
      <c r="AD187" s="11" t="s">
        <v>52</v>
      </c>
      <c r="AE187" s="11" t="s">
        <v>53</v>
      </c>
      <c r="AF187" s="11" t="s">
        <v>54</v>
      </c>
      <c r="AG187" s="11" t="s">
        <v>55</v>
      </c>
      <c r="AH187" s="11" t="s">
        <v>56</v>
      </c>
      <c r="AI187" s="11" t="s">
        <v>57</v>
      </c>
      <c r="AJ187" s="11" t="s">
        <v>58</v>
      </c>
      <c r="AK187" s="11" t="s">
        <v>59</v>
      </c>
      <c r="AL187" s="11" t="s">
        <v>60</v>
      </c>
      <c r="AM187" s="11" t="s">
        <v>61</v>
      </c>
      <c r="AN187" s="11" t="s">
        <v>62</v>
      </c>
      <c r="AO187" s="11" t="s">
        <v>63</v>
      </c>
      <c r="AP187" s="11" t="s">
        <v>64</v>
      </c>
      <c r="AQ187" s="11" t="s">
        <v>65</v>
      </c>
      <c r="AR187" s="11" t="s">
        <v>5</v>
      </c>
      <c r="AS187" s="11" t="s">
        <v>66</v>
      </c>
      <c r="AT187" s="11" t="s">
        <v>67</v>
      </c>
      <c r="AU187" s="11" t="s">
        <v>68</v>
      </c>
      <c r="AV187" s="11" t="s">
        <v>69</v>
      </c>
      <c r="AW187" s="11" t="s">
        <v>70</v>
      </c>
    </row>
    <row r="188" spans="1:49">
      <c r="A188" s="12">
        <v>45302</v>
      </c>
      <c r="B188" s="13" t="s">
        <v>952</v>
      </c>
      <c r="C188" s="13" t="s">
        <v>71</v>
      </c>
      <c r="D188" s="14">
        <v>0</v>
      </c>
      <c r="E188" s="13" t="s">
        <v>16</v>
      </c>
      <c r="F188" s="13" t="s">
        <v>72</v>
      </c>
      <c r="G188" s="13" t="s">
        <v>73</v>
      </c>
      <c r="H188" s="13" t="s">
        <v>74</v>
      </c>
      <c r="I188" s="13" t="s">
        <v>75</v>
      </c>
      <c r="J188" s="12">
        <v>45302</v>
      </c>
      <c r="K188" s="13" t="s">
        <v>951</v>
      </c>
      <c r="L188" s="13" t="s">
        <v>71</v>
      </c>
      <c r="M188" s="13" t="s">
        <v>983</v>
      </c>
      <c r="N188" s="13" t="s">
        <v>78</v>
      </c>
      <c r="O188" s="13" t="s">
        <v>79</v>
      </c>
      <c r="P188" s="13" t="s">
        <v>72</v>
      </c>
      <c r="Q188" s="13" t="s">
        <v>80</v>
      </c>
      <c r="R188" s="13" t="s">
        <v>81</v>
      </c>
      <c r="S188" s="13" t="s">
        <v>73</v>
      </c>
      <c r="T188" s="13" t="s">
        <v>82</v>
      </c>
      <c r="U188" s="13" t="s">
        <v>73</v>
      </c>
      <c r="V188" s="13" t="s">
        <v>73</v>
      </c>
      <c r="W188" s="13" t="s">
        <v>83</v>
      </c>
      <c r="X188" s="13" t="s">
        <v>73</v>
      </c>
      <c r="Y188" s="13" t="s">
        <v>73</v>
      </c>
      <c r="Z188" s="13" t="s">
        <v>73</v>
      </c>
      <c r="AA188" s="13" t="s">
        <v>73</v>
      </c>
      <c r="AB188" s="13" t="s">
        <v>84</v>
      </c>
      <c r="AC188" s="13" t="s">
        <v>71</v>
      </c>
      <c r="AD188" s="13" t="s">
        <v>85</v>
      </c>
      <c r="AE188" s="13" t="s">
        <v>71</v>
      </c>
      <c r="AF188" s="13" t="s">
        <v>86</v>
      </c>
      <c r="AG188" s="13" t="s">
        <v>87</v>
      </c>
      <c r="AH188" s="13" t="s">
        <v>87</v>
      </c>
      <c r="AI188" s="13" t="s">
        <v>88</v>
      </c>
      <c r="AJ188" s="13" t="s">
        <v>73</v>
      </c>
      <c r="AK188" s="12">
        <v>45302</v>
      </c>
      <c r="AL188" s="12" t="s">
        <v>89</v>
      </c>
      <c r="AM188" s="17">
        <v>1.15740740740741e-5</v>
      </c>
      <c r="AN188" s="13" t="s">
        <v>73</v>
      </c>
      <c r="AO188" s="13" t="s">
        <v>73</v>
      </c>
      <c r="AP188" s="14">
        <v>0</v>
      </c>
      <c r="AQ188" s="13" t="s">
        <v>14</v>
      </c>
      <c r="AR188" s="14">
        <v>2</v>
      </c>
      <c r="AS188" s="13" t="s">
        <v>110</v>
      </c>
      <c r="AT188" s="13" t="s">
        <v>90</v>
      </c>
      <c r="AU188" s="13" t="s">
        <v>71</v>
      </c>
      <c r="AV188" s="18">
        <v>45317.4227061343</v>
      </c>
      <c r="AW188" s="18">
        <v>45303.5436811343</v>
      </c>
    </row>
    <row r="189" spans="1:49">
      <c r="A189" s="12">
        <v>45302</v>
      </c>
      <c r="B189" s="13" t="s">
        <v>952</v>
      </c>
      <c r="C189" s="13" t="s">
        <v>71</v>
      </c>
      <c r="D189" s="14">
        <v>0</v>
      </c>
      <c r="E189" s="13" t="s">
        <v>16</v>
      </c>
      <c r="F189" s="13" t="s">
        <v>91</v>
      </c>
      <c r="G189" s="13" t="s">
        <v>88</v>
      </c>
      <c r="H189" s="13" t="s">
        <v>74</v>
      </c>
      <c r="I189" s="13" t="s">
        <v>75</v>
      </c>
      <c r="J189" s="12">
        <v>45302</v>
      </c>
      <c r="K189" s="13" t="s">
        <v>951</v>
      </c>
      <c r="L189" s="13" t="s">
        <v>71</v>
      </c>
      <c r="M189" s="13" t="s">
        <v>983</v>
      </c>
      <c r="N189" s="13" t="s">
        <v>78</v>
      </c>
      <c r="O189" s="13" t="s">
        <v>92</v>
      </c>
      <c r="P189" s="13" t="s">
        <v>91</v>
      </c>
      <c r="Q189" s="13" t="s">
        <v>80</v>
      </c>
      <c r="R189" s="13" t="s">
        <v>81</v>
      </c>
      <c r="S189" s="13" t="s">
        <v>88</v>
      </c>
      <c r="T189" s="13" t="s">
        <v>82</v>
      </c>
      <c r="U189" s="13" t="s">
        <v>73</v>
      </c>
      <c r="V189" s="13" t="s">
        <v>73</v>
      </c>
      <c r="W189" s="13" t="s">
        <v>83</v>
      </c>
      <c r="X189" s="13" t="s">
        <v>73</v>
      </c>
      <c r="Y189" s="13" t="s">
        <v>73</v>
      </c>
      <c r="Z189" s="13" t="s">
        <v>73</v>
      </c>
      <c r="AA189" s="13" t="s">
        <v>73</v>
      </c>
      <c r="AB189" s="13" t="s">
        <v>93</v>
      </c>
      <c r="AC189" s="13" t="s">
        <v>71</v>
      </c>
      <c r="AD189" s="13" t="s">
        <v>85</v>
      </c>
      <c r="AE189" s="13" t="s">
        <v>71</v>
      </c>
      <c r="AF189" s="13" t="s">
        <v>86</v>
      </c>
      <c r="AG189" s="13" t="s">
        <v>87</v>
      </c>
      <c r="AH189" s="13" t="s">
        <v>87</v>
      </c>
      <c r="AI189" s="13" t="s">
        <v>88</v>
      </c>
      <c r="AJ189" s="13" t="s">
        <v>73</v>
      </c>
      <c r="AK189" s="12">
        <v>45302</v>
      </c>
      <c r="AL189" s="12" t="s">
        <v>89</v>
      </c>
      <c r="AM189" s="17">
        <v>1.15740740740741e-5</v>
      </c>
      <c r="AN189" s="13" t="s">
        <v>73</v>
      </c>
      <c r="AO189" s="13" t="s">
        <v>73</v>
      </c>
      <c r="AP189" s="14">
        <v>0</v>
      </c>
      <c r="AQ189" s="13" t="s">
        <v>14</v>
      </c>
      <c r="AR189" s="14">
        <v>2</v>
      </c>
      <c r="AS189" s="13" t="s">
        <v>110</v>
      </c>
      <c r="AT189" s="13" t="s">
        <v>90</v>
      </c>
      <c r="AU189" s="13" t="s">
        <v>71</v>
      </c>
      <c r="AV189" s="18">
        <v>45317.4227061227</v>
      </c>
      <c r="AW189" s="18">
        <v>45303.5436811574</v>
      </c>
    </row>
    <row r="190" spans="1:49">
      <c r="A190" s="12">
        <v>45302</v>
      </c>
      <c r="B190" s="13" t="s">
        <v>952</v>
      </c>
      <c r="C190" s="13" t="s">
        <v>71</v>
      </c>
      <c r="D190" s="14">
        <v>0</v>
      </c>
      <c r="E190" s="13" t="s">
        <v>16</v>
      </c>
      <c r="F190" s="13" t="s">
        <v>94</v>
      </c>
      <c r="G190" s="13" t="s">
        <v>73</v>
      </c>
      <c r="H190" s="13" t="s">
        <v>74</v>
      </c>
      <c r="I190" s="13" t="s">
        <v>75</v>
      </c>
      <c r="J190" s="12">
        <v>45302</v>
      </c>
      <c r="K190" s="13" t="s">
        <v>951</v>
      </c>
      <c r="L190" s="13" t="s">
        <v>71</v>
      </c>
      <c r="M190" s="13" t="s">
        <v>983</v>
      </c>
      <c r="N190" s="13" t="s">
        <v>78</v>
      </c>
      <c r="O190" s="13" t="s">
        <v>95</v>
      </c>
      <c r="P190" s="13" t="s">
        <v>94</v>
      </c>
      <c r="Q190" s="13" t="s">
        <v>80</v>
      </c>
      <c r="R190" s="13" t="s">
        <v>81</v>
      </c>
      <c r="S190" s="13" t="s">
        <v>73</v>
      </c>
      <c r="T190" s="13" t="s">
        <v>82</v>
      </c>
      <c r="U190" s="13" t="s">
        <v>73</v>
      </c>
      <c r="V190" s="13" t="s">
        <v>73</v>
      </c>
      <c r="W190" s="13" t="s">
        <v>83</v>
      </c>
      <c r="X190" s="13" t="s">
        <v>73</v>
      </c>
      <c r="Y190" s="13" t="s">
        <v>73</v>
      </c>
      <c r="Z190" s="13" t="s">
        <v>73</v>
      </c>
      <c r="AA190" s="13" t="s">
        <v>73</v>
      </c>
      <c r="AB190" s="13" t="s">
        <v>96</v>
      </c>
      <c r="AC190" s="13" t="s">
        <v>71</v>
      </c>
      <c r="AD190" s="13" t="s">
        <v>85</v>
      </c>
      <c r="AE190" s="13" t="s">
        <v>71</v>
      </c>
      <c r="AF190" s="13" t="s">
        <v>86</v>
      </c>
      <c r="AG190" s="13" t="s">
        <v>87</v>
      </c>
      <c r="AH190" s="13" t="s">
        <v>87</v>
      </c>
      <c r="AI190" s="13" t="s">
        <v>88</v>
      </c>
      <c r="AJ190" s="13" t="s">
        <v>73</v>
      </c>
      <c r="AK190" s="12">
        <v>45302</v>
      </c>
      <c r="AL190" s="12" t="s">
        <v>89</v>
      </c>
      <c r="AM190" s="17">
        <v>1.15740740740741e-5</v>
      </c>
      <c r="AN190" s="13" t="s">
        <v>73</v>
      </c>
      <c r="AO190" s="13" t="s">
        <v>73</v>
      </c>
      <c r="AP190" s="14">
        <v>0</v>
      </c>
      <c r="AQ190" s="13" t="s">
        <v>14</v>
      </c>
      <c r="AR190" s="14">
        <v>2</v>
      </c>
      <c r="AS190" s="13" t="s">
        <v>110</v>
      </c>
      <c r="AT190" s="13" t="s">
        <v>90</v>
      </c>
      <c r="AU190" s="13" t="s">
        <v>71</v>
      </c>
      <c r="AV190" s="18">
        <v>45317.4227061343</v>
      </c>
      <c r="AW190" s="18">
        <v>45303.5436811343</v>
      </c>
    </row>
    <row r="191" spans="1:49">
      <c r="A191" s="12">
        <v>45302</v>
      </c>
      <c r="B191" s="13" t="s">
        <v>952</v>
      </c>
      <c r="C191" s="13" t="s">
        <v>71</v>
      </c>
      <c r="D191" s="14">
        <v>0</v>
      </c>
      <c r="E191" s="13" t="s">
        <v>16</v>
      </c>
      <c r="F191" s="13" t="s">
        <v>97</v>
      </c>
      <c r="G191" s="13" t="s">
        <v>73</v>
      </c>
      <c r="H191" s="13" t="s">
        <v>74</v>
      </c>
      <c r="I191" s="13" t="s">
        <v>75</v>
      </c>
      <c r="J191" s="12">
        <v>45302</v>
      </c>
      <c r="K191" s="13" t="s">
        <v>951</v>
      </c>
      <c r="L191" s="13" t="s">
        <v>71</v>
      </c>
      <c r="M191" s="13" t="s">
        <v>983</v>
      </c>
      <c r="N191" s="13" t="s">
        <v>78</v>
      </c>
      <c r="O191" s="13" t="s">
        <v>98</v>
      </c>
      <c r="P191" s="13" t="s">
        <v>97</v>
      </c>
      <c r="Q191" s="13" t="s">
        <v>80</v>
      </c>
      <c r="R191" s="13" t="s">
        <v>81</v>
      </c>
      <c r="S191" s="13" t="s">
        <v>73</v>
      </c>
      <c r="T191" s="13" t="s">
        <v>82</v>
      </c>
      <c r="U191" s="13" t="s">
        <v>73</v>
      </c>
      <c r="V191" s="13" t="s">
        <v>73</v>
      </c>
      <c r="W191" s="13" t="s">
        <v>83</v>
      </c>
      <c r="X191" s="13" t="s">
        <v>73</v>
      </c>
      <c r="Y191" s="13" t="s">
        <v>73</v>
      </c>
      <c r="Z191" s="13" t="s">
        <v>73</v>
      </c>
      <c r="AA191" s="13" t="s">
        <v>73</v>
      </c>
      <c r="AB191" s="13" t="s">
        <v>84</v>
      </c>
      <c r="AC191" s="13" t="s">
        <v>71</v>
      </c>
      <c r="AD191" s="13" t="s">
        <v>85</v>
      </c>
      <c r="AE191" s="13" t="s">
        <v>71</v>
      </c>
      <c r="AF191" s="13" t="s">
        <v>86</v>
      </c>
      <c r="AG191" s="13" t="s">
        <v>87</v>
      </c>
      <c r="AH191" s="13" t="s">
        <v>87</v>
      </c>
      <c r="AI191" s="13" t="s">
        <v>88</v>
      </c>
      <c r="AJ191" s="13" t="s">
        <v>73</v>
      </c>
      <c r="AK191" s="12">
        <v>45302</v>
      </c>
      <c r="AL191" s="12" t="s">
        <v>89</v>
      </c>
      <c r="AM191" s="17">
        <v>1.15740740740741e-5</v>
      </c>
      <c r="AN191" s="13" t="s">
        <v>73</v>
      </c>
      <c r="AO191" s="13" t="s">
        <v>73</v>
      </c>
      <c r="AP191" s="14">
        <v>0</v>
      </c>
      <c r="AQ191" s="13" t="s">
        <v>14</v>
      </c>
      <c r="AR191" s="14">
        <v>2</v>
      </c>
      <c r="AS191" s="13" t="s">
        <v>110</v>
      </c>
      <c r="AT191" s="13" t="s">
        <v>90</v>
      </c>
      <c r="AU191" s="13" t="s">
        <v>71</v>
      </c>
      <c r="AV191" s="18">
        <v>45317.4227061458</v>
      </c>
      <c r="AW191" s="18">
        <v>45303.5436811458</v>
      </c>
    </row>
    <row r="192" spans="1:49">
      <c r="A192" s="12">
        <v>45302</v>
      </c>
      <c r="B192" s="13" t="s">
        <v>952</v>
      </c>
      <c r="C192" s="13" t="s">
        <v>71</v>
      </c>
      <c r="D192" s="14">
        <v>0</v>
      </c>
      <c r="E192" s="13" t="s">
        <v>16</v>
      </c>
      <c r="F192" s="13" t="s">
        <v>105</v>
      </c>
      <c r="G192" s="13" t="s">
        <v>73</v>
      </c>
      <c r="H192" s="13" t="s">
        <v>74</v>
      </c>
      <c r="I192" s="13" t="s">
        <v>75</v>
      </c>
      <c r="J192" s="12">
        <v>45302</v>
      </c>
      <c r="K192" s="13" t="s">
        <v>951</v>
      </c>
      <c r="L192" s="13" t="s">
        <v>71</v>
      </c>
      <c r="M192" s="13" t="s">
        <v>983</v>
      </c>
      <c r="N192" s="13" t="s">
        <v>78</v>
      </c>
      <c r="O192" s="13" t="s">
        <v>106</v>
      </c>
      <c r="P192" s="13" t="s">
        <v>105</v>
      </c>
      <c r="Q192" s="13" t="s">
        <v>80</v>
      </c>
      <c r="R192" s="13" t="s">
        <v>81</v>
      </c>
      <c r="S192" s="13" t="s">
        <v>73</v>
      </c>
      <c r="T192" s="13" t="s">
        <v>82</v>
      </c>
      <c r="U192" s="13" t="s">
        <v>73</v>
      </c>
      <c r="V192" s="13" t="s">
        <v>73</v>
      </c>
      <c r="W192" s="13" t="s">
        <v>83</v>
      </c>
      <c r="X192" s="13" t="s">
        <v>73</v>
      </c>
      <c r="Y192" s="13" t="s">
        <v>73</v>
      </c>
      <c r="Z192" s="13" t="s">
        <v>73</v>
      </c>
      <c r="AA192" s="13" t="s">
        <v>73</v>
      </c>
      <c r="AB192" s="13" t="s">
        <v>84</v>
      </c>
      <c r="AC192" s="13" t="s">
        <v>71</v>
      </c>
      <c r="AD192" s="13" t="s">
        <v>85</v>
      </c>
      <c r="AE192" s="13" t="s">
        <v>71</v>
      </c>
      <c r="AF192" s="13" t="s">
        <v>86</v>
      </c>
      <c r="AG192" s="13" t="s">
        <v>87</v>
      </c>
      <c r="AH192" s="13" t="s">
        <v>87</v>
      </c>
      <c r="AI192" s="13" t="s">
        <v>88</v>
      </c>
      <c r="AJ192" s="13" t="s">
        <v>73</v>
      </c>
      <c r="AK192" s="12">
        <v>45302</v>
      </c>
      <c r="AL192" s="12" t="s">
        <v>89</v>
      </c>
      <c r="AM192" s="17">
        <v>1.15740740740741e-5</v>
      </c>
      <c r="AN192" s="13" t="s">
        <v>73</v>
      </c>
      <c r="AO192" s="13" t="s">
        <v>73</v>
      </c>
      <c r="AP192" s="14">
        <v>0</v>
      </c>
      <c r="AQ192" s="13" t="s">
        <v>14</v>
      </c>
      <c r="AR192" s="14">
        <v>2</v>
      </c>
      <c r="AS192" s="13" t="s">
        <v>110</v>
      </c>
      <c r="AT192" s="13" t="s">
        <v>90</v>
      </c>
      <c r="AU192" s="13" t="s">
        <v>71</v>
      </c>
      <c r="AV192" s="18">
        <v>45317.4227061343</v>
      </c>
      <c r="AW192" s="18">
        <v>45303.5436811458</v>
      </c>
    </row>
    <row r="193" spans="1:49">
      <c r="A193" s="12">
        <v>45302</v>
      </c>
      <c r="B193" s="13" t="s">
        <v>952</v>
      </c>
      <c r="C193" s="13" t="s">
        <v>71</v>
      </c>
      <c r="D193" s="14">
        <v>0</v>
      </c>
      <c r="E193" s="13" t="s">
        <v>16</v>
      </c>
      <c r="F193" s="13" t="s">
        <v>477</v>
      </c>
      <c r="G193" s="13" t="s">
        <v>73</v>
      </c>
      <c r="H193" s="13" t="s">
        <v>74</v>
      </c>
      <c r="I193" s="13" t="s">
        <v>75</v>
      </c>
      <c r="J193" s="12">
        <v>45302</v>
      </c>
      <c r="K193" s="13" t="s">
        <v>951</v>
      </c>
      <c r="L193" s="13" t="s">
        <v>71</v>
      </c>
      <c r="M193" s="13" t="s">
        <v>983</v>
      </c>
      <c r="N193" s="13" t="s">
        <v>78</v>
      </c>
      <c r="O193" s="13" t="s">
        <v>576</v>
      </c>
      <c r="P193" s="13" t="s">
        <v>477</v>
      </c>
      <c r="Q193" s="13" t="s">
        <v>80</v>
      </c>
      <c r="R193" s="13" t="s">
        <v>81</v>
      </c>
      <c r="S193" s="13" t="s">
        <v>73</v>
      </c>
      <c r="T193" s="13" t="s">
        <v>82</v>
      </c>
      <c r="U193" s="13" t="s">
        <v>73</v>
      </c>
      <c r="V193" s="13" t="s">
        <v>73</v>
      </c>
      <c r="W193" s="13" t="s">
        <v>83</v>
      </c>
      <c r="X193" s="13" t="s">
        <v>73</v>
      </c>
      <c r="Y193" s="13" t="s">
        <v>73</v>
      </c>
      <c r="Z193" s="13" t="s">
        <v>73</v>
      </c>
      <c r="AA193" s="13" t="s">
        <v>73</v>
      </c>
      <c r="AB193" s="13" t="s">
        <v>84</v>
      </c>
      <c r="AC193" s="13" t="s">
        <v>71</v>
      </c>
      <c r="AD193" s="13" t="s">
        <v>85</v>
      </c>
      <c r="AE193" s="13" t="s">
        <v>71</v>
      </c>
      <c r="AF193" s="13" t="s">
        <v>86</v>
      </c>
      <c r="AG193" s="13" t="s">
        <v>87</v>
      </c>
      <c r="AH193" s="13" t="s">
        <v>87</v>
      </c>
      <c r="AI193" s="13" t="s">
        <v>88</v>
      </c>
      <c r="AJ193" s="13" t="s">
        <v>73</v>
      </c>
      <c r="AK193" s="12">
        <v>45302</v>
      </c>
      <c r="AL193" s="12" t="s">
        <v>89</v>
      </c>
      <c r="AM193" s="17">
        <v>1.15740740740741e-5</v>
      </c>
      <c r="AN193" s="13" t="s">
        <v>73</v>
      </c>
      <c r="AO193" s="13" t="s">
        <v>73</v>
      </c>
      <c r="AP193" s="14">
        <v>0</v>
      </c>
      <c r="AQ193" s="13" t="s">
        <v>14</v>
      </c>
      <c r="AR193" s="14">
        <v>3</v>
      </c>
      <c r="AS193" s="13" t="s">
        <v>110</v>
      </c>
      <c r="AT193" s="13" t="s">
        <v>90</v>
      </c>
      <c r="AU193" s="13" t="s">
        <v>71</v>
      </c>
      <c r="AV193" s="18">
        <v>45317.4227061458</v>
      </c>
      <c r="AW193" s="18">
        <v>45303.5436811458</v>
      </c>
    </row>
    <row r="194" spans="1:49">
      <c r="A194" s="12">
        <v>45302</v>
      </c>
      <c r="B194" s="13" t="s">
        <v>952</v>
      </c>
      <c r="C194" s="13" t="s">
        <v>71</v>
      </c>
      <c r="D194" s="14">
        <v>0</v>
      </c>
      <c r="E194" s="13" t="s">
        <v>16</v>
      </c>
      <c r="F194" s="13" t="s">
        <v>107</v>
      </c>
      <c r="G194" s="13" t="s">
        <v>88</v>
      </c>
      <c r="H194" s="13" t="s">
        <v>74</v>
      </c>
      <c r="I194" s="13" t="s">
        <v>75</v>
      </c>
      <c r="J194" s="12">
        <v>45302</v>
      </c>
      <c r="K194" s="13" t="s">
        <v>951</v>
      </c>
      <c r="L194" s="13" t="s">
        <v>71</v>
      </c>
      <c r="M194" s="13" t="s">
        <v>983</v>
      </c>
      <c r="N194" s="13" t="s">
        <v>78</v>
      </c>
      <c r="O194" s="13" t="s">
        <v>108</v>
      </c>
      <c r="P194" s="13" t="s">
        <v>107</v>
      </c>
      <c r="Q194" s="13" t="s">
        <v>80</v>
      </c>
      <c r="R194" s="13" t="s">
        <v>81</v>
      </c>
      <c r="S194" s="13" t="s">
        <v>88</v>
      </c>
      <c r="T194" s="13" t="s">
        <v>82</v>
      </c>
      <c r="U194" s="13" t="s">
        <v>73</v>
      </c>
      <c r="V194" s="13" t="s">
        <v>73</v>
      </c>
      <c r="W194" s="13" t="s">
        <v>83</v>
      </c>
      <c r="X194" s="13" t="s">
        <v>73</v>
      </c>
      <c r="Y194" s="13" t="s">
        <v>73</v>
      </c>
      <c r="Z194" s="13" t="s">
        <v>73</v>
      </c>
      <c r="AA194" s="13" t="s">
        <v>73</v>
      </c>
      <c r="AB194" s="13" t="s">
        <v>84</v>
      </c>
      <c r="AC194" s="13" t="s">
        <v>71</v>
      </c>
      <c r="AD194" s="13" t="s">
        <v>85</v>
      </c>
      <c r="AE194" s="13" t="s">
        <v>71</v>
      </c>
      <c r="AF194" s="13" t="s">
        <v>86</v>
      </c>
      <c r="AG194" s="13" t="s">
        <v>87</v>
      </c>
      <c r="AH194" s="13" t="s">
        <v>87</v>
      </c>
      <c r="AI194" s="13" t="s">
        <v>88</v>
      </c>
      <c r="AJ194" s="13" t="s">
        <v>73</v>
      </c>
      <c r="AK194" s="12">
        <v>45302</v>
      </c>
      <c r="AL194" s="12" t="s">
        <v>89</v>
      </c>
      <c r="AM194" s="17">
        <v>1.15740740740741e-5</v>
      </c>
      <c r="AN194" s="13" t="s">
        <v>73</v>
      </c>
      <c r="AO194" s="13" t="s">
        <v>73</v>
      </c>
      <c r="AP194" s="14">
        <v>0</v>
      </c>
      <c r="AQ194" s="13" t="s">
        <v>14</v>
      </c>
      <c r="AR194" s="14">
        <v>2</v>
      </c>
      <c r="AS194" s="13" t="s">
        <v>110</v>
      </c>
      <c r="AT194" s="13" t="s">
        <v>90</v>
      </c>
      <c r="AU194" s="13" t="s">
        <v>71</v>
      </c>
      <c r="AV194" s="18">
        <v>45317.4227061458</v>
      </c>
      <c r="AW194" s="18">
        <v>45303.543681169</v>
      </c>
    </row>
    <row r="196" spans="1:120">
      <c r="A196" t="s">
        <v>984</v>
      </c>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row>
    <row r="197" ht="27" spans="1:120">
      <c r="A197" s="11" t="s">
        <v>113</v>
      </c>
      <c r="B197" s="11" t="s">
        <v>3</v>
      </c>
      <c r="C197" s="11" t="s">
        <v>33</v>
      </c>
      <c r="D197" s="11" t="s">
        <v>34</v>
      </c>
      <c r="E197" s="11" t="s">
        <v>9</v>
      </c>
      <c r="F197" s="11" t="s">
        <v>29</v>
      </c>
      <c r="G197" s="11" t="s">
        <v>5</v>
      </c>
      <c r="H197" s="11" t="s">
        <v>114</v>
      </c>
      <c r="I197" s="11" t="s">
        <v>30</v>
      </c>
      <c r="J197" s="11" t="s">
        <v>31</v>
      </c>
      <c r="K197" s="11" t="s">
        <v>32</v>
      </c>
      <c r="L197" s="11" t="s">
        <v>26</v>
      </c>
      <c r="M197" s="11" t="s">
        <v>4</v>
      </c>
      <c r="N197" s="11" t="s">
        <v>27</v>
      </c>
      <c r="O197" s="11" t="s">
        <v>28</v>
      </c>
      <c r="P197" s="11" t="s">
        <v>115</v>
      </c>
      <c r="Q197" s="11" t="s">
        <v>116</v>
      </c>
      <c r="R197" s="11" t="s">
        <v>117</v>
      </c>
      <c r="S197" s="11" t="s">
        <v>118</v>
      </c>
      <c r="T197" s="11" t="s">
        <v>119</v>
      </c>
      <c r="U197" s="11" t="s">
        <v>38</v>
      </c>
      <c r="V197" s="11" t="s">
        <v>42</v>
      </c>
      <c r="W197" s="11" t="s">
        <v>44</v>
      </c>
      <c r="X197" s="11" t="s">
        <v>39</v>
      </c>
      <c r="Y197" s="11" t="s">
        <v>6</v>
      </c>
      <c r="Z197" s="11" t="s">
        <v>7</v>
      </c>
      <c r="AA197" s="11" t="s">
        <v>8</v>
      </c>
      <c r="AB197" s="11" t="s">
        <v>11</v>
      </c>
      <c r="AC197" s="11" t="s">
        <v>120</v>
      </c>
      <c r="AD197" s="11" t="s">
        <v>121</v>
      </c>
      <c r="AE197" s="11" t="s">
        <v>122</v>
      </c>
      <c r="AF197" s="11" t="s">
        <v>123</v>
      </c>
      <c r="AG197" s="11" t="s">
        <v>124</v>
      </c>
      <c r="AH197" s="11" t="s">
        <v>45</v>
      </c>
      <c r="AI197" s="11" t="s">
        <v>50</v>
      </c>
      <c r="AJ197" s="11" t="s">
        <v>51</v>
      </c>
      <c r="AK197" s="11" t="s">
        <v>52</v>
      </c>
      <c r="AL197" s="11" t="s">
        <v>53</v>
      </c>
      <c r="AM197" s="11" t="s">
        <v>54</v>
      </c>
      <c r="AN197" s="11" t="s">
        <v>46</v>
      </c>
      <c r="AO197" s="11" t="s">
        <v>55</v>
      </c>
      <c r="AP197" s="11" t="s">
        <v>56</v>
      </c>
      <c r="AQ197" s="11" t="s">
        <v>125</v>
      </c>
      <c r="AR197" s="11" t="s">
        <v>126</v>
      </c>
      <c r="AS197" s="11" t="s">
        <v>63</v>
      </c>
      <c r="AT197" s="11" t="s">
        <v>64</v>
      </c>
      <c r="AU197" s="11" t="s">
        <v>127</v>
      </c>
      <c r="AV197" s="11" t="s">
        <v>128</v>
      </c>
      <c r="AW197" s="11" t="s">
        <v>129</v>
      </c>
      <c r="AX197" s="11" t="s">
        <v>130</v>
      </c>
      <c r="AY197" s="11" t="s">
        <v>131</v>
      </c>
      <c r="AZ197" s="11" t="s">
        <v>132</v>
      </c>
      <c r="BA197" s="11" t="s">
        <v>133</v>
      </c>
      <c r="BB197" s="11" t="s">
        <v>134</v>
      </c>
      <c r="BC197" s="11" t="s">
        <v>135</v>
      </c>
      <c r="BD197" s="11" t="s">
        <v>136</v>
      </c>
      <c r="BE197" s="11" t="s">
        <v>137</v>
      </c>
      <c r="BF197" s="11" t="s">
        <v>138</v>
      </c>
      <c r="BG197" s="11" t="s">
        <v>139</v>
      </c>
      <c r="BH197" s="11" t="s">
        <v>140</v>
      </c>
      <c r="BI197" s="11" t="s">
        <v>141</v>
      </c>
      <c r="BJ197" s="11" t="s">
        <v>142</v>
      </c>
      <c r="BK197" s="11" t="s">
        <v>143</v>
      </c>
      <c r="BL197" s="11" t="s">
        <v>144</v>
      </c>
      <c r="BM197" s="11" t="s">
        <v>145</v>
      </c>
      <c r="BN197" s="11" t="s">
        <v>146</v>
      </c>
      <c r="BO197" s="11" t="s">
        <v>147</v>
      </c>
      <c r="BP197" s="11" t="s">
        <v>148</v>
      </c>
      <c r="BQ197" s="11" t="s">
        <v>149</v>
      </c>
      <c r="BR197" s="11" t="s">
        <v>150</v>
      </c>
      <c r="BS197" s="11" t="s">
        <v>151</v>
      </c>
      <c r="BT197" s="11" t="s">
        <v>152</v>
      </c>
      <c r="BU197" s="11" t="s">
        <v>153</v>
      </c>
      <c r="BV197" s="11" t="s">
        <v>154</v>
      </c>
      <c r="BW197" s="11" t="s">
        <v>155</v>
      </c>
      <c r="BX197" s="11" t="s">
        <v>10</v>
      </c>
      <c r="BY197" s="11" t="s">
        <v>12</v>
      </c>
      <c r="BZ197" s="11" t="s">
        <v>156</v>
      </c>
      <c r="CA197" s="11" t="s">
        <v>157</v>
      </c>
      <c r="CB197" s="11" t="s">
        <v>158</v>
      </c>
      <c r="CC197" s="11" t="s">
        <v>159</v>
      </c>
      <c r="CD197" s="11" t="s">
        <v>160</v>
      </c>
      <c r="CE197" s="11" t="s">
        <v>161</v>
      </c>
      <c r="CF197" s="11" t="s">
        <v>162</v>
      </c>
      <c r="CG197" s="11" t="s">
        <v>163</v>
      </c>
      <c r="CH197" s="11" t="s">
        <v>164</v>
      </c>
      <c r="CI197" s="11" t="s">
        <v>165</v>
      </c>
      <c r="CJ197" s="11" t="s">
        <v>166</v>
      </c>
      <c r="CK197" s="11" t="s">
        <v>167</v>
      </c>
      <c r="CL197" s="11" t="s">
        <v>168</v>
      </c>
      <c r="CM197" s="11" t="s">
        <v>169</v>
      </c>
      <c r="CN197" s="11" t="s">
        <v>170</v>
      </c>
      <c r="CO197" s="11" t="s">
        <v>171</v>
      </c>
      <c r="CP197" s="11" t="s">
        <v>172</v>
      </c>
      <c r="CQ197" s="11" t="s">
        <v>173</v>
      </c>
      <c r="CR197" s="11" t="s">
        <v>174</v>
      </c>
      <c r="CS197" s="11" t="s">
        <v>175</v>
      </c>
      <c r="CT197" s="11" t="s">
        <v>176</v>
      </c>
      <c r="CU197" s="11" t="s">
        <v>177</v>
      </c>
      <c r="CV197" s="11" t="s">
        <v>178</v>
      </c>
      <c r="CW197" s="11" t="s">
        <v>179</v>
      </c>
      <c r="CX197" s="11" t="s">
        <v>180</v>
      </c>
      <c r="CY197" s="11" t="s">
        <v>181</v>
      </c>
      <c r="CZ197" s="11" t="s">
        <v>182</v>
      </c>
      <c r="DA197" s="11" t="s">
        <v>183</v>
      </c>
      <c r="DB197" s="11" t="s">
        <v>184</v>
      </c>
      <c r="DC197" s="11" t="s">
        <v>185</v>
      </c>
      <c r="DD197" s="11" t="s">
        <v>186</v>
      </c>
      <c r="DE197" s="11" t="s">
        <v>187</v>
      </c>
      <c r="DF197" s="11" t="s">
        <v>188</v>
      </c>
      <c r="DG197" s="11" t="s">
        <v>189</v>
      </c>
      <c r="DH197" s="11" t="s">
        <v>190</v>
      </c>
      <c r="DI197" s="11" t="s">
        <v>191</v>
      </c>
      <c r="DJ197" s="11" t="s">
        <v>192</v>
      </c>
      <c r="DK197" s="11" t="s">
        <v>193</v>
      </c>
      <c r="DL197" s="11" t="s">
        <v>194</v>
      </c>
      <c r="DM197" s="11" t="s">
        <v>195</v>
      </c>
      <c r="DN197" s="11" t="s">
        <v>69</v>
      </c>
      <c r="DO197" s="11" t="s">
        <v>70</v>
      </c>
      <c r="DP197" s="11" t="s">
        <v>196</v>
      </c>
    </row>
    <row r="198" spans="1:120">
      <c r="A198" s="12">
        <v>45302</v>
      </c>
      <c r="B198" s="12">
        <v>45302</v>
      </c>
      <c r="C198" s="13" t="s">
        <v>951</v>
      </c>
      <c r="D198" s="13" t="s">
        <v>71</v>
      </c>
      <c r="E198" s="13" t="s">
        <v>16</v>
      </c>
      <c r="F198" s="13" t="s">
        <v>72</v>
      </c>
      <c r="G198" s="14">
        <v>1</v>
      </c>
      <c r="H198" s="14">
        <v>0</v>
      </c>
      <c r="I198" s="13" t="s">
        <v>73</v>
      </c>
      <c r="J198" s="13" t="s">
        <v>74</v>
      </c>
      <c r="K198" s="13" t="s">
        <v>74</v>
      </c>
      <c r="L198" s="12">
        <v>45302</v>
      </c>
      <c r="M198" s="13" t="s">
        <v>952</v>
      </c>
      <c r="N198" s="13" t="s">
        <v>71</v>
      </c>
      <c r="O198" s="14">
        <v>0</v>
      </c>
      <c r="P198" s="13" t="s">
        <v>197</v>
      </c>
      <c r="Q198" s="13" t="s">
        <v>198</v>
      </c>
      <c r="R198" s="14">
        <v>6</v>
      </c>
      <c r="S198" s="13" t="s">
        <v>953</v>
      </c>
      <c r="T198" s="14">
        <v>1</v>
      </c>
      <c r="U198" s="13" t="s">
        <v>72</v>
      </c>
      <c r="V198" s="13" t="s">
        <v>82</v>
      </c>
      <c r="W198" s="13" t="s">
        <v>73</v>
      </c>
      <c r="X198" s="13" t="s">
        <v>80</v>
      </c>
      <c r="Y198" s="13" t="s">
        <v>17</v>
      </c>
      <c r="Z198" s="13" t="s">
        <v>350</v>
      </c>
      <c r="AA198" s="13" t="s">
        <v>351</v>
      </c>
      <c r="AB198" s="14">
        <v>7006</v>
      </c>
      <c r="AC198" s="13" t="s">
        <v>87</v>
      </c>
      <c r="AD198" s="20">
        <v>45303.6283101852</v>
      </c>
      <c r="AE198" s="13" t="s">
        <v>213</v>
      </c>
      <c r="AF198" s="13" t="s">
        <v>201</v>
      </c>
      <c r="AG198" s="13" t="s">
        <v>78</v>
      </c>
      <c r="AH198" s="13" t="s">
        <v>83</v>
      </c>
      <c r="AI198" s="13" t="s">
        <v>84</v>
      </c>
      <c r="AJ198" s="13" t="s">
        <v>71</v>
      </c>
      <c r="AK198" s="13" t="s">
        <v>85</v>
      </c>
      <c r="AL198" s="13" t="s">
        <v>71</v>
      </c>
      <c r="AM198" s="13" t="s">
        <v>86</v>
      </c>
      <c r="AN198" s="13" t="s">
        <v>73</v>
      </c>
      <c r="AO198" s="13" t="s">
        <v>87</v>
      </c>
      <c r="AP198" s="13" t="s">
        <v>87</v>
      </c>
      <c r="AQ198" s="13" t="s">
        <v>90</v>
      </c>
      <c r="AR198" s="13" t="s">
        <v>73</v>
      </c>
      <c r="AS198" s="13" t="s">
        <v>73</v>
      </c>
      <c r="AT198" s="14">
        <v>0</v>
      </c>
      <c r="AU198" s="13" t="s">
        <v>71</v>
      </c>
      <c r="AV198" s="13" t="s">
        <v>71</v>
      </c>
      <c r="AW198" s="13" t="s">
        <v>71</v>
      </c>
      <c r="AX198" s="13" t="s">
        <v>985</v>
      </c>
      <c r="AY198" s="13" t="s">
        <v>986</v>
      </c>
      <c r="AZ198" s="13" t="s">
        <v>205</v>
      </c>
      <c r="BA198" s="13" t="s">
        <v>87</v>
      </c>
      <c r="BB198" s="13" t="s">
        <v>85</v>
      </c>
      <c r="BC198" s="13" t="s">
        <v>987</v>
      </c>
      <c r="BD198" s="13" t="s">
        <v>85</v>
      </c>
      <c r="BE198" s="13" t="s">
        <v>207</v>
      </c>
      <c r="BF198" s="13" t="s">
        <v>207</v>
      </c>
      <c r="BG198" s="13" t="s">
        <v>208</v>
      </c>
      <c r="BH198" s="13" t="s">
        <v>73</v>
      </c>
      <c r="BI198" s="13" t="s">
        <v>73</v>
      </c>
      <c r="BJ198" s="13" t="s">
        <v>73</v>
      </c>
      <c r="BK198" s="13" t="s">
        <v>73</v>
      </c>
      <c r="BL198" s="13" t="s">
        <v>209</v>
      </c>
      <c r="BM198" s="13" t="s">
        <v>209</v>
      </c>
      <c r="BN198" s="13" t="s">
        <v>209</v>
      </c>
      <c r="BO198" s="13" t="s">
        <v>71</v>
      </c>
      <c r="BP198" s="13" t="s">
        <v>71</v>
      </c>
      <c r="BQ198" s="13" t="s">
        <v>71</v>
      </c>
      <c r="BR198" s="13" t="s">
        <v>581</v>
      </c>
      <c r="BS198" s="13" t="s">
        <v>85</v>
      </c>
      <c r="BT198" s="13" t="s">
        <v>581</v>
      </c>
      <c r="BU198" s="13" t="s">
        <v>85</v>
      </c>
      <c r="BV198" s="13" t="s">
        <v>581</v>
      </c>
      <c r="BW198" s="13" t="s">
        <v>85</v>
      </c>
      <c r="BX198" s="14">
        <v>1</v>
      </c>
      <c r="BY198" s="14">
        <v>500006</v>
      </c>
      <c r="BZ198" s="14">
        <v>0</v>
      </c>
      <c r="CA198" s="14">
        <v>5</v>
      </c>
      <c r="CB198" s="14">
        <v>16</v>
      </c>
      <c r="CC198" s="13" t="s">
        <v>261</v>
      </c>
      <c r="CD198" s="20">
        <v>45317.415787037</v>
      </c>
      <c r="CE198" s="12" t="s">
        <v>89</v>
      </c>
      <c r="CF198" s="18">
        <v>45317.4156152431</v>
      </c>
      <c r="CG198" s="17">
        <v>0.415613425925926</v>
      </c>
      <c r="CH198" s="12" t="s">
        <v>89</v>
      </c>
      <c r="CI198" s="13" t="s">
        <v>14</v>
      </c>
      <c r="CJ198" s="13" t="s">
        <v>73</v>
      </c>
      <c r="CK198" s="13" t="s">
        <v>73</v>
      </c>
      <c r="CL198" s="13" t="s">
        <v>110</v>
      </c>
      <c r="CM198" s="13" t="s">
        <v>110</v>
      </c>
      <c r="CN198" s="13" t="s">
        <v>71</v>
      </c>
      <c r="CO198" s="13" t="s">
        <v>110</v>
      </c>
      <c r="CP198" s="13" t="s">
        <v>201</v>
      </c>
      <c r="CQ198" s="13" t="s">
        <v>110</v>
      </c>
      <c r="CR198" s="13" t="s">
        <v>110</v>
      </c>
      <c r="CS198" s="13" t="s">
        <v>73</v>
      </c>
      <c r="CT198" s="13" t="s">
        <v>73</v>
      </c>
      <c r="CU198" s="13" t="s">
        <v>110</v>
      </c>
      <c r="CV198" s="13" t="s">
        <v>73</v>
      </c>
      <c r="CW198" s="13" t="s">
        <v>73</v>
      </c>
      <c r="CX198" s="13" t="s">
        <v>110</v>
      </c>
      <c r="CY198" s="13" t="s">
        <v>73</v>
      </c>
      <c r="CZ198" s="13" t="s">
        <v>73</v>
      </c>
      <c r="DA198" s="13" t="s">
        <v>110</v>
      </c>
      <c r="DB198" s="13" t="s">
        <v>73</v>
      </c>
      <c r="DC198" s="13" t="s">
        <v>73</v>
      </c>
      <c r="DD198" s="13" t="s">
        <v>73</v>
      </c>
      <c r="DE198" s="13" t="s">
        <v>73</v>
      </c>
      <c r="DF198" s="13" t="s">
        <v>110</v>
      </c>
      <c r="DG198" s="13" t="s">
        <v>73</v>
      </c>
      <c r="DH198" s="13" t="s">
        <v>110</v>
      </c>
      <c r="DI198" s="13" t="s">
        <v>110</v>
      </c>
      <c r="DJ198" s="13" t="s">
        <v>110</v>
      </c>
      <c r="DK198" s="13" t="s">
        <v>242</v>
      </c>
      <c r="DL198" s="13" t="s">
        <v>85</v>
      </c>
      <c r="DM198" s="13" t="s">
        <v>85</v>
      </c>
      <c r="DN198" s="18">
        <v>45317.4156152431</v>
      </c>
      <c r="DO198" s="18">
        <v>45317.4156152431</v>
      </c>
      <c r="DP198" s="13" t="s">
        <v>988</v>
      </c>
    </row>
    <row r="199" spans="1:120">
      <c r="A199" s="12">
        <v>45302</v>
      </c>
      <c r="B199" s="12">
        <v>45302</v>
      </c>
      <c r="C199" s="13" t="s">
        <v>951</v>
      </c>
      <c r="D199" s="13" t="s">
        <v>71</v>
      </c>
      <c r="E199" s="13" t="s">
        <v>16</v>
      </c>
      <c r="F199" s="13" t="s">
        <v>91</v>
      </c>
      <c r="G199" s="14">
        <v>1</v>
      </c>
      <c r="H199" s="14">
        <v>0</v>
      </c>
      <c r="I199" s="13" t="s">
        <v>88</v>
      </c>
      <c r="J199" s="13" t="s">
        <v>74</v>
      </c>
      <c r="K199" s="13" t="s">
        <v>74</v>
      </c>
      <c r="L199" s="12">
        <v>45302</v>
      </c>
      <c r="M199" s="13" t="s">
        <v>952</v>
      </c>
      <c r="N199" s="13" t="s">
        <v>71</v>
      </c>
      <c r="O199" s="14">
        <v>0</v>
      </c>
      <c r="P199" s="13" t="s">
        <v>197</v>
      </c>
      <c r="Q199" s="13" t="s">
        <v>198</v>
      </c>
      <c r="R199" s="14">
        <v>6</v>
      </c>
      <c r="S199" s="13" t="s">
        <v>953</v>
      </c>
      <c r="T199" s="14">
        <v>1</v>
      </c>
      <c r="U199" s="13" t="s">
        <v>91</v>
      </c>
      <c r="V199" s="13" t="s">
        <v>82</v>
      </c>
      <c r="W199" s="13" t="s">
        <v>73</v>
      </c>
      <c r="X199" s="13" t="s">
        <v>80</v>
      </c>
      <c r="Y199" s="13" t="s">
        <v>17</v>
      </c>
      <c r="Z199" s="13" t="s">
        <v>350</v>
      </c>
      <c r="AA199" s="13" t="s">
        <v>351</v>
      </c>
      <c r="AB199" s="14">
        <v>7006</v>
      </c>
      <c r="AC199" s="13" t="s">
        <v>87</v>
      </c>
      <c r="AD199" s="20">
        <v>45303.6283101852</v>
      </c>
      <c r="AE199" s="13" t="s">
        <v>222</v>
      </c>
      <c r="AF199" s="13" t="s">
        <v>201</v>
      </c>
      <c r="AG199" s="13" t="s">
        <v>78</v>
      </c>
      <c r="AH199" s="13" t="s">
        <v>83</v>
      </c>
      <c r="AI199" s="13" t="s">
        <v>93</v>
      </c>
      <c r="AJ199" s="13" t="s">
        <v>71</v>
      </c>
      <c r="AK199" s="13" t="s">
        <v>85</v>
      </c>
      <c r="AL199" s="13" t="s">
        <v>71</v>
      </c>
      <c r="AM199" s="13" t="s">
        <v>86</v>
      </c>
      <c r="AN199" s="13" t="s">
        <v>73</v>
      </c>
      <c r="AO199" s="13" t="s">
        <v>87</v>
      </c>
      <c r="AP199" s="13" t="s">
        <v>87</v>
      </c>
      <c r="AQ199" s="13" t="s">
        <v>90</v>
      </c>
      <c r="AR199" s="13" t="s">
        <v>73</v>
      </c>
      <c r="AS199" s="13" t="s">
        <v>73</v>
      </c>
      <c r="AT199" s="14">
        <v>0</v>
      </c>
      <c r="AU199" s="13" t="s">
        <v>71</v>
      </c>
      <c r="AV199" s="13" t="s">
        <v>71</v>
      </c>
      <c r="AW199" s="13" t="s">
        <v>71</v>
      </c>
      <c r="AX199" s="13" t="s">
        <v>583</v>
      </c>
      <c r="AY199" s="13" t="s">
        <v>584</v>
      </c>
      <c r="AZ199" s="13" t="s">
        <v>205</v>
      </c>
      <c r="BA199" s="13" t="s">
        <v>87</v>
      </c>
      <c r="BB199" s="13" t="s">
        <v>85</v>
      </c>
      <c r="BC199" s="13" t="s">
        <v>585</v>
      </c>
      <c r="BD199" s="13" t="s">
        <v>85</v>
      </c>
      <c r="BE199" s="13" t="s">
        <v>207</v>
      </c>
      <c r="BF199" s="13" t="s">
        <v>207</v>
      </c>
      <c r="BG199" s="13" t="s">
        <v>208</v>
      </c>
      <c r="BH199" s="13" t="s">
        <v>73</v>
      </c>
      <c r="BI199" s="13" t="s">
        <v>73</v>
      </c>
      <c r="BJ199" s="13" t="s">
        <v>73</v>
      </c>
      <c r="BK199" s="13" t="s">
        <v>73</v>
      </c>
      <c r="BL199" s="13" t="s">
        <v>209</v>
      </c>
      <c r="BM199" s="13" t="s">
        <v>209</v>
      </c>
      <c r="BN199" s="13" t="s">
        <v>209</v>
      </c>
      <c r="BO199" s="13" t="s">
        <v>71</v>
      </c>
      <c r="BP199" s="13" t="s">
        <v>71</v>
      </c>
      <c r="BQ199" s="13" t="s">
        <v>71</v>
      </c>
      <c r="BR199" s="13" t="s">
        <v>581</v>
      </c>
      <c r="BS199" s="13" t="s">
        <v>85</v>
      </c>
      <c r="BT199" s="13" t="s">
        <v>581</v>
      </c>
      <c r="BU199" s="13" t="s">
        <v>85</v>
      </c>
      <c r="BV199" s="13" t="s">
        <v>581</v>
      </c>
      <c r="BW199" s="13" t="s">
        <v>85</v>
      </c>
      <c r="BX199" s="14">
        <v>1</v>
      </c>
      <c r="BY199" s="14">
        <v>500006</v>
      </c>
      <c r="BZ199" s="14">
        <v>0</v>
      </c>
      <c r="CA199" s="14">
        <v>3</v>
      </c>
      <c r="CB199" s="14">
        <v>16</v>
      </c>
      <c r="CC199" s="13" t="s">
        <v>261</v>
      </c>
      <c r="CD199" s="20">
        <v>45317.415787037</v>
      </c>
      <c r="CE199" s="12" t="s">
        <v>89</v>
      </c>
      <c r="CF199" s="18">
        <v>45317.4156136227</v>
      </c>
      <c r="CG199" s="17">
        <v>0.415613425925926</v>
      </c>
      <c r="CH199" s="12" t="s">
        <v>89</v>
      </c>
      <c r="CI199" s="13" t="s">
        <v>14</v>
      </c>
      <c r="CJ199" s="13" t="s">
        <v>73</v>
      </c>
      <c r="CK199" s="13" t="s">
        <v>73</v>
      </c>
      <c r="CL199" s="13" t="s">
        <v>110</v>
      </c>
      <c r="CM199" s="13" t="s">
        <v>110</v>
      </c>
      <c r="CN199" s="13" t="s">
        <v>71</v>
      </c>
      <c r="CO199" s="13" t="s">
        <v>110</v>
      </c>
      <c r="CP199" s="13" t="s">
        <v>201</v>
      </c>
      <c r="CQ199" s="13" t="s">
        <v>110</v>
      </c>
      <c r="CR199" s="13" t="s">
        <v>73</v>
      </c>
      <c r="CS199" s="13" t="s">
        <v>73</v>
      </c>
      <c r="CT199" s="13" t="s">
        <v>73</v>
      </c>
      <c r="CU199" s="13" t="s">
        <v>110</v>
      </c>
      <c r="CV199" s="13" t="s">
        <v>73</v>
      </c>
      <c r="CW199" s="13" t="s">
        <v>73</v>
      </c>
      <c r="CX199" s="13" t="s">
        <v>110</v>
      </c>
      <c r="CY199" s="13" t="s">
        <v>73</v>
      </c>
      <c r="CZ199" s="13" t="s">
        <v>73</v>
      </c>
      <c r="DA199" s="13" t="s">
        <v>110</v>
      </c>
      <c r="DB199" s="13" t="s">
        <v>73</v>
      </c>
      <c r="DC199" s="13" t="s">
        <v>73</v>
      </c>
      <c r="DD199" s="13" t="s">
        <v>73</v>
      </c>
      <c r="DE199" s="13" t="s">
        <v>73</v>
      </c>
      <c r="DF199" s="13" t="s">
        <v>110</v>
      </c>
      <c r="DG199" s="13" t="s">
        <v>73</v>
      </c>
      <c r="DH199" s="13" t="s">
        <v>110</v>
      </c>
      <c r="DI199" s="13" t="s">
        <v>110</v>
      </c>
      <c r="DJ199" s="13" t="s">
        <v>110</v>
      </c>
      <c r="DK199" s="13" t="s">
        <v>242</v>
      </c>
      <c r="DL199" s="13" t="s">
        <v>85</v>
      </c>
      <c r="DM199" s="13" t="s">
        <v>85</v>
      </c>
      <c r="DN199" s="18">
        <v>45317.4156136227</v>
      </c>
      <c r="DO199" s="18">
        <v>45317.4156136227</v>
      </c>
      <c r="DP199" s="13" t="s">
        <v>586</v>
      </c>
    </row>
    <row r="200" spans="1:120">
      <c r="A200" s="12">
        <v>45302</v>
      </c>
      <c r="B200" s="12">
        <v>45302</v>
      </c>
      <c r="C200" s="13" t="s">
        <v>951</v>
      </c>
      <c r="D200" s="13" t="s">
        <v>71</v>
      </c>
      <c r="E200" s="13" t="s">
        <v>16</v>
      </c>
      <c r="F200" s="13" t="s">
        <v>94</v>
      </c>
      <c r="G200" s="14">
        <v>1</v>
      </c>
      <c r="H200" s="14">
        <v>0</v>
      </c>
      <c r="I200" s="13" t="s">
        <v>73</v>
      </c>
      <c r="J200" s="13" t="s">
        <v>74</v>
      </c>
      <c r="K200" s="13" t="s">
        <v>74</v>
      </c>
      <c r="L200" s="12">
        <v>45302</v>
      </c>
      <c r="M200" s="13" t="s">
        <v>952</v>
      </c>
      <c r="N200" s="13" t="s">
        <v>71</v>
      </c>
      <c r="O200" s="14">
        <v>0</v>
      </c>
      <c r="P200" s="13" t="s">
        <v>197</v>
      </c>
      <c r="Q200" s="13" t="s">
        <v>198</v>
      </c>
      <c r="R200" s="14">
        <v>6</v>
      </c>
      <c r="S200" s="13" t="s">
        <v>953</v>
      </c>
      <c r="T200" s="14">
        <v>1</v>
      </c>
      <c r="U200" s="13" t="s">
        <v>94</v>
      </c>
      <c r="V200" s="13" t="s">
        <v>82</v>
      </c>
      <c r="W200" s="13" t="s">
        <v>73</v>
      </c>
      <c r="X200" s="13" t="s">
        <v>80</v>
      </c>
      <c r="Y200" s="13" t="s">
        <v>17</v>
      </c>
      <c r="Z200" s="13" t="s">
        <v>350</v>
      </c>
      <c r="AA200" s="13" t="s">
        <v>351</v>
      </c>
      <c r="AB200" s="14">
        <v>7006</v>
      </c>
      <c r="AC200" s="13" t="s">
        <v>87</v>
      </c>
      <c r="AD200" s="20">
        <v>45303.6283101852</v>
      </c>
      <c r="AE200" s="13" t="s">
        <v>227</v>
      </c>
      <c r="AF200" s="13" t="s">
        <v>201</v>
      </c>
      <c r="AG200" s="13" t="s">
        <v>78</v>
      </c>
      <c r="AH200" s="13" t="s">
        <v>83</v>
      </c>
      <c r="AI200" s="13" t="s">
        <v>96</v>
      </c>
      <c r="AJ200" s="13" t="s">
        <v>71</v>
      </c>
      <c r="AK200" s="13" t="s">
        <v>85</v>
      </c>
      <c r="AL200" s="13" t="s">
        <v>71</v>
      </c>
      <c r="AM200" s="13" t="s">
        <v>86</v>
      </c>
      <c r="AN200" s="13" t="s">
        <v>73</v>
      </c>
      <c r="AO200" s="13" t="s">
        <v>87</v>
      </c>
      <c r="AP200" s="13" t="s">
        <v>87</v>
      </c>
      <c r="AQ200" s="13" t="s">
        <v>90</v>
      </c>
      <c r="AR200" s="13" t="s">
        <v>73</v>
      </c>
      <c r="AS200" s="13" t="s">
        <v>73</v>
      </c>
      <c r="AT200" s="14">
        <v>0</v>
      </c>
      <c r="AU200" s="13" t="s">
        <v>71</v>
      </c>
      <c r="AV200" s="13" t="s">
        <v>71</v>
      </c>
      <c r="AW200" s="13" t="s">
        <v>71</v>
      </c>
      <c r="AX200" s="13" t="s">
        <v>989</v>
      </c>
      <c r="AY200" s="13" t="s">
        <v>990</v>
      </c>
      <c r="AZ200" s="13" t="s">
        <v>205</v>
      </c>
      <c r="BA200" s="13" t="s">
        <v>87</v>
      </c>
      <c r="BB200" s="13" t="s">
        <v>85</v>
      </c>
      <c r="BC200" s="13" t="s">
        <v>991</v>
      </c>
      <c r="BD200" s="13" t="s">
        <v>85</v>
      </c>
      <c r="BE200" s="13" t="s">
        <v>207</v>
      </c>
      <c r="BF200" s="13" t="s">
        <v>207</v>
      </c>
      <c r="BG200" s="13" t="s">
        <v>208</v>
      </c>
      <c r="BH200" s="13" t="s">
        <v>73</v>
      </c>
      <c r="BI200" s="13" t="s">
        <v>73</v>
      </c>
      <c r="BJ200" s="13" t="s">
        <v>73</v>
      </c>
      <c r="BK200" s="13" t="s">
        <v>73</v>
      </c>
      <c r="BL200" s="13" t="s">
        <v>209</v>
      </c>
      <c r="BM200" s="13" t="s">
        <v>590</v>
      </c>
      <c r="BN200" s="13" t="s">
        <v>209</v>
      </c>
      <c r="BO200" s="13" t="s">
        <v>71</v>
      </c>
      <c r="BP200" s="13" t="s">
        <v>71</v>
      </c>
      <c r="BQ200" s="13" t="s">
        <v>71</v>
      </c>
      <c r="BR200" s="13" t="s">
        <v>581</v>
      </c>
      <c r="BS200" s="13" t="s">
        <v>85</v>
      </c>
      <c r="BT200" s="13" t="s">
        <v>581</v>
      </c>
      <c r="BU200" s="13" t="s">
        <v>85</v>
      </c>
      <c r="BV200" s="13" t="s">
        <v>581</v>
      </c>
      <c r="BW200" s="13" t="s">
        <v>85</v>
      </c>
      <c r="BX200" s="14">
        <v>1</v>
      </c>
      <c r="BY200" s="14">
        <v>500006</v>
      </c>
      <c r="BZ200" s="14">
        <v>0</v>
      </c>
      <c r="CA200" s="14">
        <v>4</v>
      </c>
      <c r="CB200" s="14">
        <v>5</v>
      </c>
      <c r="CC200" s="13" t="s">
        <v>261</v>
      </c>
      <c r="CD200" s="20">
        <v>45317.415787037</v>
      </c>
      <c r="CE200" s="12" t="s">
        <v>89</v>
      </c>
      <c r="CF200" s="18">
        <v>45317.4156152893</v>
      </c>
      <c r="CG200" s="17">
        <v>0.415613425925926</v>
      </c>
      <c r="CH200" s="12" t="s">
        <v>89</v>
      </c>
      <c r="CI200" s="13" t="s">
        <v>14</v>
      </c>
      <c r="CJ200" s="13" t="s">
        <v>73</v>
      </c>
      <c r="CK200" s="13" t="s">
        <v>73</v>
      </c>
      <c r="CL200" s="13" t="s">
        <v>110</v>
      </c>
      <c r="CM200" s="13" t="s">
        <v>110</v>
      </c>
      <c r="CN200" s="13" t="s">
        <v>71</v>
      </c>
      <c r="CO200" s="13" t="s">
        <v>110</v>
      </c>
      <c r="CP200" s="13" t="s">
        <v>201</v>
      </c>
      <c r="CQ200" s="13" t="s">
        <v>110</v>
      </c>
      <c r="CR200" s="13" t="s">
        <v>73</v>
      </c>
      <c r="CS200" s="13" t="s">
        <v>73</v>
      </c>
      <c r="CT200" s="13" t="s">
        <v>73</v>
      </c>
      <c r="CU200" s="13" t="s">
        <v>110</v>
      </c>
      <c r="CV200" s="13" t="s">
        <v>73</v>
      </c>
      <c r="CW200" s="13" t="s">
        <v>73</v>
      </c>
      <c r="CX200" s="13" t="s">
        <v>110</v>
      </c>
      <c r="CY200" s="13" t="s">
        <v>73</v>
      </c>
      <c r="CZ200" s="13" t="s">
        <v>73</v>
      </c>
      <c r="DA200" s="13" t="s">
        <v>110</v>
      </c>
      <c r="DB200" s="13" t="s">
        <v>73</v>
      </c>
      <c r="DC200" s="13" t="s">
        <v>73</v>
      </c>
      <c r="DD200" s="13" t="s">
        <v>73</v>
      </c>
      <c r="DE200" s="13" t="s">
        <v>73</v>
      </c>
      <c r="DF200" s="13" t="s">
        <v>110</v>
      </c>
      <c r="DG200" s="13" t="s">
        <v>73</v>
      </c>
      <c r="DH200" s="13" t="s">
        <v>110</v>
      </c>
      <c r="DI200" s="13" t="s">
        <v>110</v>
      </c>
      <c r="DJ200" s="13" t="s">
        <v>110</v>
      </c>
      <c r="DK200" s="13" t="s">
        <v>242</v>
      </c>
      <c r="DL200" s="13" t="s">
        <v>85</v>
      </c>
      <c r="DM200" s="13" t="s">
        <v>85</v>
      </c>
      <c r="DN200" s="18">
        <v>45317.4156152893</v>
      </c>
      <c r="DO200" s="18">
        <v>45317.4156152893</v>
      </c>
      <c r="DP200" s="13" t="s">
        <v>992</v>
      </c>
    </row>
    <row r="201" spans="1:120">
      <c r="A201" s="12">
        <v>45302</v>
      </c>
      <c r="B201" s="12">
        <v>45302</v>
      </c>
      <c r="C201" s="13" t="s">
        <v>951</v>
      </c>
      <c r="D201" s="13" t="s">
        <v>71</v>
      </c>
      <c r="E201" s="13" t="s">
        <v>16</v>
      </c>
      <c r="F201" s="13" t="s">
        <v>97</v>
      </c>
      <c r="G201" s="14">
        <v>1</v>
      </c>
      <c r="H201" s="14">
        <v>0</v>
      </c>
      <c r="I201" s="13" t="s">
        <v>73</v>
      </c>
      <c r="J201" s="13" t="s">
        <v>74</v>
      </c>
      <c r="K201" s="13" t="s">
        <v>74</v>
      </c>
      <c r="L201" s="12">
        <v>45302</v>
      </c>
      <c r="M201" s="13" t="s">
        <v>952</v>
      </c>
      <c r="N201" s="13" t="s">
        <v>71</v>
      </c>
      <c r="O201" s="14">
        <v>0</v>
      </c>
      <c r="P201" s="13" t="s">
        <v>197</v>
      </c>
      <c r="Q201" s="13" t="s">
        <v>198</v>
      </c>
      <c r="R201" s="14">
        <v>6</v>
      </c>
      <c r="S201" s="13" t="s">
        <v>953</v>
      </c>
      <c r="T201" s="14">
        <v>1</v>
      </c>
      <c r="U201" s="13" t="s">
        <v>97</v>
      </c>
      <c r="V201" s="13" t="s">
        <v>82</v>
      </c>
      <c r="W201" s="13" t="s">
        <v>73</v>
      </c>
      <c r="X201" s="13" t="s">
        <v>80</v>
      </c>
      <c r="Y201" s="13" t="s">
        <v>17</v>
      </c>
      <c r="Z201" s="13" t="s">
        <v>350</v>
      </c>
      <c r="AA201" s="13" t="s">
        <v>351</v>
      </c>
      <c r="AB201" s="14">
        <v>7006</v>
      </c>
      <c r="AC201" s="13" t="s">
        <v>87</v>
      </c>
      <c r="AD201" s="20">
        <v>45303.6283101852</v>
      </c>
      <c r="AE201" s="13" t="s">
        <v>232</v>
      </c>
      <c r="AF201" s="13" t="s">
        <v>201</v>
      </c>
      <c r="AG201" s="13" t="s">
        <v>78</v>
      </c>
      <c r="AH201" s="13" t="s">
        <v>83</v>
      </c>
      <c r="AI201" s="13" t="s">
        <v>84</v>
      </c>
      <c r="AJ201" s="13" t="s">
        <v>71</v>
      </c>
      <c r="AK201" s="13" t="s">
        <v>85</v>
      </c>
      <c r="AL201" s="13" t="s">
        <v>71</v>
      </c>
      <c r="AM201" s="13" t="s">
        <v>86</v>
      </c>
      <c r="AN201" s="13" t="s">
        <v>73</v>
      </c>
      <c r="AO201" s="13" t="s">
        <v>87</v>
      </c>
      <c r="AP201" s="13" t="s">
        <v>87</v>
      </c>
      <c r="AQ201" s="13" t="s">
        <v>90</v>
      </c>
      <c r="AR201" s="13" t="s">
        <v>73</v>
      </c>
      <c r="AS201" s="13" t="s">
        <v>73</v>
      </c>
      <c r="AT201" s="14">
        <v>0</v>
      </c>
      <c r="AU201" s="13" t="s">
        <v>71</v>
      </c>
      <c r="AV201" s="13" t="s">
        <v>71</v>
      </c>
      <c r="AW201" s="13" t="s">
        <v>71</v>
      </c>
      <c r="AX201" s="13" t="s">
        <v>993</v>
      </c>
      <c r="AY201" s="13" t="s">
        <v>994</v>
      </c>
      <c r="AZ201" s="13" t="s">
        <v>205</v>
      </c>
      <c r="BA201" s="13" t="s">
        <v>87</v>
      </c>
      <c r="BB201" s="13" t="s">
        <v>85</v>
      </c>
      <c r="BC201" s="13" t="s">
        <v>995</v>
      </c>
      <c r="BD201" s="13" t="s">
        <v>85</v>
      </c>
      <c r="BE201" s="13" t="s">
        <v>207</v>
      </c>
      <c r="BF201" s="13" t="s">
        <v>207</v>
      </c>
      <c r="BG201" s="13" t="s">
        <v>208</v>
      </c>
      <c r="BH201" s="13" t="s">
        <v>73</v>
      </c>
      <c r="BI201" s="13" t="s">
        <v>73</v>
      </c>
      <c r="BJ201" s="13" t="s">
        <v>73</v>
      </c>
      <c r="BK201" s="13" t="s">
        <v>73</v>
      </c>
      <c r="BL201" s="13" t="s">
        <v>209</v>
      </c>
      <c r="BM201" s="13" t="s">
        <v>209</v>
      </c>
      <c r="BN201" s="13" t="s">
        <v>209</v>
      </c>
      <c r="BO201" s="13" t="s">
        <v>71</v>
      </c>
      <c r="BP201" s="13" t="s">
        <v>71</v>
      </c>
      <c r="BQ201" s="13" t="s">
        <v>71</v>
      </c>
      <c r="BR201" s="13" t="s">
        <v>581</v>
      </c>
      <c r="BS201" s="13" t="s">
        <v>85</v>
      </c>
      <c r="BT201" s="13" t="s">
        <v>581</v>
      </c>
      <c r="BU201" s="13" t="s">
        <v>85</v>
      </c>
      <c r="BV201" s="13" t="s">
        <v>581</v>
      </c>
      <c r="BW201" s="13" t="s">
        <v>85</v>
      </c>
      <c r="BX201" s="14">
        <v>1</v>
      </c>
      <c r="BY201" s="14">
        <v>500006</v>
      </c>
      <c r="BZ201" s="14">
        <v>0</v>
      </c>
      <c r="CA201" s="14">
        <v>5</v>
      </c>
      <c r="CB201" s="14">
        <v>16</v>
      </c>
      <c r="CC201" s="13" t="s">
        <v>261</v>
      </c>
      <c r="CD201" s="20">
        <v>45317.415787037</v>
      </c>
      <c r="CE201" s="12" t="s">
        <v>89</v>
      </c>
      <c r="CF201" s="18">
        <v>45317.4156153009</v>
      </c>
      <c r="CG201" s="17">
        <v>0.415613425925926</v>
      </c>
      <c r="CH201" s="12" t="s">
        <v>89</v>
      </c>
      <c r="CI201" s="13" t="s">
        <v>14</v>
      </c>
      <c r="CJ201" s="13" t="s">
        <v>73</v>
      </c>
      <c r="CK201" s="13" t="s">
        <v>73</v>
      </c>
      <c r="CL201" s="13" t="s">
        <v>110</v>
      </c>
      <c r="CM201" s="13" t="s">
        <v>110</v>
      </c>
      <c r="CN201" s="13" t="s">
        <v>71</v>
      </c>
      <c r="CO201" s="13" t="s">
        <v>110</v>
      </c>
      <c r="CP201" s="13" t="s">
        <v>201</v>
      </c>
      <c r="CQ201" s="13" t="s">
        <v>110</v>
      </c>
      <c r="CR201" s="13" t="s">
        <v>110</v>
      </c>
      <c r="CS201" s="13" t="s">
        <v>73</v>
      </c>
      <c r="CT201" s="13" t="s">
        <v>73</v>
      </c>
      <c r="CU201" s="13" t="s">
        <v>110</v>
      </c>
      <c r="CV201" s="13" t="s">
        <v>73</v>
      </c>
      <c r="CW201" s="13" t="s">
        <v>73</v>
      </c>
      <c r="CX201" s="13" t="s">
        <v>110</v>
      </c>
      <c r="CY201" s="13" t="s">
        <v>73</v>
      </c>
      <c r="CZ201" s="13" t="s">
        <v>73</v>
      </c>
      <c r="DA201" s="13" t="s">
        <v>110</v>
      </c>
      <c r="DB201" s="13" t="s">
        <v>73</v>
      </c>
      <c r="DC201" s="13" t="s">
        <v>73</v>
      </c>
      <c r="DD201" s="13" t="s">
        <v>73</v>
      </c>
      <c r="DE201" s="13" t="s">
        <v>73</v>
      </c>
      <c r="DF201" s="13" t="s">
        <v>110</v>
      </c>
      <c r="DG201" s="13" t="s">
        <v>73</v>
      </c>
      <c r="DH201" s="13" t="s">
        <v>110</v>
      </c>
      <c r="DI201" s="13" t="s">
        <v>110</v>
      </c>
      <c r="DJ201" s="13" t="s">
        <v>110</v>
      </c>
      <c r="DK201" s="13" t="s">
        <v>242</v>
      </c>
      <c r="DL201" s="13" t="s">
        <v>85</v>
      </c>
      <c r="DM201" s="13" t="s">
        <v>85</v>
      </c>
      <c r="DN201" s="18">
        <v>45317.4156153009</v>
      </c>
      <c r="DO201" s="18">
        <v>45317.4156153009</v>
      </c>
      <c r="DP201" s="13" t="s">
        <v>996</v>
      </c>
    </row>
    <row r="202" spans="1:120">
      <c r="A202" s="12">
        <v>45302</v>
      </c>
      <c r="B202" s="12">
        <v>45302</v>
      </c>
      <c r="C202" s="13" t="s">
        <v>951</v>
      </c>
      <c r="D202" s="13" t="s">
        <v>71</v>
      </c>
      <c r="E202" s="13" t="s">
        <v>16</v>
      </c>
      <c r="F202" s="13" t="s">
        <v>105</v>
      </c>
      <c r="G202" s="14">
        <v>1</v>
      </c>
      <c r="H202" s="14">
        <v>0</v>
      </c>
      <c r="I202" s="13" t="s">
        <v>73</v>
      </c>
      <c r="J202" s="13" t="s">
        <v>74</v>
      </c>
      <c r="K202" s="13" t="s">
        <v>74</v>
      </c>
      <c r="L202" s="12">
        <v>45302</v>
      </c>
      <c r="M202" s="13" t="s">
        <v>952</v>
      </c>
      <c r="N202" s="13" t="s">
        <v>71</v>
      </c>
      <c r="O202" s="14">
        <v>0</v>
      </c>
      <c r="P202" s="13" t="s">
        <v>197</v>
      </c>
      <c r="Q202" s="13" t="s">
        <v>198</v>
      </c>
      <c r="R202" s="14">
        <v>6</v>
      </c>
      <c r="S202" s="13" t="s">
        <v>953</v>
      </c>
      <c r="T202" s="14">
        <v>1</v>
      </c>
      <c r="U202" s="13" t="s">
        <v>105</v>
      </c>
      <c r="V202" s="13" t="s">
        <v>82</v>
      </c>
      <c r="W202" s="13" t="s">
        <v>73</v>
      </c>
      <c r="X202" s="13" t="s">
        <v>80</v>
      </c>
      <c r="Y202" s="13" t="s">
        <v>17</v>
      </c>
      <c r="Z202" s="13" t="s">
        <v>350</v>
      </c>
      <c r="AA202" s="13" t="s">
        <v>351</v>
      </c>
      <c r="AB202" s="14">
        <v>7006</v>
      </c>
      <c r="AC202" s="13" t="s">
        <v>87</v>
      </c>
      <c r="AD202" s="20">
        <v>45303.6283101852</v>
      </c>
      <c r="AE202" s="13" t="s">
        <v>255</v>
      </c>
      <c r="AF202" s="13" t="s">
        <v>201</v>
      </c>
      <c r="AG202" s="13" t="s">
        <v>78</v>
      </c>
      <c r="AH202" s="13" t="s">
        <v>83</v>
      </c>
      <c r="AI202" s="13" t="s">
        <v>84</v>
      </c>
      <c r="AJ202" s="13" t="s">
        <v>71</v>
      </c>
      <c r="AK202" s="13" t="s">
        <v>85</v>
      </c>
      <c r="AL202" s="13" t="s">
        <v>71</v>
      </c>
      <c r="AM202" s="13" t="s">
        <v>86</v>
      </c>
      <c r="AN202" s="13" t="s">
        <v>73</v>
      </c>
      <c r="AO202" s="13" t="s">
        <v>87</v>
      </c>
      <c r="AP202" s="13" t="s">
        <v>87</v>
      </c>
      <c r="AQ202" s="13" t="s">
        <v>90</v>
      </c>
      <c r="AR202" s="13" t="s">
        <v>73</v>
      </c>
      <c r="AS202" s="13" t="s">
        <v>73</v>
      </c>
      <c r="AT202" s="14">
        <v>0</v>
      </c>
      <c r="AU202" s="13" t="s">
        <v>71</v>
      </c>
      <c r="AV202" s="13" t="s">
        <v>71</v>
      </c>
      <c r="AW202" s="13" t="s">
        <v>71</v>
      </c>
      <c r="AX202" s="13" t="s">
        <v>997</v>
      </c>
      <c r="AY202" s="13" t="s">
        <v>998</v>
      </c>
      <c r="AZ202" s="13" t="s">
        <v>205</v>
      </c>
      <c r="BA202" s="13" t="s">
        <v>87</v>
      </c>
      <c r="BB202" s="13" t="s">
        <v>85</v>
      </c>
      <c r="BC202" s="13" t="s">
        <v>999</v>
      </c>
      <c r="BD202" s="13" t="s">
        <v>85</v>
      </c>
      <c r="BE202" s="13" t="s">
        <v>207</v>
      </c>
      <c r="BF202" s="13" t="s">
        <v>207</v>
      </c>
      <c r="BG202" s="13" t="s">
        <v>208</v>
      </c>
      <c r="BH202" s="13" t="s">
        <v>73</v>
      </c>
      <c r="BI202" s="13" t="s">
        <v>73</v>
      </c>
      <c r="BJ202" s="13" t="s">
        <v>73</v>
      </c>
      <c r="BK202" s="13" t="s">
        <v>73</v>
      </c>
      <c r="BL202" s="13" t="s">
        <v>209</v>
      </c>
      <c r="BM202" s="13" t="s">
        <v>209</v>
      </c>
      <c r="BN202" s="13" t="s">
        <v>209</v>
      </c>
      <c r="BO202" s="13" t="s">
        <v>71</v>
      </c>
      <c r="BP202" s="13" t="s">
        <v>71</v>
      </c>
      <c r="BQ202" s="13" t="s">
        <v>71</v>
      </c>
      <c r="BR202" s="13" t="s">
        <v>581</v>
      </c>
      <c r="BS202" s="13" t="s">
        <v>85</v>
      </c>
      <c r="BT202" s="13" t="s">
        <v>581</v>
      </c>
      <c r="BU202" s="13" t="s">
        <v>85</v>
      </c>
      <c r="BV202" s="13" t="s">
        <v>581</v>
      </c>
      <c r="BW202" s="13" t="s">
        <v>85</v>
      </c>
      <c r="BX202" s="14">
        <v>1</v>
      </c>
      <c r="BY202" s="14">
        <v>500006</v>
      </c>
      <c r="BZ202" s="14">
        <v>0</v>
      </c>
      <c r="CA202" s="14">
        <v>4</v>
      </c>
      <c r="CB202" s="14">
        <v>5</v>
      </c>
      <c r="CC202" s="13" t="s">
        <v>261</v>
      </c>
      <c r="CD202" s="20">
        <v>45317.415787037</v>
      </c>
      <c r="CE202" s="12" t="s">
        <v>89</v>
      </c>
      <c r="CF202" s="18">
        <v>45317.4156152431</v>
      </c>
      <c r="CG202" s="17">
        <v>0.415613425925926</v>
      </c>
      <c r="CH202" s="12" t="s">
        <v>89</v>
      </c>
      <c r="CI202" s="13" t="s">
        <v>14</v>
      </c>
      <c r="CJ202" s="13" t="s">
        <v>73</v>
      </c>
      <c r="CK202" s="13" t="s">
        <v>73</v>
      </c>
      <c r="CL202" s="13" t="s">
        <v>110</v>
      </c>
      <c r="CM202" s="13" t="s">
        <v>110</v>
      </c>
      <c r="CN202" s="13" t="s">
        <v>71</v>
      </c>
      <c r="CO202" s="13" t="s">
        <v>110</v>
      </c>
      <c r="CP202" s="13" t="s">
        <v>201</v>
      </c>
      <c r="CQ202" s="13" t="s">
        <v>110</v>
      </c>
      <c r="CR202" s="13" t="s">
        <v>73</v>
      </c>
      <c r="CS202" s="13" t="s">
        <v>73</v>
      </c>
      <c r="CT202" s="13" t="s">
        <v>73</v>
      </c>
      <c r="CU202" s="13" t="s">
        <v>110</v>
      </c>
      <c r="CV202" s="13" t="s">
        <v>73</v>
      </c>
      <c r="CW202" s="13" t="s">
        <v>73</v>
      </c>
      <c r="CX202" s="13" t="s">
        <v>110</v>
      </c>
      <c r="CY202" s="13" t="s">
        <v>73</v>
      </c>
      <c r="CZ202" s="13" t="s">
        <v>73</v>
      </c>
      <c r="DA202" s="13" t="s">
        <v>110</v>
      </c>
      <c r="DB202" s="13" t="s">
        <v>73</v>
      </c>
      <c r="DC202" s="13" t="s">
        <v>73</v>
      </c>
      <c r="DD202" s="13" t="s">
        <v>73</v>
      </c>
      <c r="DE202" s="13" t="s">
        <v>73</v>
      </c>
      <c r="DF202" s="13" t="s">
        <v>110</v>
      </c>
      <c r="DG202" s="13" t="s">
        <v>73</v>
      </c>
      <c r="DH202" s="13" t="s">
        <v>110</v>
      </c>
      <c r="DI202" s="13" t="s">
        <v>110</v>
      </c>
      <c r="DJ202" s="13" t="s">
        <v>110</v>
      </c>
      <c r="DK202" s="13" t="s">
        <v>242</v>
      </c>
      <c r="DL202" s="13" t="s">
        <v>85</v>
      </c>
      <c r="DM202" s="13" t="s">
        <v>85</v>
      </c>
      <c r="DN202" s="18">
        <v>45317.4156152431</v>
      </c>
      <c r="DO202" s="18">
        <v>45317.4156152431</v>
      </c>
      <c r="DP202" s="13" t="s">
        <v>1000</v>
      </c>
    </row>
    <row r="203" spans="1:120">
      <c r="A203" s="12">
        <v>45302</v>
      </c>
      <c r="B203" s="12">
        <v>45302</v>
      </c>
      <c r="C203" s="13" t="s">
        <v>951</v>
      </c>
      <c r="D203" s="13" t="s">
        <v>71</v>
      </c>
      <c r="E203" s="13" t="s">
        <v>16</v>
      </c>
      <c r="F203" s="13" t="s">
        <v>477</v>
      </c>
      <c r="G203" s="14">
        <v>1</v>
      </c>
      <c r="H203" s="14">
        <v>0</v>
      </c>
      <c r="I203" s="13" t="s">
        <v>73</v>
      </c>
      <c r="J203" s="13" t="s">
        <v>74</v>
      </c>
      <c r="K203" s="13" t="s">
        <v>74</v>
      </c>
      <c r="L203" s="12">
        <v>45302</v>
      </c>
      <c r="M203" s="13" t="s">
        <v>952</v>
      </c>
      <c r="N203" s="13" t="s">
        <v>71</v>
      </c>
      <c r="O203" s="14">
        <v>0</v>
      </c>
      <c r="P203" s="13" t="s">
        <v>197</v>
      </c>
      <c r="Q203" s="13" t="s">
        <v>198</v>
      </c>
      <c r="R203" s="14">
        <v>6</v>
      </c>
      <c r="S203" s="13" t="s">
        <v>953</v>
      </c>
      <c r="T203" s="14">
        <v>1</v>
      </c>
      <c r="U203" s="13" t="s">
        <v>477</v>
      </c>
      <c r="V203" s="13" t="s">
        <v>82</v>
      </c>
      <c r="W203" s="13" t="s">
        <v>73</v>
      </c>
      <c r="X203" s="13" t="s">
        <v>80</v>
      </c>
      <c r="Y203" s="13" t="s">
        <v>17</v>
      </c>
      <c r="Z203" s="13" t="s">
        <v>350</v>
      </c>
      <c r="AA203" s="13" t="s">
        <v>608</v>
      </c>
      <c r="AB203" s="14">
        <v>7006</v>
      </c>
      <c r="AC203" s="13" t="s">
        <v>87</v>
      </c>
      <c r="AD203" s="20">
        <v>45303.6283101852</v>
      </c>
      <c r="AE203" s="13" t="s">
        <v>609</v>
      </c>
      <c r="AF203" s="13" t="s">
        <v>201</v>
      </c>
      <c r="AG203" s="13" t="s">
        <v>78</v>
      </c>
      <c r="AH203" s="13" t="s">
        <v>83</v>
      </c>
      <c r="AI203" s="13" t="s">
        <v>84</v>
      </c>
      <c r="AJ203" s="13" t="s">
        <v>71</v>
      </c>
      <c r="AK203" s="13" t="s">
        <v>85</v>
      </c>
      <c r="AL203" s="13" t="s">
        <v>71</v>
      </c>
      <c r="AM203" s="13" t="s">
        <v>86</v>
      </c>
      <c r="AN203" s="13" t="s">
        <v>73</v>
      </c>
      <c r="AO203" s="13" t="s">
        <v>87</v>
      </c>
      <c r="AP203" s="13" t="s">
        <v>87</v>
      </c>
      <c r="AQ203" s="13" t="s">
        <v>90</v>
      </c>
      <c r="AR203" s="13" t="s">
        <v>73</v>
      </c>
      <c r="AS203" s="13" t="s">
        <v>73</v>
      </c>
      <c r="AT203" s="14">
        <v>0</v>
      </c>
      <c r="AU203" s="13" t="s">
        <v>71</v>
      </c>
      <c r="AV203" s="13" t="s">
        <v>71</v>
      </c>
      <c r="AW203" s="13" t="s">
        <v>71</v>
      </c>
      <c r="AX203" s="13" t="s">
        <v>1001</v>
      </c>
      <c r="AY203" s="13" t="s">
        <v>1002</v>
      </c>
      <c r="AZ203" s="13" t="s">
        <v>205</v>
      </c>
      <c r="BA203" s="13" t="s">
        <v>87</v>
      </c>
      <c r="BB203" s="13" t="s">
        <v>85</v>
      </c>
      <c r="BC203" s="13" t="s">
        <v>1003</v>
      </c>
      <c r="BD203" s="13" t="s">
        <v>85</v>
      </c>
      <c r="BE203" s="13" t="s">
        <v>207</v>
      </c>
      <c r="BF203" s="13" t="s">
        <v>207</v>
      </c>
      <c r="BG203" s="13" t="s">
        <v>208</v>
      </c>
      <c r="BH203" s="13" t="s">
        <v>73</v>
      </c>
      <c r="BI203" s="13" t="s">
        <v>73</v>
      </c>
      <c r="BJ203" s="13" t="s">
        <v>73</v>
      </c>
      <c r="BK203" s="13" t="s">
        <v>73</v>
      </c>
      <c r="BL203" s="13" t="s">
        <v>208</v>
      </c>
      <c r="BM203" s="13" t="s">
        <v>208</v>
      </c>
      <c r="BN203" s="13" t="s">
        <v>208</v>
      </c>
      <c r="BO203" s="13" t="s">
        <v>71</v>
      </c>
      <c r="BP203" s="13" t="s">
        <v>71</v>
      </c>
      <c r="BQ203" s="13" t="s">
        <v>71</v>
      </c>
      <c r="BR203" s="13" t="s">
        <v>581</v>
      </c>
      <c r="BS203" s="13" t="s">
        <v>85</v>
      </c>
      <c r="BT203" s="13" t="s">
        <v>581</v>
      </c>
      <c r="BU203" s="13" t="s">
        <v>85</v>
      </c>
      <c r="BV203" s="13" t="s">
        <v>581</v>
      </c>
      <c r="BW203" s="13" t="s">
        <v>85</v>
      </c>
      <c r="BX203" s="14">
        <v>1</v>
      </c>
      <c r="BY203" s="14">
        <v>500006</v>
      </c>
      <c r="BZ203" s="14">
        <v>0</v>
      </c>
      <c r="CA203" s="14">
        <v>1</v>
      </c>
      <c r="CB203" s="14">
        <v>12</v>
      </c>
      <c r="CC203" s="13" t="s">
        <v>261</v>
      </c>
      <c r="CD203" s="20">
        <v>45317.415787037</v>
      </c>
      <c r="CE203" s="12" t="s">
        <v>89</v>
      </c>
      <c r="CF203" s="18">
        <v>45317.4156152893</v>
      </c>
      <c r="CG203" s="17">
        <v>0.415613425925926</v>
      </c>
      <c r="CH203" s="12" t="s">
        <v>89</v>
      </c>
      <c r="CI203" s="13" t="s">
        <v>14</v>
      </c>
      <c r="CJ203" s="13" t="s">
        <v>73</v>
      </c>
      <c r="CK203" s="13" t="s">
        <v>73</v>
      </c>
      <c r="CL203" s="13" t="s">
        <v>110</v>
      </c>
      <c r="CM203" s="13" t="s">
        <v>110</v>
      </c>
      <c r="CN203" s="13" t="s">
        <v>71</v>
      </c>
      <c r="CO203" s="13" t="s">
        <v>110</v>
      </c>
      <c r="CP203" s="13" t="s">
        <v>201</v>
      </c>
      <c r="CQ203" s="13" t="s">
        <v>220</v>
      </c>
      <c r="CR203" s="13" t="s">
        <v>73</v>
      </c>
      <c r="CS203" s="13" t="s">
        <v>73</v>
      </c>
      <c r="CT203" s="13" t="s">
        <v>73</v>
      </c>
      <c r="CU203" s="13" t="s">
        <v>110</v>
      </c>
      <c r="CV203" s="13" t="s">
        <v>73</v>
      </c>
      <c r="CW203" s="13" t="s">
        <v>73</v>
      </c>
      <c r="CX203" s="13" t="s">
        <v>110</v>
      </c>
      <c r="CY203" s="13" t="s">
        <v>73</v>
      </c>
      <c r="CZ203" s="13" t="s">
        <v>73</v>
      </c>
      <c r="DA203" s="13" t="s">
        <v>88</v>
      </c>
      <c r="DB203" s="13" t="s">
        <v>73</v>
      </c>
      <c r="DC203" s="13" t="s">
        <v>73</v>
      </c>
      <c r="DD203" s="13" t="s">
        <v>73</v>
      </c>
      <c r="DE203" s="13" t="s">
        <v>73</v>
      </c>
      <c r="DF203" s="13" t="s">
        <v>110</v>
      </c>
      <c r="DG203" s="13" t="s">
        <v>73</v>
      </c>
      <c r="DH203" s="13" t="s">
        <v>110</v>
      </c>
      <c r="DI203" s="13" t="s">
        <v>110</v>
      </c>
      <c r="DJ203" s="13" t="s">
        <v>110</v>
      </c>
      <c r="DK203" s="13" t="s">
        <v>242</v>
      </c>
      <c r="DL203" s="13" t="s">
        <v>85</v>
      </c>
      <c r="DM203" s="13" t="s">
        <v>85</v>
      </c>
      <c r="DN203" s="18">
        <v>45317.4156152893</v>
      </c>
      <c r="DO203" s="18">
        <v>45317.4156152893</v>
      </c>
      <c r="DP203" s="13" t="s">
        <v>1004</v>
      </c>
    </row>
    <row r="204" spans="1:120">
      <c r="A204" s="12">
        <v>45302</v>
      </c>
      <c r="B204" s="12">
        <v>45302</v>
      </c>
      <c r="C204" s="13" t="s">
        <v>951</v>
      </c>
      <c r="D204" s="13" t="s">
        <v>71</v>
      </c>
      <c r="E204" s="13" t="s">
        <v>16</v>
      </c>
      <c r="F204" s="13" t="s">
        <v>107</v>
      </c>
      <c r="G204" s="14">
        <v>1</v>
      </c>
      <c r="H204" s="14">
        <v>0</v>
      </c>
      <c r="I204" s="13" t="s">
        <v>88</v>
      </c>
      <c r="J204" s="13" t="s">
        <v>74</v>
      </c>
      <c r="K204" s="13" t="s">
        <v>74</v>
      </c>
      <c r="L204" s="12">
        <v>45302</v>
      </c>
      <c r="M204" s="13" t="s">
        <v>952</v>
      </c>
      <c r="N204" s="13" t="s">
        <v>71</v>
      </c>
      <c r="O204" s="14">
        <v>0</v>
      </c>
      <c r="P204" s="13" t="s">
        <v>197</v>
      </c>
      <c r="Q204" s="13" t="s">
        <v>198</v>
      </c>
      <c r="R204" s="14">
        <v>6</v>
      </c>
      <c r="S204" s="13" t="s">
        <v>953</v>
      </c>
      <c r="T204" s="14">
        <v>1</v>
      </c>
      <c r="U204" s="13" t="s">
        <v>107</v>
      </c>
      <c r="V204" s="13" t="s">
        <v>82</v>
      </c>
      <c r="W204" s="13" t="s">
        <v>73</v>
      </c>
      <c r="X204" s="13" t="s">
        <v>80</v>
      </c>
      <c r="Y204" s="13" t="s">
        <v>17</v>
      </c>
      <c r="Z204" s="13" t="s">
        <v>350</v>
      </c>
      <c r="AA204" s="13" t="s">
        <v>353</v>
      </c>
      <c r="AB204" s="14">
        <v>7006</v>
      </c>
      <c r="AC204" s="13" t="s">
        <v>87</v>
      </c>
      <c r="AD204" s="20">
        <v>45303.6283101852</v>
      </c>
      <c r="AE204" s="13" t="s">
        <v>200</v>
      </c>
      <c r="AF204" s="13" t="s">
        <v>201</v>
      </c>
      <c r="AG204" s="13" t="s">
        <v>78</v>
      </c>
      <c r="AH204" s="13" t="s">
        <v>83</v>
      </c>
      <c r="AI204" s="13" t="s">
        <v>84</v>
      </c>
      <c r="AJ204" s="13" t="s">
        <v>71</v>
      </c>
      <c r="AK204" s="13" t="s">
        <v>85</v>
      </c>
      <c r="AL204" s="13" t="s">
        <v>71</v>
      </c>
      <c r="AM204" s="13" t="s">
        <v>86</v>
      </c>
      <c r="AN204" s="13" t="s">
        <v>73</v>
      </c>
      <c r="AO204" s="13" t="s">
        <v>87</v>
      </c>
      <c r="AP204" s="13" t="s">
        <v>87</v>
      </c>
      <c r="AQ204" s="13" t="s">
        <v>202</v>
      </c>
      <c r="AR204" s="13" t="s">
        <v>73</v>
      </c>
      <c r="AS204" s="13" t="s">
        <v>73</v>
      </c>
      <c r="AT204" s="14">
        <v>0</v>
      </c>
      <c r="AU204" s="13" t="s">
        <v>71</v>
      </c>
      <c r="AV204" s="13" t="s">
        <v>71</v>
      </c>
      <c r="AW204" s="13" t="s">
        <v>71</v>
      </c>
      <c r="AX204" s="13" t="s">
        <v>1005</v>
      </c>
      <c r="AY204" s="13" t="s">
        <v>1006</v>
      </c>
      <c r="AZ204" s="13" t="s">
        <v>205</v>
      </c>
      <c r="BA204" s="13" t="s">
        <v>87</v>
      </c>
      <c r="BB204" s="13" t="s">
        <v>85</v>
      </c>
      <c r="BC204" s="13" t="s">
        <v>1007</v>
      </c>
      <c r="BD204" s="13" t="s">
        <v>85</v>
      </c>
      <c r="BE204" s="13" t="s">
        <v>207</v>
      </c>
      <c r="BF204" s="13" t="s">
        <v>207</v>
      </c>
      <c r="BG204" s="13" t="s">
        <v>208</v>
      </c>
      <c r="BH204" s="13" t="s">
        <v>73</v>
      </c>
      <c r="BI204" s="13" t="s">
        <v>73</v>
      </c>
      <c r="BJ204" s="13" t="s">
        <v>73</v>
      </c>
      <c r="BK204" s="13" t="s">
        <v>73</v>
      </c>
      <c r="BL204" s="13" t="s">
        <v>209</v>
      </c>
      <c r="BM204" s="13" t="s">
        <v>209</v>
      </c>
      <c r="BN204" s="13" t="s">
        <v>209</v>
      </c>
      <c r="BO204" s="13" t="s">
        <v>71</v>
      </c>
      <c r="BP204" s="13" t="s">
        <v>71</v>
      </c>
      <c r="BQ204" s="13" t="s">
        <v>71</v>
      </c>
      <c r="BR204" s="13" t="s">
        <v>581</v>
      </c>
      <c r="BS204" s="13" t="s">
        <v>85</v>
      </c>
      <c r="BT204" s="13" t="s">
        <v>581</v>
      </c>
      <c r="BU204" s="13" t="s">
        <v>85</v>
      </c>
      <c r="BV204" s="13" t="s">
        <v>581</v>
      </c>
      <c r="BW204" s="13" t="s">
        <v>85</v>
      </c>
      <c r="BX204" s="14">
        <v>1</v>
      </c>
      <c r="BY204" s="14">
        <v>500006</v>
      </c>
      <c r="BZ204" s="14">
        <v>0</v>
      </c>
      <c r="CA204" s="14">
        <v>5</v>
      </c>
      <c r="CB204" s="14">
        <v>16</v>
      </c>
      <c r="CC204" s="13" t="s">
        <v>261</v>
      </c>
      <c r="CD204" s="20">
        <v>45317.415787037</v>
      </c>
      <c r="CE204" s="12" t="s">
        <v>89</v>
      </c>
      <c r="CF204" s="18">
        <v>45317.4156153009</v>
      </c>
      <c r="CG204" s="17">
        <v>0.415613425925926</v>
      </c>
      <c r="CH204" s="12" t="s">
        <v>89</v>
      </c>
      <c r="CI204" s="13" t="s">
        <v>14</v>
      </c>
      <c r="CJ204" s="13" t="s">
        <v>73</v>
      </c>
      <c r="CK204" s="13" t="s">
        <v>73</v>
      </c>
      <c r="CL204" s="13" t="s">
        <v>110</v>
      </c>
      <c r="CM204" s="13" t="s">
        <v>110</v>
      </c>
      <c r="CN204" s="13" t="s">
        <v>71</v>
      </c>
      <c r="CO204" s="13" t="s">
        <v>110</v>
      </c>
      <c r="CP204" s="13" t="s">
        <v>201</v>
      </c>
      <c r="CQ204" s="13" t="s">
        <v>110</v>
      </c>
      <c r="CR204" s="13" t="s">
        <v>73</v>
      </c>
      <c r="CS204" s="13" t="s">
        <v>73</v>
      </c>
      <c r="CT204" s="13" t="s">
        <v>73</v>
      </c>
      <c r="CU204" s="13" t="s">
        <v>110</v>
      </c>
      <c r="CV204" s="13" t="s">
        <v>73</v>
      </c>
      <c r="CW204" s="13" t="s">
        <v>73</v>
      </c>
      <c r="CX204" s="13" t="s">
        <v>73</v>
      </c>
      <c r="CY204" s="13" t="s">
        <v>73</v>
      </c>
      <c r="CZ204" s="13" t="s">
        <v>73</v>
      </c>
      <c r="DA204" s="13" t="s">
        <v>110</v>
      </c>
      <c r="DB204" s="13" t="s">
        <v>73</v>
      </c>
      <c r="DC204" s="13" t="s">
        <v>73</v>
      </c>
      <c r="DD204" s="13" t="s">
        <v>73</v>
      </c>
      <c r="DE204" s="13" t="s">
        <v>73</v>
      </c>
      <c r="DF204" s="13" t="s">
        <v>110</v>
      </c>
      <c r="DG204" s="13" t="s">
        <v>73</v>
      </c>
      <c r="DH204" s="13" t="s">
        <v>110</v>
      </c>
      <c r="DI204" s="13" t="s">
        <v>110</v>
      </c>
      <c r="DJ204" s="13" t="s">
        <v>110</v>
      </c>
      <c r="DK204" s="13" t="s">
        <v>242</v>
      </c>
      <c r="DL204" s="13" t="s">
        <v>85</v>
      </c>
      <c r="DM204" s="13" t="s">
        <v>85</v>
      </c>
      <c r="DN204" s="18">
        <v>45317.4156153009</v>
      </c>
      <c r="DO204" s="18">
        <v>45317.4156153009</v>
      </c>
      <c r="DP204" s="13" t="s">
        <v>1008</v>
      </c>
    </row>
    <row r="205" spans="1:120">
      <c r="A205" s="12">
        <v>45302</v>
      </c>
      <c r="B205" s="12">
        <v>45302</v>
      </c>
      <c r="C205" s="13" t="s">
        <v>951</v>
      </c>
      <c r="D205" s="13" t="s">
        <v>71</v>
      </c>
      <c r="E205" s="13" t="s">
        <v>16</v>
      </c>
      <c r="F205" s="13" t="s">
        <v>72</v>
      </c>
      <c r="G205" s="14">
        <v>2</v>
      </c>
      <c r="H205" s="14">
        <v>0</v>
      </c>
      <c r="I205" s="13" t="s">
        <v>73</v>
      </c>
      <c r="J205" s="13" t="s">
        <v>74</v>
      </c>
      <c r="K205" s="13" t="s">
        <v>75</v>
      </c>
      <c r="L205" s="12">
        <v>45302</v>
      </c>
      <c r="M205" s="13" t="s">
        <v>952</v>
      </c>
      <c r="N205" s="13" t="s">
        <v>71</v>
      </c>
      <c r="O205" s="14">
        <v>0</v>
      </c>
      <c r="P205" s="13" t="s">
        <v>197</v>
      </c>
      <c r="Q205" s="13" t="s">
        <v>272</v>
      </c>
      <c r="R205" s="14">
        <v>4</v>
      </c>
      <c r="S205" s="13" t="s">
        <v>273</v>
      </c>
      <c r="T205" s="14">
        <v>4</v>
      </c>
      <c r="U205" s="13" t="s">
        <v>72</v>
      </c>
      <c r="V205" s="13" t="s">
        <v>82</v>
      </c>
      <c r="W205" s="13" t="s">
        <v>73</v>
      </c>
      <c r="X205" s="13" t="s">
        <v>80</v>
      </c>
      <c r="Y205" s="13" t="s">
        <v>17</v>
      </c>
      <c r="Z205" s="13" t="s">
        <v>350</v>
      </c>
      <c r="AA205" s="13" t="s">
        <v>351</v>
      </c>
      <c r="AB205" s="14">
        <v>7014</v>
      </c>
      <c r="AC205" s="13" t="s">
        <v>87</v>
      </c>
      <c r="AD205" s="20">
        <v>45303.6587037037</v>
      </c>
      <c r="AE205" s="13" t="s">
        <v>213</v>
      </c>
      <c r="AF205" s="13" t="s">
        <v>201</v>
      </c>
      <c r="AG205" s="13" t="s">
        <v>78</v>
      </c>
      <c r="AH205" s="13" t="s">
        <v>83</v>
      </c>
      <c r="AI205" s="13" t="s">
        <v>84</v>
      </c>
      <c r="AJ205" s="13" t="s">
        <v>71</v>
      </c>
      <c r="AK205" s="13" t="s">
        <v>85</v>
      </c>
      <c r="AL205" s="13" t="s">
        <v>71</v>
      </c>
      <c r="AM205" s="13" t="s">
        <v>86</v>
      </c>
      <c r="AN205" s="13" t="s">
        <v>73</v>
      </c>
      <c r="AO205" s="13" t="s">
        <v>87</v>
      </c>
      <c r="AP205" s="13" t="s">
        <v>87</v>
      </c>
      <c r="AQ205" s="13" t="s">
        <v>90</v>
      </c>
      <c r="AR205" s="13" t="s">
        <v>73</v>
      </c>
      <c r="AS205" s="13" t="s">
        <v>73</v>
      </c>
      <c r="AT205" s="14">
        <v>0</v>
      </c>
      <c r="AU205" s="13" t="s">
        <v>71</v>
      </c>
      <c r="AV205" s="13" t="s">
        <v>71</v>
      </c>
      <c r="AW205" s="13" t="s">
        <v>71</v>
      </c>
      <c r="AX205" s="13" t="s">
        <v>985</v>
      </c>
      <c r="AY205" s="13" t="s">
        <v>986</v>
      </c>
      <c r="AZ205" s="13" t="s">
        <v>205</v>
      </c>
      <c r="BA205" s="13" t="s">
        <v>87</v>
      </c>
      <c r="BB205" s="13" t="s">
        <v>85</v>
      </c>
      <c r="BC205" s="13" t="s">
        <v>987</v>
      </c>
      <c r="BD205" s="13" t="s">
        <v>85</v>
      </c>
      <c r="BE205" s="13" t="s">
        <v>207</v>
      </c>
      <c r="BF205" s="13" t="s">
        <v>207</v>
      </c>
      <c r="BG205" s="13" t="s">
        <v>110</v>
      </c>
      <c r="BH205" s="13" t="s">
        <v>73</v>
      </c>
      <c r="BI205" s="13" t="s">
        <v>73</v>
      </c>
      <c r="BJ205" s="13" t="s">
        <v>73</v>
      </c>
      <c r="BK205" s="13" t="s">
        <v>73</v>
      </c>
      <c r="BL205" s="13" t="s">
        <v>209</v>
      </c>
      <c r="BM205" s="13" t="s">
        <v>209</v>
      </c>
      <c r="BN205" s="13" t="s">
        <v>209</v>
      </c>
      <c r="BO205" s="13" t="s">
        <v>71</v>
      </c>
      <c r="BP205" s="13" t="s">
        <v>71</v>
      </c>
      <c r="BQ205" s="13" t="s">
        <v>71</v>
      </c>
      <c r="BR205" s="13" t="s">
        <v>581</v>
      </c>
      <c r="BS205" s="13" t="s">
        <v>85</v>
      </c>
      <c r="BT205" s="13" t="s">
        <v>581</v>
      </c>
      <c r="BU205" s="13" t="s">
        <v>85</v>
      </c>
      <c r="BV205" s="13" t="s">
        <v>581</v>
      </c>
      <c r="BW205" s="13" t="s">
        <v>85</v>
      </c>
      <c r="BX205" s="14">
        <v>1</v>
      </c>
      <c r="BY205" s="14">
        <v>500104</v>
      </c>
      <c r="BZ205" s="14">
        <v>0</v>
      </c>
      <c r="CA205" s="14">
        <v>5</v>
      </c>
      <c r="CB205" s="14">
        <v>17</v>
      </c>
      <c r="CC205" s="13" t="s">
        <v>261</v>
      </c>
      <c r="CD205" s="20">
        <v>45317.4228935185</v>
      </c>
      <c r="CE205" s="12" t="s">
        <v>89</v>
      </c>
      <c r="CF205" s="18">
        <v>45317.4227060995</v>
      </c>
      <c r="CG205" s="17">
        <v>0.422696759259259</v>
      </c>
      <c r="CH205" s="12" t="s">
        <v>89</v>
      </c>
      <c r="CI205" s="13" t="s">
        <v>14</v>
      </c>
      <c r="CJ205" s="13" t="s">
        <v>73</v>
      </c>
      <c r="CK205" s="13" t="s">
        <v>73</v>
      </c>
      <c r="CL205" s="13" t="s">
        <v>110</v>
      </c>
      <c r="CM205" s="13" t="s">
        <v>71</v>
      </c>
      <c r="CN205" s="13" t="s">
        <v>71</v>
      </c>
      <c r="CO205" s="13" t="s">
        <v>71</v>
      </c>
      <c r="CP205" s="13" t="s">
        <v>74</v>
      </c>
      <c r="CQ205" s="13" t="s">
        <v>110</v>
      </c>
      <c r="CR205" s="13" t="s">
        <v>110</v>
      </c>
      <c r="CS205" s="13" t="s">
        <v>73</v>
      </c>
      <c r="CT205" s="13" t="s">
        <v>73</v>
      </c>
      <c r="CU205" s="13" t="s">
        <v>110</v>
      </c>
      <c r="CV205" s="13" t="s">
        <v>73</v>
      </c>
      <c r="CW205" s="13" t="s">
        <v>73</v>
      </c>
      <c r="CX205" s="13" t="s">
        <v>110</v>
      </c>
      <c r="CY205" s="13" t="s">
        <v>73</v>
      </c>
      <c r="CZ205" s="13" t="s">
        <v>73</v>
      </c>
      <c r="DA205" s="13" t="s">
        <v>110</v>
      </c>
      <c r="DB205" s="13" t="s">
        <v>73</v>
      </c>
      <c r="DC205" s="13" t="s">
        <v>73</v>
      </c>
      <c r="DD205" s="13" t="s">
        <v>73</v>
      </c>
      <c r="DE205" s="13" t="s">
        <v>73</v>
      </c>
      <c r="DF205" s="13" t="s">
        <v>110</v>
      </c>
      <c r="DG205" s="13" t="s">
        <v>73</v>
      </c>
      <c r="DH205" s="13" t="s">
        <v>110</v>
      </c>
      <c r="DI205" s="13" t="s">
        <v>110</v>
      </c>
      <c r="DJ205" s="13" t="s">
        <v>110</v>
      </c>
      <c r="DK205" s="13" t="s">
        <v>242</v>
      </c>
      <c r="DL205" s="13" t="s">
        <v>85</v>
      </c>
      <c r="DM205" s="13" t="s">
        <v>85</v>
      </c>
      <c r="DN205" s="18">
        <v>45317.4227060995</v>
      </c>
      <c r="DO205" s="18">
        <v>45317.4227060995</v>
      </c>
      <c r="DP205" s="13" t="s">
        <v>988</v>
      </c>
    </row>
    <row r="206" spans="1:120">
      <c r="A206" s="12">
        <v>45302</v>
      </c>
      <c r="B206" s="12">
        <v>45302</v>
      </c>
      <c r="C206" s="13" t="s">
        <v>951</v>
      </c>
      <c r="D206" s="13" t="s">
        <v>71</v>
      </c>
      <c r="E206" s="13" t="s">
        <v>16</v>
      </c>
      <c r="F206" s="13" t="s">
        <v>91</v>
      </c>
      <c r="G206" s="14">
        <v>2</v>
      </c>
      <c r="H206" s="14">
        <v>0</v>
      </c>
      <c r="I206" s="13" t="s">
        <v>88</v>
      </c>
      <c r="J206" s="13" t="s">
        <v>74</v>
      </c>
      <c r="K206" s="13" t="s">
        <v>75</v>
      </c>
      <c r="L206" s="12">
        <v>45302</v>
      </c>
      <c r="M206" s="13" t="s">
        <v>952</v>
      </c>
      <c r="N206" s="13" t="s">
        <v>71</v>
      </c>
      <c r="O206" s="14">
        <v>0</v>
      </c>
      <c r="P206" s="13" t="s">
        <v>197</v>
      </c>
      <c r="Q206" s="13" t="s">
        <v>272</v>
      </c>
      <c r="R206" s="14">
        <v>4</v>
      </c>
      <c r="S206" s="13" t="s">
        <v>273</v>
      </c>
      <c r="T206" s="14">
        <v>4</v>
      </c>
      <c r="U206" s="13" t="s">
        <v>91</v>
      </c>
      <c r="V206" s="13" t="s">
        <v>82</v>
      </c>
      <c r="W206" s="13" t="s">
        <v>73</v>
      </c>
      <c r="X206" s="13" t="s">
        <v>80</v>
      </c>
      <c r="Y206" s="13" t="s">
        <v>17</v>
      </c>
      <c r="Z206" s="13" t="s">
        <v>350</v>
      </c>
      <c r="AA206" s="13" t="s">
        <v>351</v>
      </c>
      <c r="AB206" s="14">
        <v>7014</v>
      </c>
      <c r="AC206" s="13" t="s">
        <v>87</v>
      </c>
      <c r="AD206" s="20">
        <v>45303.6587037037</v>
      </c>
      <c r="AE206" s="13" t="s">
        <v>222</v>
      </c>
      <c r="AF206" s="13" t="s">
        <v>201</v>
      </c>
      <c r="AG206" s="13" t="s">
        <v>78</v>
      </c>
      <c r="AH206" s="13" t="s">
        <v>83</v>
      </c>
      <c r="AI206" s="13" t="s">
        <v>93</v>
      </c>
      <c r="AJ206" s="13" t="s">
        <v>71</v>
      </c>
      <c r="AK206" s="13" t="s">
        <v>85</v>
      </c>
      <c r="AL206" s="13" t="s">
        <v>71</v>
      </c>
      <c r="AM206" s="13" t="s">
        <v>86</v>
      </c>
      <c r="AN206" s="13" t="s">
        <v>73</v>
      </c>
      <c r="AO206" s="13" t="s">
        <v>87</v>
      </c>
      <c r="AP206" s="13" t="s">
        <v>87</v>
      </c>
      <c r="AQ206" s="13" t="s">
        <v>90</v>
      </c>
      <c r="AR206" s="13" t="s">
        <v>73</v>
      </c>
      <c r="AS206" s="13" t="s">
        <v>73</v>
      </c>
      <c r="AT206" s="14">
        <v>0</v>
      </c>
      <c r="AU206" s="13" t="s">
        <v>71</v>
      </c>
      <c r="AV206" s="13" t="s">
        <v>71</v>
      </c>
      <c r="AW206" s="13" t="s">
        <v>71</v>
      </c>
      <c r="AX206" s="13" t="s">
        <v>1036</v>
      </c>
      <c r="AY206" s="13" t="s">
        <v>1037</v>
      </c>
      <c r="AZ206" s="13" t="s">
        <v>205</v>
      </c>
      <c r="BA206" s="13" t="s">
        <v>87</v>
      </c>
      <c r="BB206" s="13" t="s">
        <v>85</v>
      </c>
      <c r="BC206" s="13" t="s">
        <v>1038</v>
      </c>
      <c r="BD206" s="13" t="s">
        <v>85</v>
      </c>
      <c r="BE206" s="13" t="s">
        <v>207</v>
      </c>
      <c r="BF206" s="13" t="s">
        <v>207</v>
      </c>
      <c r="BG206" s="13" t="s">
        <v>110</v>
      </c>
      <c r="BH206" s="13" t="s">
        <v>73</v>
      </c>
      <c r="BI206" s="13" t="s">
        <v>73</v>
      </c>
      <c r="BJ206" s="13" t="s">
        <v>73</v>
      </c>
      <c r="BK206" s="13" t="s">
        <v>73</v>
      </c>
      <c r="BL206" s="13" t="s">
        <v>209</v>
      </c>
      <c r="BM206" s="13" t="s">
        <v>209</v>
      </c>
      <c r="BN206" s="13" t="s">
        <v>209</v>
      </c>
      <c r="BO206" s="13" t="s">
        <v>71</v>
      </c>
      <c r="BP206" s="13" t="s">
        <v>71</v>
      </c>
      <c r="BQ206" s="13" t="s">
        <v>71</v>
      </c>
      <c r="BR206" s="13" t="s">
        <v>581</v>
      </c>
      <c r="BS206" s="13" t="s">
        <v>85</v>
      </c>
      <c r="BT206" s="13" t="s">
        <v>581</v>
      </c>
      <c r="BU206" s="13" t="s">
        <v>85</v>
      </c>
      <c r="BV206" s="13" t="s">
        <v>581</v>
      </c>
      <c r="BW206" s="13" t="s">
        <v>85</v>
      </c>
      <c r="BX206" s="14">
        <v>1</v>
      </c>
      <c r="BY206" s="14">
        <v>500104</v>
      </c>
      <c r="BZ206" s="14">
        <v>0</v>
      </c>
      <c r="CA206" s="14">
        <v>3</v>
      </c>
      <c r="CB206" s="14">
        <v>17</v>
      </c>
      <c r="CC206" s="13" t="s">
        <v>261</v>
      </c>
      <c r="CD206" s="20">
        <v>45317.4228935185</v>
      </c>
      <c r="CE206" s="12" t="s">
        <v>89</v>
      </c>
      <c r="CF206" s="18">
        <v>45317.4227060995</v>
      </c>
      <c r="CG206" s="17">
        <v>0.422696759259259</v>
      </c>
      <c r="CH206" s="12" t="s">
        <v>89</v>
      </c>
      <c r="CI206" s="13" t="s">
        <v>14</v>
      </c>
      <c r="CJ206" s="13" t="s">
        <v>73</v>
      </c>
      <c r="CK206" s="13" t="s">
        <v>73</v>
      </c>
      <c r="CL206" s="13" t="s">
        <v>110</v>
      </c>
      <c r="CM206" s="13" t="s">
        <v>71</v>
      </c>
      <c r="CN206" s="13" t="s">
        <v>71</v>
      </c>
      <c r="CO206" s="13" t="s">
        <v>71</v>
      </c>
      <c r="CP206" s="13" t="s">
        <v>74</v>
      </c>
      <c r="CQ206" s="13" t="s">
        <v>110</v>
      </c>
      <c r="CR206" s="13" t="s">
        <v>73</v>
      </c>
      <c r="CS206" s="13" t="s">
        <v>73</v>
      </c>
      <c r="CT206" s="13" t="s">
        <v>73</v>
      </c>
      <c r="CU206" s="13" t="s">
        <v>110</v>
      </c>
      <c r="CV206" s="13" t="s">
        <v>73</v>
      </c>
      <c r="CW206" s="13" t="s">
        <v>73</v>
      </c>
      <c r="CX206" s="13" t="s">
        <v>110</v>
      </c>
      <c r="CY206" s="13" t="s">
        <v>73</v>
      </c>
      <c r="CZ206" s="13" t="s">
        <v>73</v>
      </c>
      <c r="DA206" s="13" t="s">
        <v>110</v>
      </c>
      <c r="DB206" s="13" t="s">
        <v>73</v>
      </c>
      <c r="DC206" s="13" t="s">
        <v>73</v>
      </c>
      <c r="DD206" s="13" t="s">
        <v>73</v>
      </c>
      <c r="DE206" s="13" t="s">
        <v>73</v>
      </c>
      <c r="DF206" s="13" t="s">
        <v>110</v>
      </c>
      <c r="DG206" s="13" t="s">
        <v>73</v>
      </c>
      <c r="DH206" s="13" t="s">
        <v>110</v>
      </c>
      <c r="DI206" s="13" t="s">
        <v>110</v>
      </c>
      <c r="DJ206" s="13" t="s">
        <v>110</v>
      </c>
      <c r="DK206" s="13" t="s">
        <v>242</v>
      </c>
      <c r="DL206" s="13" t="s">
        <v>85</v>
      </c>
      <c r="DM206" s="13" t="s">
        <v>85</v>
      </c>
      <c r="DN206" s="18">
        <v>45317.4227060995</v>
      </c>
      <c r="DO206" s="18">
        <v>45317.4227060995</v>
      </c>
      <c r="DP206" s="13" t="s">
        <v>1039</v>
      </c>
    </row>
    <row r="207" spans="1:120">
      <c r="A207" s="12">
        <v>45302</v>
      </c>
      <c r="B207" s="12">
        <v>45302</v>
      </c>
      <c r="C207" s="13" t="s">
        <v>951</v>
      </c>
      <c r="D207" s="13" t="s">
        <v>71</v>
      </c>
      <c r="E207" s="13" t="s">
        <v>16</v>
      </c>
      <c r="F207" s="13" t="s">
        <v>94</v>
      </c>
      <c r="G207" s="14">
        <v>2</v>
      </c>
      <c r="H207" s="14">
        <v>0</v>
      </c>
      <c r="I207" s="13" t="s">
        <v>73</v>
      </c>
      <c r="J207" s="13" t="s">
        <v>74</v>
      </c>
      <c r="K207" s="13" t="s">
        <v>75</v>
      </c>
      <c r="L207" s="12">
        <v>45302</v>
      </c>
      <c r="M207" s="13" t="s">
        <v>952</v>
      </c>
      <c r="N207" s="13" t="s">
        <v>71</v>
      </c>
      <c r="O207" s="14">
        <v>0</v>
      </c>
      <c r="P207" s="13" t="s">
        <v>197</v>
      </c>
      <c r="Q207" s="13" t="s">
        <v>272</v>
      </c>
      <c r="R207" s="14">
        <v>4</v>
      </c>
      <c r="S207" s="13" t="s">
        <v>273</v>
      </c>
      <c r="T207" s="14">
        <v>4</v>
      </c>
      <c r="U207" s="13" t="s">
        <v>94</v>
      </c>
      <c r="V207" s="13" t="s">
        <v>82</v>
      </c>
      <c r="W207" s="13" t="s">
        <v>73</v>
      </c>
      <c r="X207" s="13" t="s">
        <v>80</v>
      </c>
      <c r="Y207" s="13" t="s">
        <v>17</v>
      </c>
      <c r="Z207" s="13" t="s">
        <v>350</v>
      </c>
      <c r="AA207" s="13" t="s">
        <v>351</v>
      </c>
      <c r="AB207" s="14">
        <v>7014</v>
      </c>
      <c r="AC207" s="13" t="s">
        <v>87</v>
      </c>
      <c r="AD207" s="20">
        <v>45303.6587037037</v>
      </c>
      <c r="AE207" s="13" t="s">
        <v>227</v>
      </c>
      <c r="AF207" s="13" t="s">
        <v>201</v>
      </c>
      <c r="AG207" s="13" t="s">
        <v>78</v>
      </c>
      <c r="AH207" s="13" t="s">
        <v>83</v>
      </c>
      <c r="AI207" s="13" t="s">
        <v>96</v>
      </c>
      <c r="AJ207" s="13" t="s">
        <v>71</v>
      </c>
      <c r="AK207" s="13" t="s">
        <v>85</v>
      </c>
      <c r="AL207" s="13" t="s">
        <v>71</v>
      </c>
      <c r="AM207" s="13" t="s">
        <v>86</v>
      </c>
      <c r="AN207" s="13" t="s">
        <v>73</v>
      </c>
      <c r="AO207" s="13" t="s">
        <v>87</v>
      </c>
      <c r="AP207" s="13" t="s">
        <v>87</v>
      </c>
      <c r="AQ207" s="13" t="s">
        <v>90</v>
      </c>
      <c r="AR207" s="13" t="s">
        <v>73</v>
      </c>
      <c r="AS207" s="13" t="s">
        <v>73</v>
      </c>
      <c r="AT207" s="14">
        <v>0</v>
      </c>
      <c r="AU207" s="13" t="s">
        <v>71</v>
      </c>
      <c r="AV207" s="13" t="s">
        <v>71</v>
      </c>
      <c r="AW207" s="13" t="s">
        <v>71</v>
      </c>
      <c r="AX207" s="13" t="s">
        <v>1040</v>
      </c>
      <c r="AY207" s="13" t="s">
        <v>1041</v>
      </c>
      <c r="AZ207" s="13" t="s">
        <v>205</v>
      </c>
      <c r="BA207" s="13" t="s">
        <v>87</v>
      </c>
      <c r="BB207" s="13" t="s">
        <v>85</v>
      </c>
      <c r="BC207" s="13" t="s">
        <v>1042</v>
      </c>
      <c r="BD207" s="13" t="s">
        <v>85</v>
      </c>
      <c r="BE207" s="13" t="s">
        <v>207</v>
      </c>
      <c r="BF207" s="13" t="s">
        <v>207</v>
      </c>
      <c r="BG207" s="13" t="s">
        <v>110</v>
      </c>
      <c r="BH207" s="13" t="s">
        <v>73</v>
      </c>
      <c r="BI207" s="13" t="s">
        <v>73</v>
      </c>
      <c r="BJ207" s="13" t="s">
        <v>73</v>
      </c>
      <c r="BK207" s="13" t="s">
        <v>73</v>
      </c>
      <c r="BL207" s="13" t="s">
        <v>209</v>
      </c>
      <c r="BM207" s="13" t="s">
        <v>590</v>
      </c>
      <c r="BN207" s="13" t="s">
        <v>209</v>
      </c>
      <c r="BO207" s="13" t="s">
        <v>71</v>
      </c>
      <c r="BP207" s="13" t="s">
        <v>71</v>
      </c>
      <c r="BQ207" s="13" t="s">
        <v>71</v>
      </c>
      <c r="BR207" s="13" t="s">
        <v>581</v>
      </c>
      <c r="BS207" s="13" t="s">
        <v>85</v>
      </c>
      <c r="BT207" s="13" t="s">
        <v>581</v>
      </c>
      <c r="BU207" s="13" t="s">
        <v>85</v>
      </c>
      <c r="BV207" s="13" t="s">
        <v>581</v>
      </c>
      <c r="BW207" s="13" t="s">
        <v>85</v>
      </c>
      <c r="BX207" s="14">
        <v>1</v>
      </c>
      <c r="BY207" s="14">
        <v>500104</v>
      </c>
      <c r="BZ207" s="14">
        <v>0</v>
      </c>
      <c r="CA207" s="14">
        <v>4</v>
      </c>
      <c r="CB207" s="14">
        <v>6</v>
      </c>
      <c r="CC207" s="13" t="s">
        <v>261</v>
      </c>
      <c r="CD207" s="20">
        <v>45317.4228935185</v>
      </c>
      <c r="CE207" s="12" t="s">
        <v>89</v>
      </c>
      <c r="CF207" s="18">
        <v>45317.4227061111</v>
      </c>
      <c r="CG207" s="17">
        <v>0.422696759259259</v>
      </c>
      <c r="CH207" s="12" t="s">
        <v>89</v>
      </c>
      <c r="CI207" s="13" t="s">
        <v>14</v>
      </c>
      <c r="CJ207" s="13" t="s">
        <v>73</v>
      </c>
      <c r="CK207" s="13" t="s">
        <v>73</v>
      </c>
      <c r="CL207" s="13" t="s">
        <v>110</v>
      </c>
      <c r="CM207" s="13" t="s">
        <v>71</v>
      </c>
      <c r="CN207" s="13" t="s">
        <v>71</v>
      </c>
      <c r="CO207" s="13" t="s">
        <v>71</v>
      </c>
      <c r="CP207" s="13" t="s">
        <v>74</v>
      </c>
      <c r="CQ207" s="13" t="s">
        <v>110</v>
      </c>
      <c r="CR207" s="13" t="s">
        <v>73</v>
      </c>
      <c r="CS207" s="13" t="s">
        <v>73</v>
      </c>
      <c r="CT207" s="13" t="s">
        <v>73</v>
      </c>
      <c r="CU207" s="13" t="s">
        <v>110</v>
      </c>
      <c r="CV207" s="13" t="s">
        <v>73</v>
      </c>
      <c r="CW207" s="13" t="s">
        <v>73</v>
      </c>
      <c r="CX207" s="13" t="s">
        <v>110</v>
      </c>
      <c r="CY207" s="13" t="s">
        <v>73</v>
      </c>
      <c r="CZ207" s="13" t="s">
        <v>73</v>
      </c>
      <c r="DA207" s="13" t="s">
        <v>110</v>
      </c>
      <c r="DB207" s="13" t="s">
        <v>73</v>
      </c>
      <c r="DC207" s="13" t="s">
        <v>73</v>
      </c>
      <c r="DD207" s="13" t="s">
        <v>73</v>
      </c>
      <c r="DE207" s="13" t="s">
        <v>73</v>
      </c>
      <c r="DF207" s="13" t="s">
        <v>110</v>
      </c>
      <c r="DG207" s="13" t="s">
        <v>73</v>
      </c>
      <c r="DH207" s="13" t="s">
        <v>110</v>
      </c>
      <c r="DI207" s="13" t="s">
        <v>110</v>
      </c>
      <c r="DJ207" s="13" t="s">
        <v>110</v>
      </c>
      <c r="DK207" s="13" t="s">
        <v>242</v>
      </c>
      <c r="DL207" s="13" t="s">
        <v>85</v>
      </c>
      <c r="DM207" s="13" t="s">
        <v>85</v>
      </c>
      <c r="DN207" s="18">
        <v>45317.4227061111</v>
      </c>
      <c r="DO207" s="18">
        <v>45317.4227061111</v>
      </c>
      <c r="DP207" s="13" t="s">
        <v>1043</v>
      </c>
    </row>
    <row r="208" spans="1:120">
      <c r="A208" s="12">
        <v>45302</v>
      </c>
      <c r="B208" s="12">
        <v>45302</v>
      </c>
      <c r="C208" s="13" t="s">
        <v>951</v>
      </c>
      <c r="D208" s="13" t="s">
        <v>71</v>
      </c>
      <c r="E208" s="13" t="s">
        <v>16</v>
      </c>
      <c r="F208" s="13" t="s">
        <v>97</v>
      </c>
      <c r="G208" s="14">
        <v>2</v>
      </c>
      <c r="H208" s="14">
        <v>0</v>
      </c>
      <c r="I208" s="13" t="s">
        <v>73</v>
      </c>
      <c r="J208" s="13" t="s">
        <v>74</v>
      </c>
      <c r="K208" s="13" t="s">
        <v>75</v>
      </c>
      <c r="L208" s="12">
        <v>45302</v>
      </c>
      <c r="M208" s="13" t="s">
        <v>952</v>
      </c>
      <c r="N208" s="13" t="s">
        <v>71</v>
      </c>
      <c r="O208" s="14">
        <v>0</v>
      </c>
      <c r="P208" s="13" t="s">
        <v>197</v>
      </c>
      <c r="Q208" s="13" t="s">
        <v>272</v>
      </c>
      <c r="R208" s="14">
        <v>4</v>
      </c>
      <c r="S208" s="13" t="s">
        <v>273</v>
      </c>
      <c r="T208" s="14">
        <v>4</v>
      </c>
      <c r="U208" s="13" t="s">
        <v>97</v>
      </c>
      <c r="V208" s="13" t="s">
        <v>82</v>
      </c>
      <c r="W208" s="13" t="s">
        <v>73</v>
      </c>
      <c r="X208" s="13" t="s">
        <v>80</v>
      </c>
      <c r="Y208" s="13" t="s">
        <v>17</v>
      </c>
      <c r="Z208" s="13" t="s">
        <v>350</v>
      </c>
      <c r="AA208" s="13" t="s">
        <v>351</v>
      </c>
      <c r="AB208" s="14">
        <v>7014</v>
      </c>
      <c r="AC208" s="13" t="s">
        <v>87</v>
      </c>
      <c r="AD208" s="20">
        <v>45303.6587037037</v>
      </c>
      <c r="AE208" s="13" t="s">
        <v>232</v>
      </c>
      <c r="AF208" s="13" t="s">
        <v>201</v>
      </c>
      <c r="AG208" s="13" t="s">
        <v>78</v>
      </c>
      <c r="AH208" s="13" t="s">
        <v>83</v>
      </c>
      <c r="AI208" s="13" t="s">
        <v>84</v>
      </c>
      <c r="AJ208" s="13" t="s">
        <v>71</v>
      </c>
      <c r="AK208" s="13" t="s">
        <v>85</v>
      </c>
      <c r="AL208" s="13" t="s">
        <v>71</v>
      </c>
      <c r="AM208" s="13" t="s">
        <v>86</v>
      </c>
      <c r="AN208" s="13" t="s">
        <v>73</v>
      </c>
      <c r="AO208" s="13" t="s">
        <v>87</v>
      </c>
      <c r="AP208" s="13" t="s">
        <v>87</v>
      </c>
      <c r="AQ208" s="13" t="s">
        <v>90</v>
      </c>
      <c r="AR208" s="13" t="s">
        <v>73</v>
      </c>
      <c r="AS208" s="13" t="s">
        <v>73</v>
      </c>
      <c r="AT208" s="14">
        <v>0</v>
      </c>
      <c r="AU208" s="13" t="s">
        <v>71</v>
      </c>
      <c r="AV208" s="13" t="s">
        <v>71</v>
      </c>
      <c r="AW208" s="13" t="s">
        <v>71</v>
      </c>
      <c r="AX208" s="13" t="s">
        <v>993</v>
      </c>
      <c r="AY208" s="13" t="s">
        <v>994</v>
      </c>
      <c r="AZ208" s="13" t="s">
        <v>205</v>
      </c>
      <c r="BA208" s="13" t="s">
        <v>87</v>
      </c>
      <c r="BB208" s="13" t="s">
        <v>85</v>
      </c>
      <c r="BC208" s="13" t="s">
        <v>995</v>
      </c>
      <c r="BD208" s="13" t="s">
        <v>85</v>
      </c>
      <c r="BE208" s="13" t="s">
        <v>207</v>
      </c>
      <c r="BF208" s="13" t="s">
        <v>207</v>
      </c>
      <c r="BG208" s="13" t="s">
        <v>110</v>
      </c>
      <c r="BH208" s="13" t="s">
        <v>73</v>
      </c>
      <c r="BI208" s="13" t="s">
        <v>73</v>
      </c>
      <c r="BJ208" s="13" t="s">
        <v>73</v>
      </c>
      <c r="BK208" s="13" t="s">
        <v>73</v>
      </c>
      <c r="BL208" s="13" t="s">
        <v>209</v>
      </c>
      <c r="BM208" s="13" t="s">
        <v>209</v>
      </c>
      <c r="BN208" s="13" t="s">
        <v>209</v>
      </c>
      <c r="BO208" s="13" t="s">
        <v>71</v>
      </c>
      <c r="BP208" s="13" t="s">
        <v>71</v>
      </c>
      <c r="BQ208" s="13" t="s">
        <v>71</v>
      </c>
      <c r="BR208" s="13" t="s">
        <v>581</v>
      </c>
      <c r="BS208" s="13" t="s">
        <v>85</v>
      </c>
      <c r="BT208" s="13" t="s">
        <v>581</v>
      </c>
      <c r="BU208" s="13" t="s">
        <v>85</v>
      </c>
      <c r="BV208" s="13" t="s">
        <v>581</v>
      </c>
      <c r="BW208" s="13" t="s">
        <v>85</v>
      </c>
      <c r="BX208" s="14">
        <v>1</v>
      </c>
      <c r="BY208" s="14">
        <v>500104</v>
      </c>
      <c r="BZ208" s="14">
        <v>0</v>
      </c>
      <c r="CA208" s="14">
        <v>5</v>
      </c>
      <c r="CB208" s="14">
        <v>17</v>
      </c>
      <c r="CC208" s="13" t="s">
        <v>261</v>
      </c>
      <c r="CD208" s="20">
        <v>45317.4228935185</v>
      </c>
      <c r="CE208" s="12" t="s">
        <v>89</v>
      </c>
      <c r="CF208" s="18">
        <v>45317.4227061111</v>
      </c>
      <c r="CG208" s="17">
        <v>0.422696759259259</v>
      </c>
      <c r="CH208" s="12" t="s">
        <v>89</v>
      </c>
      <c r="CI208" s="13" t="s">
        <v>14</v>
      </c>
      <c r="CJ208" s="13" t="s">
        <v>73</v>
      </c>
      <c r="CK208" s="13" t="s">
        <v>73</v>
      </c>
      <c r="CL208" s="13" t="s">
        <v>110</v>
      </c>
      <c r="CM208" s="13" t="s">
        <v>71</v>
      </c>
      <c r="CN208" s="13" t="s">
        <v>71</v>
      </c>
      <c r="CO208" s="13" t="s">
        <v>71</v>
      </c>
      <c r="CP208" s="13" t="s">
        <v>74</v>
      </c>
      <c r="CQ208" s="13" t="s">
        <v>110</v>
      </c>
      <c r="CR208" s="13" t="s">
        <v>110</v>
      </c>
      <c r="CS208" s="13" t="s">
        <v>73</v>
      </c>
      <c r="CT208" s="13" t="s">
        <v>73</v>
      </c>
      <c r="CU208" s="13" t="s">
        <v>110</v>
      </c>
      <c r="CV208" s="13" t="s">
        <v>73</v>
      </c>
      <c r="CW208" s="13" t="s">
        <v>73</v>
      </c>
      <c r="CX208" s="13" t="s">
        <v>110</v>
      </c>
      <c r="CY208" s="13" t="s">
        <v>73</v>
      </c>
      <c r="CZ208" s="13" t="s">
        <v>73</v>
      </c>
      <c r="DA208" s="13" t="s">
        <v>110</v>
      </c>
      <c r="DB208" s="13" t="s">
        <v>73</v>
      </c>
      <c r="DC208" s="13" t="s">
        <v>73</v>
      </c>
      <c r="DD208" s="13" t="s">
        <v>73</v>
      </c>
      <c r="DE208" s="13" t="s">
        <v>73</v>
      </c>
      <c r="DF208" s="13" t="s">
        <v>110</v>
      </c>
      <c r="DG208" s="13" t="s">
        <v>73</v>
      </c>
      <c r="DH208" s="13" t="s">
        <v>110</v>
      </c>
      <c r="DI208" s="13" t="s">
        <v>110</v>
      </c>
      <c r="DJ208" s="13" t="s">
        <v>110</v>
      </c>
      <c r="DK208" s="13" t="s">
        <v>242</v>
      </c>
      <c r="DL208" s="13" t="s">
        <v>85</v>
      </c>
      <c r="DM208" s="13" t="s">
        <v>85</v>
      </c>
      <c r="DN208" s="18">
        <v>45317.4227061111</v>
      </c>
      <c r="DO208" s="18">
        <v>45317.4227061111</v>
      </c>
      <c r="DP208" s="13" t="s">
        <v>996</v>
      </c>
    </row>
    <row r="209" spans="1:120">
      <c r="A209" s="12">
        <v>45302</v>
      </c>
      <c r="B209" s="12">
        <v>45302</v>
      </c>
      <c r="C209" s="13" t="s">
        <v>951</v>
      </c>
      <c r="D209" s="13" t="s">
        <v>71</v>
      </c>
      <c r="E209" s="13" t="s">
        <v>16</v>
      </c>
      <c r="F209" s="13" t="s">
        <v>105</v>
      </c>
      <c r="G209" s="14">
        <v>2</v>
      </c>
      <c r="H209" s="14">
        <v>0</v>
      </c>
      <c r="I209" s="13" t="s">
        <v>73</v>
      </c>
      <c r="J209" s="13" t="s">
        <v>74</v>
      </c>
      <c r="K209" s="13" t="s">
        <v>75</v>
      </c>
      <c r="L209" s="12">
        <v>45302</v>
      </c>
      <c r="M209" s="13" t="s">
        <v>952</v>
      </c>
      <c r="N209" s="13" t="s">
        <v>71</v>
      </c>
      <c r="O209" s="14">
        <v>0</v>
      </c>
      <c r="P209" s="13" t="s">
        <v>197</v>
      </c>
      <c r="Q209" s="13" t="s">
        <v>272</v>
      </c>
      <c r="R209" s="14">
        <v>4</v>
      </c>
      <c r="S209" s="13" t="s">
        <v>273</v>
      </c>
      <c r="T209" s="14">
        <v>4</v>
      </c>
      <c r="U209" s="13" t="s">
        <v>105</v>
      </c>
      <c r="V209" s="13" t="s">
        <v>82</v>
      </c>
      <c r="W209" s="13" t="s">
        <v>73</v>
      </c>
      <c r="X209" s="13" t="s">
        <v>80</v>
      </c>
      <c r="Y209" s="13" t="s">
        <v>17</v>
      </c>
      <c r="Z209" s="13" t="s">
        <v>350</v>
      </c>
      <c r="AA209" s="13" t="s">
        <v>351</v>
      </c>
      <c r="AB209" s="14">
        <v>7014</v>
      </c>
      <c r="AC209" s="13" t="s">
        <v>87</v>
      </c>
      <c r="AD209" s="20">
        <v>45303.6587037037</v>
      </c>
      <c r="AE209" s="13" t="s">
        <v>255</v>
      </c>
      <c r="AF209" s="13" t="s">
        <v>201</v>
      </c>
      <c r="AG209" s="13" t="s">
        <v>78</v>
      </c>
      <c r="AH209" s="13" t="s">
        <v>83</v>
      </c>
      <c r="AI209" s="13" t="s">
        <v>84</v>
      </c>
      <c r="AJ209" s="13" t="s">
        <v>71</v>
      </c>
      <c r="AK209" s="13" t="s">
        <v>85</v>
      </c>
      <c r="AL209" s="13" t="s">
        <v>71</v>
      </c>
      <c r="AM209" s="13" t="s">
        <v>86</v>
      </c>
      <c r="AN209" s="13" t="s">
        <v>73</v>
      </c>
      <c r="AO209" s="13" t="s">
        <v>87</v>
      </c>
      <c r="AP209" s="13" t="s">
        <v>87</v>
      </c>
      <c r="AQ209" s="13" t="s">
        <v>90</v>
      </c>
      <c r="AR209" s="13" t="s">
        <v>73</v>
      </c>
      <c r="AS209" s="13" t="s">
        <v>73</v>
      </c>
      <c r="AT209" s="14">
        <v>0</v>
      </c>
      <c r="AU209" s="13" t="s">
        <v>71</v>
      </c>
      <c r="AV209" s="13" t="s">
        <v>71</v>
      </c>
      <c r="AW209" s="13" t="s">
        <v>71</v>
      </c>
      <c r="AX209" s="13" t="s">
        <v>997</v>
      </c>
      <c r="AY209" s="13" t="s">
        <v>998</v>
      </c>
      <c r="AZ209" s="13" t="s">
        <v>205</v>
      </c>
      <c r="BA209" s="13" t="s">
        <v>87</v>
      </c>
      <c r="BB209" s="13" t="s">
        <v>85</v>
      </c>
      <c r="BC209" s="13" t="s">
        <v>999</v>
      </c>
      <c r="BD209" s="13" t="s">
        <v>85</v>
      </c>
      <c r="BE209" s="13" t="s">
        <v>207</v>
      </c>
      <c r="BF209" s="13" t="s">
        <v>207</v>
      </c>
      <c r="BG209" s="13" t="s">
        <v>110</v>
      </c>
      <c r="BH209" s="13" t="s">
        <v>73</v>
      </c>
      <c r="BI209" s="13" t="s">
        <v>73</v>
      </c>
      <c r="BJ209" s="13" t="s">
        <v>73</v>
      </c>
      <c r="BK209" s="13" t="s">
        <v>73</v>
      </c>
      <c r="BL209" s="13" t="s">
        <v>209</v>
      </c>
      <c r="BM209" s="13" t="s">
        <v>209</v>
      </c>
      <c r="BN209" s="13" t="s">
        <v>209</v>
      </c>
      <c r="BO209" s="13" t="s">
        <v>71</v>
      </c>
      <c r="BP209" s="13" t="s">
        <v>71</v>
      </c>
      <c r="BQ209" s="13" t="s">
        <v>71</v>
      </c>
      <c r="BR209" s="13" t="s">
        <v>581</v>
      </c>
      <c r="BS209" s="13" t="s">
        <v>85</v>
      </c>
      <c r="BT209" s="13" t="s">
        <v>581</v>
      </c>
      <c r="BU209" s="13" t="s">
        <v>85</v>
      </c>
      <c r="BV209" s="13" t="s">
        <v>581</v>
      </c>
      <c r="BW209" s="13" t="s">
        <v>85</v>
      </c>
      <c r="BX209" s="14">
        <v>1</v>
      </c>
      <c r="BY209" s="14">
        <v>500104</v>
      </c>
      <c r="BZ209" s="14">
        <v>0</v>
      </c>
      <c r="CA209" s="14">
        <v>4</v>
      </c>
      <c r="CB209" s="14">
        <v>6</v>
      </c>
      <c r="CC209" s="13" t="s">
        <v>261</v>
      </c>
      <c r="CD209" s="20">
        <v>45317.4228935185</v>
      </c>
      <c r="CE209" s="12" t="s">
        <v>89</v>
      </c>
      <c r="CF209" s="18">
        <v>45317.4227060995</v>
      </c>
      <c r="CG209" s="17">
        <v>0.422696759259259</v>
      </c>
      <c r="CH209" s="12" t="s">
        <v>89</v>
      </c>
      <c r="CI209" s="13" t="s">
        <v>14</v>
      </c>
      <c r="CJ209" s="13" t="s">
        <v>73</v>
      </c>
      <c r="CK209" s="13" t="s">
        <v>73</v>
      </c>
      <c r="CL209" s="13" t="s">
        <v>110</v>
      </c>
      <c r="CM209" s="13" t="s">
        <v>71</v>
      </c>
      <c r="CN209" s="13" t="s">
        <v>71</v>
      </c>
      <c r="CO209" s="13" t="s">
        <v>71</v>
      </c>
      <c r="CP209" s="13" t="s">
        <v>74</v>
      </c>
      <c r="CQ209" s="13" t="s">
        <v>110</v>
      </c>
      <c r="CR209" s="13" t="s">
        <v>73</v>
      </c>
      <c r="CS209" s="13" t="s">
        <v>73</v>
      </c>
      <c r="CT209" s="13" t="s">
        <v>73</v>
      </c>
      <c r="CU209" s="13" t="s">
        <v>110</v>
      </c>
      <c r="CV209" s="13" t="s">
        <v>73</v>
      </c>
      <c r="CW209" s="13" t="s">
        <v>73</v>
      </c>
      <c r="CX209" s="13" t="s">
        <v>110</v>
      </c>
      <c r="CY209" s="13" t="s">
        <v>73</v>
      </c>
      <c r="CZ209" s="13" t="s">
        <v>73</v>
      </c>
      <c r="DA209" s="13" t="s">
        <v>110</v>
      </c>
      <c r="DB209" s="13" t="s">
        <v>73</v>
      </c>
      <c r="DC209" s="13" t="s">
        <v>73</v>
      </c>
      <c r="DD209" s="13" t="s">
        <v>73</v>
      </c>
      <c r="DE209" s="13" t="s">
        <v>73</v>
      </c>
      <c r="DF209" s="13" t="s">
        <v>110</v>
      </c>
      <c r="DG209" s="13" t="s">
        <v>73</v>
      </c>
      <c r="DH209" s="13" t="s">
        <v>110</v>
      </c>
      <c r="DI209" s="13" t="s">
        <v>110</v>
      </c>
      <c r="DJ209" s="13" t="s">
        <v>110</v>
      </c>
      <c r="DK209" s="13" t="s">
        <v>242</v>
      </c>
      <c r="DL209" s="13" t="s">
        <v>85</v>
      </c>
      <c r="DM209" s="13" t="s">
        <v>85</v>
      </c>
      <c r="DN209" s="18">
        <v>45317.4227060995</v>
      </c>
      <c r="DO209" s="18">
        <v>45317.4227060995</v>
      </c>
      <c r="DP209" s="13" t="s">
        <v>1000</v>
      </c>
    </row>
    <row r="210" spans="1:120">
      <c r="A210" s="12">
        <v>45302</v>
      </c>
      <c r="B210" s="12">
        <v>45302</v>
      </c>
      <c r="C210" s="13" t="s">
        <v>951</v>
      </c>
      <c r="D210" s="13" t="s">
        <v>71</v>
      </c>
      <c r="E210" s="13" t="s">
        <v>16</v>
      </c>
      <c r="F210" s="13" t="s">
        <v>107</v>
      </c>
      <c r="G210" s="14">
        <v>2</v>
      </c>
      <c r="H210" s="14">
        <v>0</v>
      </c>
      <c r="I210" s="13" t="s">
        <v>88</v>
      </c>
      <c r="J210" s="13" t="s">
        <v>74</v>
      </c>
      <c r="K210" s="13" t="s">
        <v>75</v>
      </c>
      <c r="L210" s="12">
        <v>45302</v>
      </c>
      <c r="M210" s="13" t="s">
        <v>952</v>
      </c>
      <c r="N210" s="13" t="s">
        <v>71</v>
      </c>
      <c r="O210" s="14">
        <v>0</v>
      </c>
      <c r="P210" s="13" t="s">
        <v>197</v>
      </c>
      <c r="Q210" s="13" t="s">
        <v>272</v>
      </c>
      <c r="R210" s="14">
        <v>4</v>
      </c>
      <c r="S210" s="13" t="s">
        <v>273</v>
      </c>
      <c r="T210" s="14">
        <v>4</v>
      </c>
      <c r="U210" s="13" t="s">
        <v>107</v>
      </c>
      <c r="V210" s="13" t="s">
        <v>82</v>
      </c>
      <c r="W210" s="13" t="s">
        <v>73</v>
      </c>
      <c r="X210" s="13" t="s">
        <v>80</v>
      </c>
      <c r="Y210" s="13" t="s">
        <v>17</v>
      </c>
      <c r="Z210" s="13" t="s">
        <v>350</v>
      </c>
      <c r="AA210" s="13" t="s">
        <v>353</v>
      </c>
      <c r="AB210" s="14">
        <v>7014</v>
      </c>
      <c r="AC210" s="13" t="s">
        <v>87</v>
      </c>
      <c r="AD210" s="20">
        <v>45303.6587037037</v>
      </c>
      <c r="AE210" s="13" t="s">
        <v>200</v>
      </c>
      <c r="AF210" s="13" t="s">
        <v>201</v>
      </c>
      <c r="AG210" s="13" t="s">
        <v>78</v>
      </c>
      <c r="AH210" s="13" t="s">
        <v>83</v>
      </c>
      <c r="AI210" s="13" t="s">
        <v>84</v>
      </c>
      <c r="AJ210" s="13" t="s">
        <v>71</v>
      </c>
      <c r="AK210" s="13" t="s">
        <v>85</v>
      </c>
      <c r="AL210" s="13" t="s">
        <v>71</v>
      </c>
      <c r="AM210" s="13" t="s">
        <v>86</v>
      </c>
      <c r="AN210" s="13" t="s">
        <v>73</v>
      </c>
      <c r="AO210" s="13" t="s">
        <v>87</v>
      </c>
      <c r="AP210" s="13" t="s">
        <v>87</v>
      </c>
      <c r="AQ210" s="13" t="s">
        <v>202</v>
      </c>
      <c r="AR210" s="13" t="s">
        <v>73</v>
      </c>
      <c r="AS210" s="13" t="s">
        <v>73</v>
      </c>
      <c r="AT210" s="14">
        <v>0</v>
      </c>
      <c r="AU210" s="13" t="s">
        <v>71</v>
      </c>
      <c r="AV210" s="13" t="s">
        <v>71</v>
      </c>
      <c r="AW210" s="13" t="s">
        <v>71</v>
      </c>
      <c r="AX210" s="13" t="s">
        <v>1044</v>
      </c>
      <c r="AY210" s="13" t="s">
        <v>1006</v>
      </c>
      <c r="AZ210" s="13" t="s">
        <v>205</v>
      </c>
      <c r="BA210" s="13" t="s">
        <v>87</v>
      </c>
      <c r="BB210" s="13" t="s">
        <v>85</v>
      </c>
      <c r="BC210" s="13" t="s">
        <v>1007</v>
      </c>
      <c r="BD210" s="13" t="s">
        <v>85</v>
      </c>
      <c r="BE210" s="13" t="s">
        <v>207</v>
      </c>
      <c r="BF210" s="13" t="s">
        <v>207</v>
      </c>
      <c r="BG210" s="13" t="s">
        <v>110</v>
      </c>
      <c r="BH210" s="13" t="s">
        <v>73</v>
      </c>
      <c r="BI210" s="13" t="s">
        <v>73</v>
      </c>
      <c r="BJ210" s="13" t="s">
        <v>73</v>
      </c>
      <c r="BK210" s="13" t="s">
        <v>73</v>
      </c>
      <c r="BL210" s="13" t="s">
        <v>209</v>
      </c>
      <c r="BM210" s="13" t="s">
        <v>209</v>
      </c>
      <c r="BN210" s="13" t="s">
        <v>209</v>
      </c>
      <c r="BO210" s="13" t="s">
        <v>71</v>
      </c>
      <c r="BP210" s="13" t="s">
        <v>71</v>
      </c>
      <c r="BQ210" s="13" t="s">
        <v>71</v>
      </c>
      <c r="BR210" s="13" t="s">
        <v>581</v>
      </c>
      <c r="BS210" s="13" t="s">
        <v>85</v>
      </c>
      <c r="BT210" s="13" t="s">
        <v>581</v>
      </c>
      <c r="BU210" s="13" t="s">
        <v>85</v>
      </c>
      <c r="BV210" s="13" t="s">
        <v>581</v>
      </c>
      <c r="BW210" s="13" t="s">
        <v>85</v>
      </c>
      <c r="BX210" s="14">
        <v>1</v>
      </c>
      <c r="BY210" s="14">
        <v>500104</v>
      </c>
      <c r="BZ210" s="14">
        <v>0</v>
      </c>
      <c r="CA210" s="14">
        <v>5</v>
      </c>
      <c r="CB210" s="14">
        <v>17</v>
      </c>
      <c r="CC210" s="13" t="s">
        <v>261</v>
      </c>
      <c r="CD210" s="20">
        <v>45317.4228935185</v>
      </c>
      <c r="CE210" s="12" t="s">
        <v>89</v>
      </c>
      <c r="CF210" s="18">
        <v>45317.4227061111</v>
      </c>
      <c r="CG210" s="17">
        <v>0.422696759259259</v>
      </c>
      <c r="CH210" s="12" t="s">
        <v>89</v>
      </c>
      <c r="CI210" s="13" t="s">
        <v>14</v>
      </c>
      <c r="CJ210" s="13" t="s">
        <v>73</v>
      </c>
      <c r="CK210" s="13" t="s">
        <v>73</v>
      </c>
      <c r="CL210" s="13" t="s">
        <v>110</v>
      </c>
      <c r="CM210" s="13" t="s">
        <v>71</v>
      </c>
      <c r="CN210" s="13" t="s">
        <v>71</v>
      </c>
      <c r="CO210" s="13" t="s">
        <v>71</v>
      </c>
      <c r="CP210" s="13" t="s">
        <v>74</v>
      </c>
      <c r="CQ210" s="13" t="s">
        <v>110</v>
      </c>
      <c r="CR210" s="13" t="s">
        <v>73</v>
      </c>
      <c r="CS210" s="13" t="s">
        <v>73</v>
      </c>
      <c r="CT210" s="13" t="s">
        <v>73</v>
      </c>
      <c r="CU210" s="13" t="s">
        <v>110</v>
      </c>
      <c r="CV210" s="13" t="s">
        <v>73</v>
      </c>
      <c r="CW210" s="13" t="s">
        <v>73</v>
      </c>
      <c r="CX210" s="13" t="s">
        <v>73</v>
      </c>
      <c r="CY210" s="13" t="s">
        <v>73</v>
      </c>
      <c r="CZ210" s="13" t="s">
        <v>73</v>
      </c>
      <c r="DA210" s="13" t="s">
        <v>110</v>
      </c>
      <c r="DB210" s="13" t="s">
        <v>73</v>
      </c>
      <c r="DC210" s="13" t="s">
        <v>73</v>
      </c>
      <c r="DD210" s="13" t="s">
        <v>73</v>
      </c>
      <c r="DE210" s="13" t="s">
        <v>73</v>
      </c>
      <c r="DF210" s="13" t="s">
        <v>110</v>
      </c>
      <c r="DG210" s="13" t="s">
        <v>73</v>
      </c>
      <c r="DH210" s="13" t="s">
        <v>110</v>
      </c>
      <c r="DI210" s="13" t="s">
        <v>110</v>
      </c>
      <c r="DJ210" s="13" t="s">
        <v>110</v>
      </c>
      <c r="DK210" s="13" t="s">
        <v>242</v>
      </c>
      <c r="DL210" s="13" t="s">
        <v>85</v>
      </c>
      <c r="DM210" s="13" t="s">
        <v>85</v>
      </c>
      <c r="DN210" s="18">
        <v>45317.4227061111</v>
      </c>
      <c r="DO210" s="18">
        <v>45317.4227061111</v>
      </c>
      <c r="DP210" s="13" t="s">
        <v>1008</v>
      </c>
    </row>
    <row r="211" spans="1:120">
      <c r="A211" s="12">
        <v>45302</v>
      </c>
      <c r="B211" s="12">
        <v>45302</v>
      </c>
      <c r="C211" s="13" t="s">
        <v>951</v>
      </c>
      <c r="D211" s="13" t="s">
        <v>71</v>
      </c>
      <c r="E211" s="13" t="s">
        <v>16</v>
      </c>
      <c r="F211" s="13" t="s">
        <v>477</v>
      </c>
      <c r="G211" s="14">
        <v>3</v>
      </c>
      <c r="H211" s="14">
        <v>0</v>
      </c>
      <c r="I211" s="13" t="s">
        <v>73</v>
      </c>
      <c r="J211" s="13" t="s">
        <v>74</v>
      </c>
      <c r="K211" s="13" t="s">
        <v>75</v>
      </c>
      <c r="L211" s="12">
        <v>45302</v>
      </c>
      <c r="M211" s="13" t="s">
        <v>952</v>
      </c>
      <c r="N211" s="13" t="s">
        <v>71</v>
      </c>
      <c r="O211" s="14">
        <v>0</v>
      </c>
      <c r="P211" s="13" t="s">
        <v>197</v>
      </c>
      <c r="Q211" s="13" t="s">
        <v>272</v>
      </c>
      <c r="R211" s="14">
        <v>4</v>
      </c>
      <c r="S211" s="13" t="s">
        <v>273</v>
      </c>
      <c r="T211" s="14">
        <v>4</v>
      </c>
      <c r="U211" s="13" t="s">
        <v>477</v>
      </c>
      <c r="V211" s="13" t="s">
        <v>82</v>
      </c>
      <c r="W211" s="13" t="s">
        <v>73</v>
      </c>
      <c r="X211" s="13" t="s">
        <v>80</v>
      </c>
      <c r="Y211" s="13" t="s">
        <v>17</v>
      </c>
      <c r="Z211" s="13" t="s">
        <v>350</v>
      </c>
      <c r="AA211" s="13" t="s">
        <v>608</v>
      </c>
      <c r="AB211" s="14">
        <v>7014</v>
      </c>
      <c r="AC211" s="13" t="s">
        <v>87</v>
      </c>
      <c r="AD211" s="20">
        <v>45303.6587037037</v>
      </c>
      <c r="AE211" s="13" t="s">
        <v>609</v>
      </c>
      <c r="AF211" s="13" t="s">
        <v>201</v>
      </c>
      <c r="AG211" s="13" t="s">
        <v>78</v>
      </c>
      <c r="AH211" s="13" t="s">
        <v>83</v>
      </c>
      <c r="AI211" s="13" t="s">
        <v>84</v>
      </c>
      <c r="AJ211" s="13" t="s">
        <v>71</v>
      </c>
      <c r="AK211" s="13" t="s">
        <v>85</v>
      </c>
      <c r="AL211" s="13" t="s">
        <v>71</v>
      </c>
      <c r="AM211" s="13" t="s">
        <v>86</v>
      </c>
      <c r="AN211" s="13" t="s">
        <v>73</v>
      </c>
      <c r="AO211" s="13" t="s">
        <v>87</v>
      </c>
      <c r="AP211" s="13" t="s">
        <v>87</v>
      </c>
      <c r="AQ211" s="13" t="s">
        <v>90</v>
      </c>
      <c r="AR211" s="13" t="s">
        <v>73</v>
      </c>
      <c r="AS211" s="13" t="s">
        <v>73</v>
      </c>
      <c r="AT211" s="14">
        <v>0</v>
      </c>
      <c r="AU211" s="13" t="s">
        <v>71</v>
      </c>
      <c r="AV211" s="13" t="s">
        <v>71</v>
      </c>
      <c r="AW211" s="13" t="s">
        <v>71</v>
      </c>
      <c r="AX211" s="13" t="s">
        <v>1001</v>
      </c>
      <c r="AY211" s="13" t="s">
        <v>1002</v>
      </c>
      <c r="AZ211" s="13" t="s">
        <v>205</v>
      </c>
      <c r="BA211" s="13" t="s">
        <v>87</v>
      </c>
      <c r="BB211" s="13" t="s">
        <v>85</v>
      </c>
      <c r="BC211" s="13" t="s">
        <v>1003</v>
      </c>
      <c r="BD211" s="13" t="s">
        <v>85</v>
      </c>
      <c r="BE211" s="13" t="s">
        <v>207</v>
      </c>
      <c r="BF211" s="13" t="s">
        <v>207</v>
      </c>
      <c r="BG211" s="13" t="s">
        <v>110</v>
      </c>
      <c r="BH211" s="13" t="s">
        <v>73</v>
      </c>
      <c r="BI211" s="13" t="s">
        <v>73</v>
      </c>
      <c r="BJ211" s="13" t="s">
        <v>73</v>
      </c>
      <c r="BK211" s="13" t="s">
        <v>73</v>
      </c>
      <c r="BL211" s="13" t="s">
        <v>208</v>
      </c>
      <c r="BM211" s="13" t="s">
        <v>208</v>
      </c>
      <c r="BN211" s="13" t="s">
        <v>208</v>
      </c>
      <c r="BO211" s="13" t="s">
        <v>71</v>
      </c>
      <c r="BP211" s="13" t="s">
        <v>71</v>
      </c>
      <c r="BQ211" s="13" t="s">
        <v>71</v>
      </c>
      <c r="BR211" s="13" t="s">
        <v>581</v>
      </c>
      <c r="BS211" s="13" t="s">
        <v>85</v>
      </c>
      <c r="BT211" s="13" t="s">
        <v>581</v>
      </c>
      <c r="BU211" s="13" t="s">
        <v>85</v>
      </c>
      <c r="BV211" s="13" t="s">
        <v>581</v>
      </c>
      <c r="BW211" s="13" t="s">
        <v>85</v>
      </c>
      <c r="BX211" s="14">
        <v>1</v>
      </c>
      <c r="BY211" s="14">
        <v>500104</v>
      </c>
      <c r="BZ211" s="14">
        <v>0</v>
      </c>
      <c r="CA211" s="14">
        <v>1</v>
      </c>
      <c r="CB211" s="14">
        <v>13</v>
      </c>
      <c r="CC211" s="13" t="s">
        <v>261</v>
      </c>
      <c r="CD211" s="20">
        <v>45317.4228935185</v>
      </c>
      <c r="CE211" s="12" t="s">
        <v>89</v>
      </c>
      <c r="CF211" s="18">
        <v>45317.4227061111</v>
      </c>
      <c r="CG211" s="17">
        <v>0.422696759259259</v>
      </c>
      <c r="CH211" s="12" t="s">
        <v>89</v>
      </c>
      <c r="CI211" s="13" t="s">
        <v>14</v>
      </c>
      <c r="CJ211" s="13" t="s">
        <v>73</v>
      </c>
      <c r="CK211" s="13" t="s">
        <v>73</v>
      </c>
      <c r="CL211" s="13" t="s">
        <v>110</v>
      </c>
      <c r="CM211" s="13" t="s">
        <v>71</v>
      </c>
      <c r="CN211" s="13" t="s">
        <v>71</v>
      </c>
      <c r="CO211" s="13" t="s">
        <v>71</v>
      </c>
      <c r="CP211" s="13" t="s">
        <v>74</v>
      </c>
      <c r="CQ211" s="13" t="s">
        <v>220</v>
      </c>
      <c r="CR211" s="13" t="s">
        <v>73</v>
      </c>
      <c r="CS211" s="13" t="s">
        <v>73</v>
      </c>
      <c r="CT211" s="13" t="s">
        <v>73</v>
      </c>
      <c r="CU211" s="13" t="s">
        <v>110</v>
      </c>
      <c r="CV211" s="13" t="s">
        <v>73</v>
      </c>
      <c r="CW211" s="13" t="s">
        <v>73</v>
      </c>
      <c r="CX211" s="13" t="s">
        <v>110</v>
      </c>
      <c r="CY211" s="13" t="s">
        <v>73</v>
      </c>
      <c r="CZ211" s="13" t="s">
        <v>73</v>
      </c>
      <c r="DA211" s="13" t="s">
        <v>88</v>
      </c>
      <c r="DB211" s="13" t="s">
        <v>73</v>
      </c>
      <c r="DC211" s="13" t="s">
        <v>73</v>
      </c>
      <c r="DD211" s="13" t="s">
        <v>73</v>
      </c>
      <c r="DE211" s="13" t="s">
        <v>73</v>
      </c>
      <c r="DF211" s="13" t="s">
        <v>110</v>
      </c>
      <c r="DG211" s="13" t="s">
        <v>73</v>
      </c>
      <c r="DH211" s="13" t="s">
        <v>110</v>
      </c>
      <c r="DI211" s="13" t="s">
        <v>110</v>
      </c>
      <c r="DJ211" s="13" t="s">
        <v>110</v>
      </c>
      <c r="DK211" s="13" t="s">
        <v>242</v>
      </c>
      <c r="DL211" s="13" t="s">
        <v>85</v>
      </c>
      <c r="DM211" s="13" t="s">
        <v>85</v>
      </c>
      <c r="DN211" s="18">
        <v>45317.4227061111</v>
      </c>
      <c r="DO211" s="18">
        <v>45317.4227061111</v>
      </c>
      <c r="DP211" s="13" t="s">
        <v>1004</v>
      </c>
    </row>
    <row r="213" spans="1:1">
      <c r="A213" t="s">
        <v>1045</v>
      </c>
    </row>
    <row r="214" spans="1:1">
      <c r="A214" t="s">
        <v>348</v>
      </c>
    </row>
    <row r="266" spans="1:10">
      <c r="A266" t="s">
        <v>1046</v>
      </c>
      <c r="B266"/>
      <c r="C266"/>
      <c r="D266"/>
      <c r="E266"/>
      <c r="F266"/>
      <c r="G266"/>
      <c r="H266"/>
      <c r="I266"/>
      <c r="J266"/>
    </row>
    <row r="267" spans="1:10">
      <c r="A267" s="11" t="s">
        <v>3</v>
      </c>
      <c r="B267" s="11" t="s">
        <v>4</v>
      </c>
      <c r="C267" s="11" t="s">
        <v>5</v>
      </c>
      <c r="D267" s="11" t="s">
        <v>6</v>
      </c>
      <c r="E267" s="11" t="s">
        <v>7</v>
      </c>
      <c r="F267" s="11" t="s">
        <v>8</v>
      </c>
      <c r="G267" s="11" t="s">
        <v>9</v>
      </c>
      <c r="H267" s="11" t="s">
        <v>10</v>
      </c>
      <c r="I267" s="11" t="s">
        <v>11</v>
      </c>
      <c r="J267" s="11" t="s">
        <v>12</v>
      </c>
    </row>
    <row r="268" spans="1:10">
      <c r="A268" s="12">
        <v>45302</v>
      </c>
      <c r="B268" s="13" t="s">
        <v>952</v>
      </c>
      <c r="C268" s="14">
        <v>1</v>
      </c>
      <c r="D268" s="13" t="s">
        <v>17</v>
      </c>
      <c r="E268" s="13" t="s">
        <v>350</v>
      </c>
      <c r="F268" s="13" t="s">
        <v>351</v>
      </c>
      <c r="G268" s="13" t="s">
        <v>16</v>
      </c>
      <c r="H268" s="14">
        <v>1</v>
      </c>
      <c r="I268" s="14">
        <v>7006</v>
      </c>
      <c r="J268" s="14">
        <v>500006</v>
      </c>
    </row>
    <row r="269" spans="1:10">
      <c r="A269" s="12">
        <v>45302</v>
      </c>
      <c r="B269" s="13" t="s">
        <v>952</v>
      </c>
      <c r="C269" s="14">
        <v>1</v>
      </c>
      <c r="D269" s="13" t="s">
        <v>17</v>
      </c>
      <c r="E269" s="13" t="s">
        <v>350</v>
      </c>
      <c r="F269" s="13" t="s">
        <v>351</v>
      </c>
      <c r="G269" s="13" t="s">
        <v>16</v>
      </c>
      <c r="H269" s="14">
        <v>1</v>
      </c>
      <c r="I269" s="14">
        <v>7006</v>
      </c>
      <c r="J269" s="14">
        <v>500006</v>
      </c>
    </row>
    <row r="270" spans="1:10">
      <c r="A270" s="12">
        <v>45302</v>
      </c>
      <c r="B270" s="13" t="s">
        <v>952</v>
      </c>
      <c r="C270" s="14">
        <v>1</v>
      </c>
      <c r="D270" s="13" t="s">
        <v>17</v>
      </c>
      <c r="E270" s="13" t="s">
        <v>350</v>
      </c>
      <c r="F270" s="13" t="s">
        <v>351</v>
      </c>
      <c r="G270" s="13" t="s">
        <v>16</v>
      </c>
      <c r="H270" s="14">
        <v>1</v>
      </c>
      <c r="I270" s="14">
        <v>7006</v>
      </c>
      <c r="J270" s="14">
        <v>500006</v>
      </c>
    </row>
    <row r="271" spans="1:10">
      <c r="A271" s="12">
        <v>45302</v>
      </c>
      <c r="B271" s="13" t="s">
        <v>952</v>
      </c>
      <c r="C271" s="14">
        <v>1</v>
      </c>
      <c r="D271" s="13" t="s">
        <v>17</v>
      </c>
      <c r="E271" s="13" t="s">
        <v>350</v>
      </c>
      <c r="F271" s="13" t="s">
        <v>351</v>
      </c>
      <c r="G271" s="13" t="s">
        <v>16</v>
      </c>
      <c r="H271" s="14">
        <v>1</v>
      </c>
      <c r="I271" s="14">
        <v>7006</v>
      </c>
      <c r="J271" s="14">
        <v>500006</v>
      </c>
    </row>
    <row r="272" spans="1:10">
      <c r="A272" s="12">
        <v>45302</v>
      </c>
      <c r="B272" s="13" t="s">
        <v>952</v>
      </c>
      <c r="C272" s="14">
        <v>1</v>
      </c>
      <c r="D272" s="13" t="s">
        <v>17</v>
      </c>
      <c r="E272" s="13" t="s">
        <v>350</v>
      </c>
      <c r="F272" s="13" t="s">
        <v>351</v>
      </c>
      <c r="G272" s="13" t="s">
        <v>16</v>
      </c>
      <c r="H272" s="14">
        <v>1</v>
      </c>
      <c r="I272" s="14">
        <v>7006</v>
      </c>
      <c r="J272" s="14">
        <v>500006</v>
      </c>
    </row>
    <row r="273" spans="1:10">
      <c r="A273" s="12">
        <v>45302</v>
      </c>
      <c r="B273" s="13" t="s">
        <v>952</v>
      </c>
      <c r="C273" s="14">
        <v>1</v>
      </c>
      <c r="D273" s="13" t="s">
        <v>17</v>
      </c>
      <c r="E273" s="13" t="s">
        <v>350</v>
      </c>
      <c r="F273" s="13" t="s">
        <v>608</v>
      </c>
      <c r="G273" s="13" t="s">
        <v>16</v>
      </c>
      <c r="H273" s="14">
        <v>1</v>
      </c>
      <c r="I273" s="14">
        <v>7006</v>
      </c>
      <c r="J273" s="14">
        <v>500006</v>
      </c>
    </row>
    <row r="274" spans="1:10">
      <c r="A274" s="12">
        <v>45302</v>
      </c>
      <c r="B274" s="13" t="s">
        <v>952</v>
      </c>
      <c r="C274" s="14">
        <v>1</v>
      </c>
      <c r="D274" s="13" t="s">
        <v>17</v>
      </c>
      <c r="E274" s="13" t="s">
        <v>350</v>
      </c>
      <c r="F274" s="13" t="s">
        <v>353</v>
      </c>
      <c r="G274" s="13" t="s">
        <v>16</v>
      </c>
      <c r="H274" s="14">
        <v>1</v>
      </c>
      <c r="I274" s="14">
        <v>7006</v>
      </c>
      <c r="J274" s="14">
        <v>500006</v>
      </c>
    </row>
    <row r="275" spans="1:10">
      <c r="A275" s="12">
        <v>45302</v>
      </c>
      <c r="B275" s="13" t="s">
        <v>952</v>
      </c>
      <c r="C275" s="14">
        <v>2</v>
      </c>
      <c r="D275" s="13" t="s">
        <v>17</v>
      </c>
      <c r="E275" s="13" t="s">
        <v>350</v>
      </c>
      <c r="F275" s="13" t="s">
        <v>351</v>
      </c>
      <c r="G275" s="13" t="s">
        <v>16</v>
      </c>
      <c r="H275" s="14">
        <v>1</v>
      </c>
      <c r="I275" s="14">
        <v>7014</v>
      </c>
      <c r="J275" s="14">
        <v>500104</v>
      </c>
    </row>
    <row r="276" spans="1:10">
      <c r="A276" s="12">
        <v>45302</v>
      </c>
      <c r="B276" s="13" t="s">
        <v>952</v>
      </c>
      <c r="C276" s="14">
        <v>2</v>
      </c>
      <c r="D276" s="13" t="s">
        <v>17</v>
      </c>
      <c r="E276" s="13" t="s">
        <v>350</v>
      </c>
      <c r="F276" s="13" t="s">
        <v>351</v>
      </c>
      <c r="G276" s="13" t="s">
        <v>16</v>
      </c>
      <c r="H276" s="14">
        <v>1</v>
      </c>
      <c r="I276" s="14">
        <v>7014</v>
      </c>
      <c r="J276" s="14">
        <v>500104</v>
      </c>
    </row>
    <row r="277" spans="1:10">
      <c r="A277" s="12">
        <v>45302</v>
      </c>
      <c r="B277" s="13" t="s">
        <v>952</v>
      </c>
      <c r="C277" s="14">
        <v>2</v>
      </c>
      <c r="D277" s="13" t="s">
        <v>17</v>
      </c>
      <c r="E277" s="13" t="s">
        <v>350</v>
      </c>
      <c r="F277" s="13" t="s">
        <v>351</v>
      </c>
      <c r="G277" s="13" t="s">
        <v>16</v>
      </c>
      <c r="H277" s="14">
        <v>1</v>
      </c>
      <c r="I277" s="14">
        <v>7014</v>
      </c>
      <c r="J277" s="14">
        <v>500104</v>
      </c>
    </row>
    <row r="278" spans="1:10">
      <c r="A278" s="12">
        <v>45302</v>
      </c>
      <c r="B278" s="13" t="s">
        <v>952</v>
      </c>
      <c r="C278" s="14">
        <v>2</v>
      </c>
      <c r="D278" s="13" t="s">
        <v>17</v>
      </c>
      <c r="E278" s="13" t="s">
        <v>350</v>
      </c>
      <c r="F278" s="13" t="s">
        <v>351</v>
      </c>
      <c r="G278" s="13" t="s">
        <v>16</v>
      </c>
      <c r="H278" s="14">
        <v>1</v>
      </c>
      <c r="I278" s="14">
        <v>7014</v>
      </c>
      <c r="J278" s="14">
        <v>500104</v>
      </c>
    </row>
    <row r="279" spans="1:10">
      <c r="A279" s="12">
        <v>45302</v>
      </c>
      <c r="B279" s="13" t="s">
        <v>952</v>
      </c>
      <c r="C279" s="14">
        <v>2</v>
      </c>
      <c r="D279" s="13" t="s">
        <v>17</v>
      </c>
      <c r="E279" s="13" t="s">
        <v>350</v>
      </c>
      <c r="F279" s="13" t="s">
        <v>351</v>
      </c>
      <c r="G279" s="13" t="s">
        <v>16</v>
      </c>
      <c r="H279" s="14">
        <v>1</v>
      </c>
      <c r="I279" s="14">
        <v>7014</v>
      </c>
      <c r="J279" s="14">
        <v>500104</v>
      </c>
    </row>
    <row r="280" spans="1:10">
      <c r="A280" s="12">
        <v>45302</v>
      </c>
      <c r="B280" s="13" t="s">
        <v>952</v>
      </c>
      <c r="C280" s="14">
        <v>2</v>
      </c>
      <c r="D280" s="13" t="s">
        <v>17</v>
      </c>
      <c r="E280" s="13" t="s">
        <v>350</v>
      </c>
      <c r="F280" s="13" t="s">
        <v>353</v>
      </c>
      <c r="G280" s="13" t="s">
        <v>16</v>
      </c>
      <c r="H280" s="14">
        <v>1</v>
      </c>
      <c r="I280" s="14">
        <v>7014</v>
      </c>
      <c r="J280" s="14">
        <v>500104</v>
      </c>
    </row>
    <row r="281" spans="1:15">
      <c r="A281" s="12">
        <v>45302</v>
      </c>
      <c r="B281" s="13" t="s">
        <v>952</v>
      </c>
      <c r="C281" s="14">
        <v>3</v>
      </c>
      <c r="D281" s="13" t="s">
        <v>17</v>
      </c>
      <c r="E281" s="13" t="s">
        <v>350</v>
      </c>
      <c r="F281" s="13" t="s">
        <v>608</v>
      </c>
      <c r="G281" s="13" t="s">
        <v>16</v>
      </c>
      <c r="H281" s="14">
        <v>1</v>
      </c>
      <c r="I281" s="14">
        <v>7014</v>
      </c>
      <c r="J281" s="14">
        <v>500104</v>
      </c>
      <c r="O281" s="9" t="s">
        <v>1047</v>
      </c>
    </row>
    <row r="282" spans="15:15">
      <c r="O282" s="9" t="s">
        <v>1048</v>
      </c>
    </row>
    <row r="334" spans="1:49">
      <c r="A334" t="s">
        <v>982</v>
      </c>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row>
    <row r="335" ht="27" spans="1:49">
      <c r="A335" s="11" t="s">
        <v>26</v>
      </c>
      <c r="B335" s="11" t="s">
        <v>4</v>
      </c>
      <c r="C335" s="11" t="s">
        <v>27</v>
      </c>
      <c r="D335" s="11" t="s">
        <v>28</v>
      </c>
      <c r="E335" s="11" t="s">
        <v>9</v>
      </c>
      <c r="F335" s="11" t="s">
        <v>29</v>
      </c>
      <c r="G335" s="11" t="s">
        <v>30</v>
      </c>
      <c r="H335" s="11" t="s">
        <v>31</v>
      </c>
      <c r="I335" s="11" t="s">
        <v>32</v>
      </c>
      <c r="J335" s="11" t="s">
        <v>3</v>
      </c>
      <c r="K335" s="11" t="s">
        <v>33</v>
      </c>
      <c r="L335" s="11" t="s">
        <v>34</v>
      </c>
      <c r="M335" s="11" t="s">
        <v>35</v>
      </c>
      <c r="N335" s="11" t="s">
        <v>36</v>
      </c>
      <c r="O335" s="11" t="s">
        <v>37</v>
      </c>
      <c r="P335" s="11" t="s">
        <v>38</v>
      </c>
      <c r="Q335" s="11" t="s">
        <v>39</v>
      </c>
      <c r="R335" s="11" t="s">
        <v>40</v>
      </c>
      <c r="S335" s="11" t="s">
        <v>41</v>
      </c>
      <c r="T335" s="11" t="s">
        <v>42</v>
      </c>
      <c r="U335" s="11" t="s">
        <v>43</v>
      </c>
      <c r="V335" s="11" t="s">
        <v>44</v>
      </c>
      <c r="W335" s="11" t="s">
        <v>45</v>
      </c>
      <c r="X335" s="11" t="s">
        <v>46</v>
      </c>
      <c r="Y335" s="11" t="s">
        <v>47</v>
      </c>
      <c r="Z335" s="11" t="s">
        <v>48</v>
      </c>
      <c r="AA335" s="11" t="s">
        <v>49</v>
      </c>
      <c r="AB335" s="11" t="s">
        <v>50</v>
      </c>
      <c r="AC335" s="11" t="s">
        <v>51</v>
      </c>
      <c r="AD335" s="11" t="s">
        <v>52</v>
      </c>
      <c r="AE335" s="11" t="s">
        <v>53</v>
      </c>
      <c r="AF335" s="11" t="s">
        <v>54</v>
      </c>
      <c r="AG335" s="11" t="s">
        <v>55</v>
      </c>
      <c r="AH335" s="11" t="s">
        <v>56</v>
      </c>
      <c r="AI335" s="11" t="s">
        <v>57</v>
      </c>
      <c r="AJ335" s="11" t="s">
        <v>58</v>
      </c>
      <c r="AK335" s="11" t="s">
        <v>59</v>
      </c>
      <c r="AL335" s="11" t="s">
        <v>60</v>
      </c>
      <c r="AM335" s="11" t="s">
        <v>61</v>
      </c>
      <c r="AN335" s="11" t="s">
        <v>62</v>
      </c>
      <c r="AO335" s="11" t="s">
        <v>63</v>
      </c>
      <c r="AP335" s="11" t="s">
        <v>64</v>
      </c>
      <c r="AQ335" s="11" t="s">
        <v>65</v>
      </c>
      <c r="AR335" s="11" t="s">
        <v>5</v>
      </c>
      <c r="AS335" s="11" t="s">
        <v>66</v>
      </c>
      <c r="AT335" s="11" t="s">
        <v>67</v>
      </c>
      <c r="AU335" s="11" t="s">
        <v>68</v>
      </c>
      <c r="AV335" s="11" t="s">
        <v>69</v>
      </c>
      <c r="AW335" s="11" t="s">
        <v>70</v>
      </c>
    </row>
    <row r="336" spans="1:49">
      <c r="A336" s="12">
        <v>45302</v>
      </c>
      <c r="B336" s="13" t="s">
        <v>952</v>
      </c>
      <c r="C336" s="13" t="s">
        <v>71</v>
      </c>
      <c r="D336" s="14">
        <v>0</v>
      </c>
      <c r="E336" s="13" t="s">
        <v>16</v>
      </c>
      <c r="F336" s="13" t="s">
        <v>72</v>
      </c>
      <c r="G336" s="13" t="s">
        <v>73</v>
      </c>
      <c r="H336" s="13" t="s">
        <v>74</v>
      </c>
      <c r="I336" s="13" t="s">
        <v>109</v>
      </c>
      <c r="J336" s="12">
        <v>45302</v>
      </c>
      <c r="K336" s="13" t="s">
        <v>951</v>
      </c>
      <c r="L336" s="13" t="s">
        <v>71</v>
      </c>
      <c r="M336" s="13" t="s">
        <v>983</v>
      </c>
      <c r="N336" s="13" t="s">
        <v>78</v>
      </c>
      <c r="O336" s="13" t="s">
        <v>79</v>
      </c>
      <c r="P336" s="13" t="s">
        <v>72</v>
      </c>
      <c r="Q336" s="13" t="s">
        <v>80</v>
      </c>
      <c r="R336" s="13" t="s">
        <v>81</v>
      </c>
      <c r="S336" s="13" t="s">
        <v>73</v>
      </c>
      <c r="T336" s="13" t="s">
        <v>82</v>
      </c>
      <c r="U336" s="13" t="s">
        <v>73</v>
      </c>
      <c r="V336" s="13" t="s">
        <v>73</v>
      </c>
      <c r="W336" s="13" t="s">
        <v>83</v>
      </c>
      <c r="X336" s="13" t="s">
        <v>73</v>
      </c>
      <c r="Y336" s="13" t="s">
        <v>73</v>
      </c>
      <c r="Z336" s="13" t="s">
        <v>73</v>
      </c>
      <c r="AA336" s="13" t="s">
        <v>73</v>
      </c>
      <c r="AB336" s="13" t="s">
        <v>84</v>
      </c>
      <c r="AC336" s="13" t="s">
        <v>71</v>
      </c>
      <c r="AD336" s="13" t="s">
        <v>85</v>
      </c>
      <c r="AE336" s="13" t="s">
        <v>71</v>
      </c>
      <c r="AF336" s="13" t="s">
        <v>86</v>
      </c>
      <c r="AG336" s="13" t="s">
        <v>87</v>
      </c>
      <c r="AH336" s="13" t="s">
        <v>87</v>
      </c>
      <c r="AI336" s="13" t="s">
        <v>88</v>
      </c>
      <c r="AJ336" s="13" t="s">
        <v>73</v>
      </c>
      <c r="AK336" s="12">
        <v>45302</v>
      </c>
      <c r="AL336" s="12" t="s">
        <v>89</v>
      </c>
      <c r="AM336" s="17">
        <v>1.15740740740741e-5</v>
      </c>
      <c r="AN336" s="13" t="s">
        <v>73</v>
      </c>
      <c r="AO336" s="13" t="s">
        <v>73</v>
      </c>
      <c r="AP336" s="14">
        <v>0</v>
      </c>
      <c r="AQ336" s="13" t="s">
        <v>14</v>
      </c>
      <c r="AR336" s="14">
        <v>3</v>
      </c>
      <c r="AS336" s="13" t="s">
        <v>110</v>
      </c>
      <c r="AT336" s="13" t="s">
        <v>90</v>
      </c>
      <c r="AU336" s="13" t="s">
        <v>71</v>
      </c>
      <c r="AV336" s="18">
        <v>45317.4755081597</v>
      </c>
      <c r="AW336" s="18">
        <v>45303.5436811343</v>
      </c>
    </row>
    <row r="337" spans="1:49">
      <c r="A337" s="12">
        <v>45302</v>
      </c>
      <c r="B337" s="13" t="s">
        <v>952</v>
      </c>
      <c r="C337" s="13" t="s">
        <v>71</v>
      </c>
      <c r="D337" s="14">
        <v>0</v>
      </c>
      <c r="E337" s="13" t="s">
        <v>16</v>
      </c>
      <c r="F337" s="13" t="s">
        <v>91</v>
      </c>
      <c r="G337" s="13" t="s">
        <v>88</v>
      </c>
      <c r="H337" s="13" t="s">
        <v>74</v>
      </c>
      <c r="I337" s="13" t="s">
        <v>109</v>
      </c>
      <c r="J337" s="12">
        <v>45302</v>
      </c>
      <c r="K337" s="13" t="s">
        <v>951</v>
      </c>
      <c r="L337" s="13" t="s">
        <v>71</v>
      </c>
      <c r="M337" s="13" t="s">
        <v>983</v>
      </c>
      <c r="N337" s="13" t="s">
        <v>78</v>
      </c>
      <c r="O337" s="13" t="s">
        <v>92</v>
      </c>
      <c r="P337" s="13" t="s">
        <v>91</v>
      </c>
      <c r="Q337" s="13" t="s">
        <v>80</v>
      </c>
      <c r="R337" s="13" t="s">
        <v>81</v>
      </c>
      <c r="S337" s="13" t="s">
        <v>88</v>
      </c>
      <c r="T337" s="13" t="s">
        <v>82</v>
      </c>
      <c r="U337" s="13" t="s">
        <v>73</v>
      </c>
      <c r="V337" s="13" t="s">
        <v>73</v>
      </c>
      <c r="W337" s="13" t="s">
        <v>83</v>
      </c>
      <c r="X337" s="13" t="s">
        <v>73</v>
      </c>
      <c r="Y337" s="13" t="s">
        <v>73</v>
      </c>
      <c r="Z337" s="13" t="s">
        <v>73</v>
      </c>
      <c r="AA337" s="13" t="s">
        <v>73</v>
      </c>
      <c r="AB337" s="13" t="s">
        <v>93</v>
      </c>
      <c r="AC337" s="13" t="s">
        <v>71</v>
      </c>
      <c r="AD337" s="13" t="s">
        <v>85</v>
      </c>
      <c r="AE337" s="13" t="s">
        <v>71</v>
      </c>
      <c r="AF337" s="13" t="s">
        <v>86</v>
      </c>
      <c r="AG337" s="13" t="s">
        <v>87</v>
      </c>
      <c r="AH337" s="13" t="s">
        <v>87</v>
      </c>
      <c r="AI337" s="13" t="s">
        <v>88</v>
      </c>
      <c r="AJ337" s="13" t="s">
        <v>73</v>
      </c>
      <c r="AK337" s="12">
        <v>45302</v>
      </c>
      <c r="AL337" s="12" t="s">
        <v>89</v>
      </c>
      <c r="AM337" s="17">
        <v>1.15740740740741e-5</v>
      </c>
      <c r="AN337" s="13" t="s">
        <v>73</v>
      </c>
      <c r="AO337" s="13" t="s">
        <v>73</v>
      </c>
      <c r="AP337" s="14">
        <v>0</v>
      </c>
      <c r="AQ337" s="13" t="s">
        <v>14</v>
      </c>
      <c r="AR337" s="14">
        <v>3</v>
      </c>
      <c r="AS337" s="13" t="s">
        <v>110</v>
      </c>
      <c r="AT337" s="13" t="s">
        <v>90</v>
      </c>
      <c r="AU337" s="13" t="s">
        <v>71</v>
      </c>
      <c r="AV337" s="18">
        <v>45317.4754949653</v>
      </c>
      <c r="AW337" s="18">
        <v>45303.5436811574</v>
      </c>
    </row>
    <row r="338" spans="1:49">
      <c r="A338" s="12">
        <v>45302</v>
      </c>
      <c r="B338" s="13" t="s">
        <v>952</v>
      </c>
      <c r="C338" s="13" t="s">
        <v>71</v>
      </c>
      <c r="D338" s="14">
        <v>0</v>
      </c>
      <c r="E338" s="13" t="s">
        <v>16</v>
      </c>
      <c r="F338" s="13" t="s">
        <v>94</v>
      </c>
      <c r="G338" s="13" t="s">
        <v>73</v>
      </c>
      <c r="H338" s="13" t="s">
        <v>74</v>
      </c>
      <c r="I338" s="13" t="s">
        <v>109</v>
      </c>
      <c r="J338" s="12">
        <v>45302</v>
      </c>
      <c r="K338" s="13" t="s">
        <v>951</v>
      </c>
      <c r="L338" s="13" t="s">
        <v>71</v>
      </c>
      <c r="M338" s="13" t="s">
        <v>983</v>
      </c>
      <c r="N338" s="13" t="s">
        <v>78</v>
      </c>
      <c r="O338" s="13" t="s">
        <v>95</v>
      </c>
      <c r="P338" s="13" t="s">
        <v>94</v>
      </c>
      <c r="Q338" s="13" t="s">
        <v>80</v>
      </c>
      <c r="R338" s="13" t="s">
        <v>81</v>
      </c>
      <c r="S338" s="13" t="s">
        <v>73</v>
      </c>
      <c r="T338" s="13" t="s">
        <v>82</v>
      </c>
      <c r="U338" s="13" t="s">
        <v>73</v>
      </c>
      <c r="V338" s="13" t="s">
        <v>73</v>
      </c>
      <c r="W338" s="13" t="s">
        <v>83</v>
      </c>
      <c r="X338" s="13" t="s">
        <v>73</v>
      </c>
      <c r="Y338" s="13" t="s">
        <v>73</v>
      </c>
      <c r="Z338" s="13" t="s">
        <v>73</v>
      </c>
      <c r="AA338" s="13" t="s">
        <v>73</v>
      </c>
      <c r="AB338" s="13" t="s">
        <v>96</v>
      </c>
      <c r="AC338" s="13" t="s">
        <v>71</v>
      </c>
      <c r="AD338" s="13" t="s">
        <v>85</v>
      </c>
      <c r="AE338" s="13" t="s">
        <v>71</v>
      </c>
      <c r="AF338" s="13" t="s">
        <v>86</v>
      </c>
      <c r="AG338" s="13" t="s">
        <v>87</v>
      </c>
      <c r="AH338" s="13" t="s">
        <v>87</v>
      </c>
      <c r="AI338" s="13" t="s">
        <v>88</v>
      </c>
      <c r="AJ338" s="13" t="s">
        <v>73</v>
      </c>
      <c r="AK338" s="12">
        <v>45302</v>
      </c>
      <c r="AL338" s="12" t="s">
        <v>89</v>
      </c>
      <c r="AM338" s="17">
        <v>1.15740740740741e-5</v>
      </c>
      <c r="AN338" s="13" t="s">
        <v>73</v>
      </c>
      <c r="AO338" s="13" t="s">
        <v>73</v>
      </c>
      <c r="AP338" s="14">
        <v>0</v>
      </c>
      <c r="AQ338" s="13" t="s">
        <v>14</v>
      </c>
      <c r="AR338" s="14">
        <v>3</v>
      </c>
      <c r="AS338" s="13" t="s">
        <v>110</v>
      </c>
      <c r="AT338" s="13" t="s">
        <v>90</v>
      </c>
      <c r="AU338" s="13" t="s">
        <v>71</v>
      </c>
      <c r="AV338" s="18">
        <v>45317.4754949653</v>
      </c>
      <c r="AW338" s="18">
        <v>45303.5436811343</v>
      </c>
    </row>
    <row r="339" spans="1:49">
      <c r="A339" s="12">
        <v>45302</v>
      </c>
      <c r="B339" s="13" t="s">
        <v>952</v>
      </c>
      <c r="C339" s="13" t="s">
        <v>71</v>
      </c>
      <c r="D339" s="14">
        <v>0</v>
      </c>
      <c r="E339" s="13" t="s">
        <v>16</v>
      </c>
      <c r="F339" s="13" t="s">
        <v>97</v>
      </c>
      <c r="G339" s="13" t="s">
        <v>73</v>
      </c>
      <c r="H339" s="13" t="s">
        <v>74</v>
      </c>
      <c r="I339" s="13" t="s">
        <v>109</v>
      </c>
      <c r="J339" s="12">
        <v>45302</v>
      </c>
      <c r="K339" s="13" t="s">
        <v>951</v>
      </c>
      <c r="L339" s="13" t="s">
        <v>71</v>
      </c>
      <c r="M339" s="13" t="s">
        <v>983</v>
      </c>
      <c r="N339" s="13" t="s">
        <v>78</v>
      </c>
      <c r="O339" s="13" t="s">
        <v>98</v>
      </c>
      <c r="P339" s="13" t="s">
        <v>97</v>
      </c>
      <c r="Q339" s="13" t="s">
        <v>80</v>
      </c>
      <c r="R339" s="13" t="s">
        <v>81</v>
      </c>
      <c r="S339" s="13" t="s">
        <v>73</v>
      </c>
      <c r="T339" s="13" t="s">
        <v>82</v>
      </c>
      <c r="U339" s="13" t="s">
        <v>73</v>
      </c>
      <c r="V339" s="13" t="s">
        <v>73</v>
      </c>
      <c r="W339" s="13" t="s">
        <v>83</v>
      </c>
      <c r="X339" s="13" t="s">
        <v>73</v>
      </c>
      <c r="Y339" s="13" t="s">
        <v>73</v>
      </c>
      <c r="Z339" s="13" t="s">
        <v>73</v>
      </c>
      <c r="AA339" s="13" t="s">
        <v>73</v>
      </c>
      <c r="AB339" s="13" t="s">
        <v>84</v>
      </c>
      <c r="AC339" s="13" t="s">
        <v>71</v>
      </c>
      <c r="AD339" s="13" t="s">
        <v>85</v>
      </c>
      <c r="AE339" s="13" t="s">
        <v>71</v>
      </c>
      <c r="AF339" s="13" t="s">
        <v>86</v>
      </c>
      <c r="AG339" s="13" t="s">
        <v>87</v>
      </c>
      <c r="AH339" s="13" t="s">
        <v>87</v>
      </c>
      <c r="AI339" s="13" t="s">
        <v>88</v>
      </c>
      <c r="AJ339" s="13" t="s">
        <v>73</v>
      </c>
      <c r="AK339" s="12">
        <v>45302</v>
      </c>
      <c r="AL339" s="12" t="s">
        <v>89</v>
      </c>
      <c r="AM339" s="17">
        <v>1.15740740740741e-5</v>
      </c>
      <c r="AN339" s="13" t="s">
        <v>73</v>
      </c>
      <c r="AO339" s="13" t="s">
        <v>73</v>
      </c>
      <c r="AP339" s="14">
        <v>0</v>
      </c>
      <c r="AQ339" s="13" t="s">
        <v>14</v>
      </c>
      <c r="AR339" s="14">
        <v>3</v>
      </c>
      <c r="AS339" s="13" t="s">
        <v>110</v>
      </c>
      <c r="AT339" s="13" t="s">
        <v>90</v>
      </c>
      <c r="AU339" s="13" t="s">
        <v>71</v>
      </c>
      <c r="AV339" s="18">
        <v>45317.4755081597</v>
      </c>
      <c r="AW339" s="18">
        <v>45303.5436811458</v>
      </c>
    </row>
    <row r="340" spans="1:49">
      <c r="A340" s="12">
        <v>45302</v>
      </c>
      <c r="B340" s="13" t="s">
        <v>952</v>
      </c>
      <c r="C340" s="13" t="s">
        <v>71</v>
      </c>
      <c r="D340" s="14">
        <v>0</v>
      </c>
      <c r="E340" s="13" t="s">
        <v>16</v>
      </c>
      <c r="F340" s="13" t="s">
        <v>105</v>
      </c>
      <c r="G340" s="13" t="s">
        <v>73</v>
      </c>
      <c r="H340" s="13" t="s">
        <v>74</v>
      </c>
      <c r="I340" s="13" t="s">
        <v>109</v>
      </c>
      <c r="J340" s="12">
        <v>45302</v>
      </c>
      <c r="K340" s="13" t="s">
        <v>951</v>
      </c>
      <c r="L340" s="13" t="s">
        <v>71</v>
      </c>
      <c r="M340" s="13" t="s">
        <v>983</v>
      </c>
      <c r="N340" s="13" t="s">
        <v>78</v>
      </c>
      <c r="O340" s="13" t="s">
        <v>106</v>
      </c>
      <c r="P340" s="13" t="s">
        <v>105</v>
      </c>
      <c r="Q340" s="13" t="s">
        <v>80</v>
      </c>
      <c r="R340" s="13" t="s">
        <v>81</v>
      </c>
      <c r="S340" s="13" t="s">
        <v>73</v>
      </c>
      <c r="T340" s="13" t="s">
        <v>82</v>
      </c>
      <c r="U340" s="13" t="s">
        <v>73</v>
      </c>
      <c r="V340" s="13" t="s">
        <v>73</v>
      </c>
      <c r="W340" s="13" t="s">
        <v>83</v>
      </c>
      <c r="X340" s="13" t="s">
        <v>73</v>
      </c>
      <c r="Y340" s="13" t="s">
        <v>73</v>
      </c>
      <c r="Z340" s="13" t="s">
        <v>73</v>
      </c>
      <c r="AA340" s="13" t="s">
        <v>73</v>
      </c>
      <c r="AB340" s="13" t="s">
        <v>84</v>
      </c>
      <c r="AC340" s="13" t="s">
        <v>71</v>
      </c>
      <c r="AD340" s="13" t="s">
        <v>85</v>
      </c>
      <c r="AE340" s="13" t="s">
        <v>71</v>
      </c>
      <c r="AF340" s="13" t="s">
        <v>86</v>
      </c>
      <c r="AG340" s="13" t="s">
        <v>87</v>
      </c>
      <c r="AH340" s="13" t="s">
        <v>87</v>
      </c>
      <c r="AI340" s="13" t="s">
        <v>88</v>
      </c>
      <c r="AJ340" s="13" t="s">
        <v>73</v>
      </c>
      <c r="AK340" s="12">
        <v>45302</v>
      </c>
      <c r="AL340" s="12" t="s">
        <v>89</v>
      </c>
      <c r="AM340" s="17">
        <v>1.15740740740741e-5</v>
      </c>
      <c r="AN340" s="13" t="s">
        <v>73</v>
      </c>
      <c r="AO340" s="13" t="s">
        <v>73</v>
      </c>
      <c r="AP340" s="14">
        <v>0</v>
      </c>
      <c r="AQ340" s="13" t="s">
        <v>14</v>
      </c>
      <c r="AR340" s="14">
        <v>3</v>
      </c>
      <c r="AS340" s="13" t="s">
        <v>110</v>
      </c>
      <c r="AT340" s="13" t="s">
        <v>90</v>
      </c>
      <c r="AU340" s="13" t="s">
        <v>71</v>
      </c>
      <c r="AV340" s="18">
        <v>45317.4755322454</v>
      </c>
      <c r="AW340" s="18">
        <v>45303.5436811458</v>
      </c>
    </row>
    <row r="341" spans="1:49">
      <c r="A341" s="12">
        <v>45302</v>
      </c>
      <c r="B341" s="13" t="s">
        <v>952</v>
      </c>
      <c r="C341" s="13" t="s">
        <v>71</v>
      </c>
      <c r="D341" s="14">
        <v>0</v>
      </c>
      <c r="E341" s="13" t="s">
        <v>16</v>
      </c>
      <c r="F341" s="13" t="s">
        <v>477</v>
      </c>
      <c r="G341" s="13" t="s">
        <v>73</v>
      </c>
      <c r="H341" s="13" t="s">
        <v>74</v>
      </c>
      <c r="I341" s="13" t="s">
        <v>109</v>
      </c>
      <c r="J341" s="12">
        <v>45302</v>
      </c>
      <c r="K341" s="13" t="s">
        <v>951</v>
      </c>
      <c r="L341" s="13" t="s">
        <v>71</v>
      </c>
      <c r="M341" s="13" t="s">
        <v>983</v>
      </c>
      <c r="N341" s="13" t="s">
        <v>78</v>
      </c>
      <c r="O341" s="13" t="s">
        <v>576</v>
      </c>
      <c r="P341" s="13" t="s">
        <v>477</v>
      </c>
      <c r="Q341" s="13" t="s">
        <v>80</v>
      </c>
      <c r="R341" s="13" t="s">
        <v>81</v>
      </c>
      <c r="S341" s="13" t="s">
        <v>73</v>
      </c>
      <c r="T341" s="13" t="s">
        <v>82</v>
      </c>
      <c r="U341" s="13" t="s">
        <v>73</v>
      </c>
      <c r="V341" s="13" t="s">
        <v>73</v>
      </c>
      <c r="W341" s="13" t="s">
        <v>83</v>
      </c>
      <c r="X341" s="13" t="s">
        <v>73</v>
      </c>
      <c r="Y341" s="13" t="s">
        <v>73</v>
      </c>
      <c r="Z341" s="13" t="s">
        <v>73</v>
      </c>
      <c r="AA341" s="13" t="s">
        <v>73</v>
      </c>
      <c r="AB341" s="13" t="s">
        <v>84</v>
      </c>
      <c r="AC341" s="13" t="s">
        <v>71</v>
      </c>
      <c r="AD341" s="13" t="s">
        <v>85</v>
      </c>
      <c r="AE341" s="13" t="s">
        <v>71</v>
      </c>
      <c r="AF341" s="13" t="s">
        <v>86</v>
      </c>
      <c r="AG341" s="13" t="s">
        <v>87</v>
      </c>
      <c r="AH341" s="13" t="s">
        <v>87</v>
      </c>
      <c r="AI341" s="13" t="s">
        <v>88</v>
      </c>
      <c r="AJ341" s="13" t="s">
        <v>73</v>
      </c>
      <c r="AK341" s="12">
        <v>45302</v>
      </c>
      <c r="AL341" s="12" t="s">
        <v>89</v>
      </c>
      <c r="AM341" s="17">
        <v>1.15740740740741e-5</v>
      </c>
      <c r="AN341" s="13" t="s">
        <v>73</v>
      </c>
      <c r="AO341" s="13" t="s">
        <v>73</v>
      </c>
      <c r="AP341" s="14">
        <v>0</v>
      </c>
      <c r="AQ341" s="13" t="s">
        <v>14</v>
      </c>
      <c r="AR341" s="14">
        <v>4</v>
      </c>
      <c r="AS341" s="13" t="s">
        <v>110</v>
      </c>
      <c r="AT341" s="13" t="s">
        <v>90</v>
      </c>
      <c r="AU341" s="13" t="s">
        <v>71</v>
      </c>
      <c r="AV341" s="18">
        <v>45317.4755401157</v>
      </c>
      <c r="AW341" s="18">
        <v>45303.5436811458</v>
      </c>
    </row>
    <row r="342" spans="1:49">
      <c r="A342" s="12">
        <v>45302</v>
      </c>
      <c r="B342" s="13" t="s">
        <v>952</v>
      </c>
      <c r="C342" s="13" t="s">
        <v>71</v>
      </c>
      <c r="D342" s="14">
        <v>0</v>
      </c>
      <c r="E342" s="13" t="s">
        <v>16</v>
      </c>
      <c r="F342" s="13" t="s">
        <v>107</v>
      </c>
      <c r="G342" s="13" t="s">
        <v>88</v>
      </c>
      <c r="H342" s="13" t="s">
        <v>74</v>
      </c>
      <c r="I342" s="13" t="s">
        <v>109</v>
      </c>
      <c r="J342" s="12">
        <v>45302</v>
      </c>
      <c r="K342" s="13" t="s">
        <v>951</v>
      </c>
      <c r="L342" s="13" t="s">
        <v>71</v>
      </c>
      <c r="M342" s="13" t="s">
        <v>983</v>
      </c>
      <c r="N342" s="13" t="s">
        <v>78</v>
      </c>
      <c r="O342" s="13" t="s">
        <v>108</v>
      </c>
      <c r="P342" s="13" t="s">
        <v>107</v>
      </c>
      <c r="Q342" s="13" t="s">
        <v>80</v>
      </c>
      <c r="R342" s="13" t="s">
        <v>81</v>
      </c>
      <c r="S342" s="13" t="s">
        <v>88</v>
      </c>
      <c r="T342" s="13" t="s">
        <v>82</v>
      </c>
      <c r="U342" s="13" t="s">
        <v>73</v>
      </c>
      <c r="V342" s="13" t="s">
        <v>73</v>
      </c>
      <c r="W342" s="13" t="s">
        <v>83</v>
      </c>
      <c r="X342" s="13" t="s">
        <v>73</v>
      </c>
      <c r="Y342" s="13" t="s">
        <v>73</v>
      </c>
      <c r="Z342" s="13" t="s">
        <v>73</v>
      </c>
      <c r="AA342" s="13" t="s">
        <v>73</v>
      </c>
      <c r="AB342" s="13" t="s">
        <v>84</v>
      </c>
      <c r="AC342" s="13" t="s">
        <v>71</v>
      </c>
      <c r="AD342" s="13" t="s">
        <v>85</v>
      </c>
      <c r="AE342" s="13" t="s">
        <v>71</v>
      </c>
      <c r="AF342" s="13" t="s">
        <v>86</v>
      </c>
      <c r="AG342" s="13" t="s">
        <v>87</v>
      </c>
      <c r="AH342" s="13" t="s">
        <v>87</v>
      </c>
      <c r="AI342" s="13" t="s">
        <v>88</v>
      </c>
      <c r="AJ342" s="13" t="s">
        <v>73</v>
      </c>
      <c r="AK342" s="12">
        <v>45302</v>
      </c>
      <c r="AL342" s="12" t="s">
        <v>89</v>
      </c>
      <c r="AM342" s="17">
        <v>1.15740740740741e-5</v>
      </c>
      <c r="AN342" s="13" t="s">
        <v>73</v>
      </c>
      <c r="AO342" s="13" t="s">
        <v>73</v>
      </c>
      <c r="AP342" s="14">
        <v>0</v>
      </c>
      <c r="AQ342" s="13" t="s">
        <v>14</v>
      </c>
      <c r="AR342" s="14">
        <v>3</v>
      </c>
      <c r="AS342" s="13" t="s">
        <v>110</v>
      </c>
      <c r="AT342" s="13" t="s">
        <v>90</v>
      </c>
      <c r="AU342" s="13" t="s">
        <v>71</v>
      </c>
      <c r="AV342" s="18">
        <v>45317.4754949653</v>
      </c>
      <c r="AW342" s="18">
        <v>45303.543681169</v>
      </c>
    </row>
    <row r="344" spans="1:120">
      <c r="A344" t="s">
        <v>984</v>
      </c>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row>
    <row r="345" ht="27" spans="1:120">
      <c r="A345" s="11" t="s">
        <v>113</v>
      </c>
      <c r="B345" s="11" t="s">
        <v>3</v>
      </c>
      <c r="C345" s="11" t="s">
        <v>33</v>
      </c>
      <c r="D345" s="11" t="s">
        <v>34</v>
      </c>
      <c r="E345" s="11" t="s">
        <v>9</v>
      </c>
      <c r="F345" s="11" t="s">
        <v>29</v>
      </c>
      <c r="G345" s="11" t="s">
        <v>5</v>
      </c>
      <c r="H345" s="11" t="s">
        <v>114</v>
      </c>
      <c r="I345" s="11" t="s">
        <v>30</v>
      </c>
      <c r="J345" s="11" t="s">
        <v>31</v>
      </c>
      <c r="K345" s="11" t="s">
        <v>32</v>
      </c>
      <c r="L345" s="11" t="s">
        <v>26</v>
      </c>
      <c r="M345" s="11" t="s">
        <v>4</v>
      </c>
      <c r="N345" s="11" t="s">
        <v>27</v>
      </c>
      <c r="O345" s="11" t="s">
        <v>28</v>
      </c>
      <c r="P345" s="11" t="s">
        <v>115</v>
      </c>
      <c r="Q345" s="11" t="s">
        <v>116</v>
      </c>
      <c r="R345" s="11" t="s">
        <v>117</v>
      </c>
      <c r="S345" s="11" t="s">
        <v>118</v>
      </c>
      <c r="T345" s="11" t="s">
        <v>119</v>
      </c>
      <c r="U345" s="11" t="s">
        <v>38</v>
      </c>
      <c r="V345" s="11" t="s">
        <v>42</v>
      </c>
      <c r="W345" s="11" t="s">
        <v>44</v>
      </c>
      <c r="X345" s="11" t="s">
        <v>39</v>
      </c>
      <c r="Y345" s="11" t="s">
        <v>6</v>
      </c>
      <c r="Z345" s="11" t="s">
        <v>7</v>
      </c>
      <c r="AA345" s="11" t="s">
        <v>8</v>
      </c>
      <c r="AB345" s="11" t="s">
        <v>11</v>
      </c>
      <c r="AC345" s="11" t="s">
        <v>120</v>
      </c>
      <c r="AD345" s="11" t="s">
        <v>121</v>
      </c>
      <c r="AE345" s="11" t="s">
        <v>122</v>
      </c>
      <c r="AF345" s="11" t="s">
        <v>123</v>
      </c>
      <c r="AG345" s="11" t="s">
        <v>124</v>
      </c>
      <c r="AH345" s="11" t="s">
        <v>45</v>
      </c>
      <c r="AI345" s="11" t="s">
        <v>50</v>
      </c>
      <c r="AJ345" s="11" t="s">
        <v>51</v>
      </c>
      <c r="AK345" s="11" t="s">
        <v>52</v>
      </c>
      <c r="AL345" s="11" t="s">
        <v>53</v>
      </c>
      <c r="AM345" s="11" t="s">
        <v>54</v>
      </c>
      <c r="AN345" s="11" t="s">
        <v>46</v>
      </c>
      <c r="AO345" s="11" t="s">
        <v>55</v>
      </c>
      <c r="AP345" s="11" t="s">
        <v>56</v>
      </c>
      <c r="AQ345" s="11" t="s">
        <v>125</v>
      </c>
      <c r="AR345" s="11" t="s">
        <v>126</v>
      </c>
      <c r="AS345" s="11" t="s">
        <v>63</v>
      </c>
      <c r="AT345" s="11" t="s">
        <v>64</v>
      </c>
      <c r="AU345" s="11" t="s">
        <v>127</v>
      </c>
      <c r="AV345" s="11" t="s">
        <v>128</v>
      </c>
      <c r="AW345" s="11" t="s">
        <v>129</v>
      </c>
      <c r="AX345" s="11" t="s">
        <v>130</v>
      </c>
      <c r="AY345" s="11" t="s">
        <v>131</v>
      </c>
      <c r="AZ345" s="11" t="s">
        <v>132</v>
      </c>
      <c r="BA345" s="11" t="s">
        <v>133</v>
      </c>
      <c r="BB345" s="11" t="s">
        <v>134</v>
      </c>
      <c r="BC345" s="11" t="s">
        <v>135</v>
      </c>
      <c r="BD345" s="11" t="s">
        <v>136</v>
      </c>
      <c r="BE345" s="11" t="s">
        <v>137</v>
      </c>
      <c r="BF345" s="11" t="s">
        <v>138</v>
      </c>
      <c r="BG345" s="11" t="s">
        <v>139</v>
      </c>
      <c r="BH345" s="11" t="s">
        <v>140</v>
      </c>
      <c r="BI345" s="11" t="s">
        <v>141</v>
      </c>
      <c r="BJ345" s="11" t="s">
        <v>142</v>
      </c>
      <c r="BK345" s="11" t="s">
        <v>143</v>
      </c>
      <c r="BL345" s="11" t="s">
        <v>144</v>
      </c>
      <c r="BM345" s="11" t="s">
        <v>145</v>
      </c>
      <c r="BN345" s="11" t="s">
        <v>146</v>
      </c>
      <c r="BO345" s="11" t="s">
        <v>147</v>
      </c>
      <c r="BP345" s="11" t="s">
        <v>148</v>
      </c>
      <c r="BQ345" s="11" t="s">
        <v>149</v>
      </c>
      <c r="BR345" s="11" t="s">
        <v>150</v>
      </c>
      <c r="BS345" s="11" t="s">
        <v>151</v>
      </c>
      <c r="BT345" s="11" t="s">
        <v>152</v>
      </c>
      <c r="BU345" s="11" t="s">
        <v>153</v>
      </c>
      <c r="BV345" s="11" t="s">
        <v>154</v>
      </c>
      <c r="BW345" s="11" t="s">
        <v>155</v>
      </c>
      <c r="BX345" s="11" t="s">
        <v>10</v>
      </c>
      <c r="BY345" s="11" t="s">
        <v>12</v>
      </c>
      <c r="BZ345" s="11" t="s">
        <v>156</v>
      </c>
      <c r="CA345" s="11" t="s">
        <v>157</v>
      </c>
      <c r="CB345" s="11" t="s">
        <v>158</v>
      </c>
      <c r="CC345" s="11" t="s">
        <v>159</v>
      </c>
      <c r="CD345" s="11" t="s">
        <v>160</v>
      </c>
      <c r="CE345" s="11" t="s">
        <v>161</v>
      </c>
      <c r="CF345" s="11" t="s">
        <v>162</v>
      </c>
      <c r="CG345" s="11" t="s">
        <v>163</v>
      </c>
      <c r="CH345" s="11" t="s">
        <v>164</v>
      </c>
      <c r="CI345" s="11" t="s">
        <v>165</v>
      </c>
      <c r="CJ345" s="11" t="s">
        <v>166</v>
      </c>
      <c r="CK345" s="11" t="s">
        <v>167</v>
      </c>
      <c r="CL345" s="11" t="s">
        <v>168</v>
      </c>
      <c r="CM345" s="11" t="s">
        <v>169</v>
      </c>
      <c r="CN345" s="11" t="s">
        <v>170</v>
      </c>
      <c r="CO345" s="11" t="s">
        <v>171</v>
      </c>
      <c r="CP345" s="11" t="s">
        <v>172</v>
      </c>
      <c r="CQ345" s="11" t="s">
        <v>173</v>
      </c>
      <c r="CR345" s="11" t="s">
        <v>174</v>
      </c>
      <c r="CS345" s="11" t="s">
        <v>175</v>
      </c>
      <c r="CT345" s="11" t="s">
        <v>176</v>
      </c>
      <c r="CU345" s="11" t="s">
        <v>177</v>
      </c>
      <c r="CV345" s="11" t="s">
        <v>178</v>
      </c>
      <c r="CW345" s="11" t="s">
        <v>179</v>
      </c>
      <c r="CX345" s="11" t="s">
        <v>180</v>
      </c>
      <c r="CY345" s="11" t="s">
        <v>181</v>
      </c>
      <c r="CZ345" s="11" t="s">
        <v>182</v>
      </c>
      <c r="DA345" s="11" t="s">
        <v>183</v>
      </c>
      <c r="DB345" s="11" t="s">
        <v>184</v>
      </c>
      <c r="DC345" s="11" t="s">
        <v>185</v>
      </c>
      <c r="DD345" s="11" t="s">
        <v>186</v>
      </c>
      <c r="DE345" s="11" t="s">
        <v>187</v>
      </c>
      <c r="DF345" s="11" t="s">
        <v>188</v>
      </c>
      <c r="DG345" s="11" t="s">
        <v>189</v>
      </c>
      <c r="DH345" s="11" t="s">
        <v>190</v>
      </c>
      <c r="DI345" s="11" t="s">
        <v>191</v>
      </c>
      <c r="DJ345" s="11" t="s">
        <v>192</v>
      </c>
      <c r="DK345" s="11" t="s">
        <v>193</v>
      </c>
      <c r="DL345" s="11" t="s">
        <v>194</v>
      </c>
      <c r="DM345" s="11" t="s">
        <v>195</v>
      </c>
      <c r="DN345" s="11" t="s">
        <v>69</v>
      </c>
      <c r="DO345" s="11" t="s">
        <v>70</v>
      </c>
      <c r="DP345" s="11" t="s">
        <v>196</v>
      </c>
    </row>
    <row r="346" spans="1:120">
      <c r="A346" s="12">
        <v>45302</v>
      </c>
      <c r="B346" s="12">
        <v>45302</v>
      </c>
      <c r="C346" s="13" t="s">
        <v>951</v>
      </c>
      <c r="D346" s="13" t="s">
        <v>71</v>
      </c>
      <c r="E346" s="13" t="s">
        <v>16</v>
      </c>
      <c r="F346" s="13" t="s">
        <v>72</v>
      </c>
      <c r="G346" s="14">
        <v>1</v>
      </c>
      <c r="H346" s="14">
        <v>0</v>
      </c>
      <c r="I346" s="13" t="s">
        <v>73</v>
      </c>
      <c r="J346" s="13" t="s">
        <v>74</v>
      </c>
      <c r="K346" s="13" t="s">
        <v>74</v>
      </c>
      <c r="L346" s="12">
        <v>45302</v>
      </c>
      <c r="M346" s="13" t="s">
        <v>952</v>
      </c>
      <c r="N346" s="13" t="s">
        <v>71</v>
      </c>
      <c r="O346" s="14">
        <v>0</v>
      </c>
      <c r="P346" s="13" t="s">
        <v>197</v>
      </c>
      <c r="Q346" s="13" t="s">
        <v>198</v>
      </c>
      <c r="R346" s="14">
        <v>6</v>
      </c>
      <c r="S346" s="13" t="s">
        <v>953</v>
      </c>
      <c r="T346" s="14">
        <v>1</v>
      </c>
      <c r="U346" s="13" t="s">
        <v>72</v>
      </c>
      <c r="V346" s="13" t="s">
        <v>82</v>
      </c>
      <c r="W346" s="13" t="s">
        <v>73</v>
      </c>
      <c r="X346" s="13" t="s">
        <v>80</v>
      </c>
      <c r="Y346" s="13" t="s">
        <v>17</v>
      </c>
      <c r="Z346" s="13" t="s">
        <v>350</v>
      </c>
      <c r="AA346" s="13" t="s">
        <v>351</v>
      </c>
      <c r="AB346" s="14">
        <v>7006</v>
      </c>
      <c r="AC346" s="13" t="s">
        <v>87</v>
      </c>
      <c r="AD346" s="20">
        <v>45303.6283101852</v>
      </c>
      <c r="AE346" s="13" t="s">
        <v>213</v>
      </c>
      <c r="AF346" s="13" t="s">
        <v>201</v>
      </c>
      <c r="AG346" s="13" t="s">
        <v>78</v>
      </c>
      <c r="AH346" s="13" t="s">
        <v>83</v>
      </c>
      <c r="AI346" s="13" t="s">
        <v>84</v>
      </c>
      <c r="AJ346" s="13" t="s">
        <v>71</v>
      </c>
      <c r="AK346" s="13" t="s">
        <v>85</v>
      </c>
      <c r="AL346" s="13" t="s">
        <v>71</v>
      </c>
      <c r="AM346" s="13" t="s">
        <v>86</v>
      </c>
      <c r="AN346" s="13" t="s">
        <v>73</v>
      </c>
      <c r="AO346" s="13" t="s">
        <v>87</v>
      </c>
      <c r="AP346" s="13" t="s">
        <v>87</v>
      </c>
      <c r="AQ346" s="13" t="s">
        <v>90</v>
      </c>
      <c r="AR346" s="13" t="s">
        <v>73</v>
      </c>
      <c r="AS346" s="13" t="s">
        <v>73</v>
      </c>
      <c r="AT346" s="14">
        <v>0</v>
      </c>
      <c r="AU346" s="13" t="s">
        <v>71</v>
      </c>
      <c r="AV346" s="13" t="s">
        <v>71</v>
      </c>
      <c r="AW346" s="13" t="s">
        <v>71</v>
      </c>
      <c r="AX346" s="13" t="s">
        <v>985</v>
      </c>
      <c r="AY346" s="13" t="s">
        <v>986</v>
      </c>
      <c r="AZ346" s="13" t="s">
        <v>205</v>
      </c>
      <c r="BA346" s="13" t="s">
        <v>87</v>
      </c>
      <c r="BB346" s="13" t="s">
        <v>85</v>
      </c>
      <c r="BC346" s="13" t="s">
        <v>987</v>
      </c>
      <c r="BD346" s="13" t="s">
        <v>85</v>
      </c>
      <c r="BE346" s="13" t="s">
        <v>207</v>
      </c>
      <c r="BF346" s="13" t="s">
        <v>207</v>
      </c>
      <c r="BG346" s="13" t="s">
        <v>110</v>
      </c>
      <c r="BH346" s="13" t="s">
        <v>73</v>
      </c>
      <c r="BI346" s="13" t="s">
        <v>73</v>
      </c>
      <c r="BJ346" s="13" t="s">
        <v>73</v>
      </c>
      <c r="BK346" s="13" t="s">
        <v>73</v>
      </c>
      <c r="BL346" s="13" t="s">
        <v>209</v>
      </c>
      <c r="BM346" s="13" t="s">
        <v>209</v>
      </c>
      <c r="BN346" s="13" t="s">
        <v>209</v>
      </c>
      <c r="BO346" s="13" t="s">
        <v>71</v>
      </c>
      <c r="BP346" s="13" t="s">
        <v>71</v>
      </c>
      <c r="BQ346" s="13" t="s">
        <v>71</v>
      </c>
      <c r="BR346" s="13" t="s">
        <v>581</v>
      </c>
      <c r="BS346" s="13" t="s">
        <v>85</v>
      </c>
      <c r="BT346" s="13" t="s">
        <v>581</v>
      </c>
      <c r="BU346" s="13" t="s">
        <v>85</v>
      </c>
      <c r="BV346" s="13" t="s">
        <v>581</v>
      </c>
      <c r="BW346" s="13" t="s">
        <v>85</v>
      </c>
      <c r="BX346" s="14">
        <v>1</v>
      </c>
      <c r="BY346" s="14">
        <v>500006</v>
      </c>
      <c r="BZ346" s="14">
        <v>0</v>
      </c>
      <c r="CA346" s="14">
        <v>5</v>
      </c>
      <c r="CB346" s="14">
        <v>16</v>
      </c>
      <c r="CC346" s="13" t="s">
        <v>261</v>
      </c>
      <c r="CD346" s="20">
        <v>45317.415787037</v>
      </c>
      <c r="CE346" s="12" t="s">
        <v>89</v>
      </c>
      <c r="CF346" s="18">
        <v>45317.4156152431</v>
      </c>
      <c r="CG346" s="17">
        <v>0.415613425925926</v>
      </c>
      <c r="CH346" s="12" t="s">
        <v>89</v>
      </c>
      <c r="CI346" s="13" t="s">
        <v>14</v>
      </c>
      <c r="CJ346" s="13" t="s">
        <v>73</v>
      </c>
      <c r="CK346" s="13" t="s">
        <v>73</v>
      </c>
      <c r="CL346" s="13" t="s">
        <v>110</v>
      </c>
      <c r="CM346" s="13" t="s">
        <v>71</v>
      </c>
      <c r="CN346" s="13" t="s">
        <v>71</v>
      </c>
      <c r="CO346" s="13" t="s">
        <v>110</v>
      </c>
      <c r="CP346" s="13" t="s">
        <v>266</v>
      </c>
      <c r="CQ346" s="13" t="s">
        <v>110</v>
      </c>
      <c r="CR346" s="13" t="s">
        <v>110</v>
      </c>
      <c r="CS346" s="13" t="s">
        <v>73</v>
      </c>
      <c r="CT346" s="13" t="s">
        <v>73</v>
      </c>
      <c r="CU346" s="13" t="s">
        <v>110</v>
      </c>
      <c r="CV346" s="13" t="s">
        <v>73</v>
      </c>
      <c r="CW346" s="13" t="s">
        <v>73</v>
      </c>
      <c r="CX346" s="13" t="s">
        <v>110</v>
      </c>
      <c r="CY346" s="13" t="s">
        <v>73</v>
      </c>
      <c r="CZ346" s="13" t="s">
        <v>73</v>
      </c>
      <c r="DA346" s="13" t="s">
        <v>110</v>
      </c>
      <c r="DB346" s="13" t="s">
        <v>73</v>
      </c>
      <c r="DC346" s="13" t="s">
        <v>73</v>
      </c>
      <c r="DD346" s="13" t="s">
        <v>73</v>
      </c>
      <c r="DE346" s="13" t="s">
        <v>73</v>
      </c>
      <c r="DF346" s="13" t="s">
        <v>110</v>
      </c>
      <c r="DG346" s="13" t="s">
        <v>73</v>
      </c>
      <c r="DH346" s="13" t="s">
        <v>110</v>
      </c>
      <c r="DI346" s="13" t="s">
        <v>110</v>
      </c>
      <c r="DJ346" s="13" t="s">
        <v>110</v>
      </c>
      <c r="DK346" s="13" t="s">
        <v>242</v>
      </c>
      <c r="DL346" s="13" t="s">
        <v>85</v>
      </c>
      <c r="DM346" s="13" t="s">
        <v>85</v>
      </c>
      <c r="DN346" s="18">
        <v>45317.4755088657</v>
      </c>
      <c r="DO346" s="18">
        <v>45317.4156152431</v>
      </c>
      <c r="DP346" s="13" t="s">
        <v>988</v>
      </c>
    </row>
    <row r="347" spans="1:120">
      <c r="A347" s="12">
        <v>45302</v>
      </c>
      <c r="B347" s="12">
        <v>45302</v>
      </c>
      <c r="C347" s="13" t="s">
        <v>951</v>
      </c>
      <c r="D347" s="13" t="s">
        <v>71</v>
      </c>
      <c r="E347" s="13" t="s">
        <v>16</v>
      </c>
      <c r="F347" s="13" t="s">
        <v>91</v>
      </c>
      <c r="G347" s="14">
        <v>1</v>
      </c>
      <c r="H347" s="14">
        <v>0</v>
      </c>
      <c r="I347" s="13" t="s">
        <v>88</v>
      </c>
      <c r="J347" s="13" t="s">
        <v>74</v>
      </c>
      <c r="K347" s="13" t="s">
        <v>74</v>
      </c>
      <c r="L347" s="12">
        <v>45302</v>
      </c>
      <c r="M347" s="13" t="s">
        <v>952</v>
      </c>
      <c r="N347" s="13" t="s">
        <v>71</v>
      </c>
      <c r="O347" s="14">
        <v>0</v>
      </c>
      <c r="P347" s="13" t="s">
        <v>197</v>
      </c>
      <c r="Q347" s="13" t="s">
        <v>198</v>
      </c>
      <c r="R347" s="14">
        <v>6</v>
      </c>
      <c r="S347" s="13" t="s">
        <v>953</v>
      </c>
      <c r="T347" s="14">
        <v>1</v>
      </c>
      <c r="U347" s="13" t="s">
        <v>91</v>
      </c>
      <c r="V347" s="13" t="s">
        <v>82</v>
      </c>
      <c r="W347" s="13" t="s">
        <v>73</v>
      </c>
      <c r="X347" s="13" t="s">
        <v>80</v>
      </c>
      <c r="Y347" s="13" t="s">
        <v>17</v>
      </c>
      <c r="Z347" s="13" t="s">
        <v>350</v>
      </c>
      <c r="AA347" s="13" t="s">
        <v>351</v>
      </c>
      <c r="AB347" s="14">
        <v>7006</v>
      </c>
      <c r="AC347" s="13" t="s">
        <v>87</v>
      </c>
      <c r="AD347" s="20">
        <v>45303.6283101852</v>
      </c>
      <c r="AE347" s="13" t="s">
        <v>222</v>
      </c>
      <c r="AF347" s="13" t="s">
        <v>201</v>
      </c>
      <c r="AG347" s="13" t="s">
        <v>78</v>
      </c>
      <c r="AH347" s="13" t="s">
        <v>83</v>
      </c>
      <c r="AI347" s="13" t="s">
        <v>93</v>
      </c>
      <c r="AJ347" s="13" t="s">
        <v>71</v>
      </c>
      <c r="AK347" s="13" t="s">
        <v>85</v>
      </c>
      <c r="AL347" s="13" t="s">
        <v>71</v>
      </c>
      <c r="AM347" s="13" t="s">
        <v>86</v>
      </c>
      <c r="AN347" s="13" t="s">
        <v>73</v>
      </c>
      <c r="AO347" s="13" t="s">
        <v>87</v>
      </c>
      <c r="AP347" s="13" t="s">
        <v>87</v>
      </c>
      <c r="AQ347" s="13" t="s">
        <v>90</v>
      </c>
      <c r="AR347" s="13" t="s">
        <v>73</v>
      </c>
      <c r="AS347" s="13" t="s">
        <v>73</v>
      </c>
      <c r="AT347" s="14">
        <v>0</v>
      </c>
      <c r="AU347" s="13" t="s">
        <v>71</v>
      </c>
      <c r="AV347" s="13" t="s">
        <v>71</v>
      </c>
      <c r="AW347" s="13" t="s">
        <v>71</v>
      </c>
      <c r="AX347" s="13" t="s">
        <v>583</v>
      </c>
      <c r="AY347" s="13" t="s">
        <v>584</v>
      </c>
      <c r="AZ347" s="13" t="s">
        <v>205</v>
      </c>
      <c r="BA347" s="13" t="s">
        <v>87</v>
      </c>
      <c r="BB347" s="13" t="s">
        <v>85</v>
      </c>
      <c r="BC347" s="13" t="s">
        <v>585</v>
      </c>
      <c r="BD347" s="13" t="s">
        <v>85</v>
      </c>
      <c r="BE347" s="13" t="s">
        <v>207</v>
      </c>
      <c r="BF347" s="13" t="s">
        <v>207</v>
      </c>
      <c r="BG347" s="13" t="s">
        <v>110</v>
      </c>
      <c r="BH347" s="13" t="s">
        <v>73</v>
      </c>
      <c r="BI347" s="13" t="s">
        <v>73</v>
      </c>
      <c r="BJ347" s="13" t="s">
        <v>73</v>
      </c>
      <c r="BK347" s="13" t="s">
        <v>73</v>
      </c>
      <c r="BL347" s="13" t="s">
        <v>209</v>
      </c>
      <c r="BM347" s="13" t="s">
        <v>209</v>
      </c>
      <c r="BN347" s="13" t="s">
        <v>209</v>
      </c>
      <c r="BO347" s="13" t="s">
        <v>71</v>
      </c>
      <c r="BP347" s="13" t="s">
        <v>71</v>
      </c>
      <c r="BQ347" s="13" t="s">
        <v>71</v>
      </c>
      <c r="BR347" s="13" t="s">
        <v>581</v>
      </c>
      <c r="BS347" s="13" t="s">
        <v>85</v>
      </c>
      <c r="BT347" s="13" t="s">
        <v>581</v>
      </c>
      <c r="BU347" s="13" t="s">
        <v>85</v>
      </c>
      <c r="BV347" s="13" t="s">
        <v>581</v>
      </c>
      <c r="BW347" s="13" t="s">
        <v>85</v>
      </c>
      <c r="BX347" s="14">
        <v>1</v>
      </c>
      <c r="BY347" s="14">
        <v>500006</v>
      </c>
      <c r="BZ347" s="14">
        <v>0</v>
      </c>
      <c r="CA347" s="14">
        <v>3</v>
      </c>
      <c r="CB347" s="14">
        <v>16</v>
      </c>
      <c r="CC347" s="13" t="s">
        <v>261</v>
      </c>
      <c r="CD347" s="20">
        <v>45317.415787037</v>
      </c>
      <c r="CE347" s="12" t="s">
        <v>89</v>
      </c>
      <c r="CF347" s="18">
        <v>45317.4156136227</v>
      </c>
      <c r="CG347" s="17">
        <v>0.415613425925926</v>
      </c>
      <c r="CH347" s="12" t="s">
        <v>89</v>
      </c>
      <c r="CI347" s="13" t="s">
        <v>14</v>
      </c>
      <c r="CJ347" s="13" t="s">
        <v>73</v>
      </c>
      <c r="CK347" s="13" t="s">
        <v>73</v>
      </c>
      <c r="CL347" s="13" t="s">
        <v>110</v>
      </c>
      <c r="CM347" s="13" t="s">
        <v>71</v>
      </c>
      <c r="CN347" s="13" t="s">
        <v>71</v>
      </c>
      <c r="CO347" s="13" t="s">
        <v>110</v>
      </c>
      <c r="CP347" s="13" t="s">
        <v>266</v>
      </c>
      <c r="CQ347" s="13" t="s">
        <v>110</v>
      </c>
      <c r="CR347" s="13" t="s">
        <v>73</v>
      </c>
      <c r="CS347" s="13" t="s">
        <v>73</v>
      </c>
      <c r="CT347" s="13" t="s">
        <v>73</v>
      </c>
      <c r="CU347" s="13" t="s">
        <v>110</v>
      </c>
      <c r="CV347" s="13" t="s">
        <v>73</v>
      </c>
      <c r="CW347" s="13" t="s">
        <v>73</v>
      </c>
      <c r="CX347" s="13" t="s">
        <v>110</v>
      </c>
      <c r="CY347" s="13" t="s">
        <v>73</v>
      </c>
      <c r="CZ347" s="13" t="s">
        <v>73</v>
      </c>
      <c r="DA347" s="13" t="s">
        <v>110</v>
      </c>
      <c r="DB347" s="13" t="s">
        <v>73</v>
      </c>
      <c r="DC347" s="13" t="s">
        <v>73</v>
      </c>
      <c r="DD347" s="13" t="s">
        <v>73</v>
      </c>
      <c r="DE347" s="13" t="s">
        <v>73</v>
      </c>
      <c r="DF347" s="13" t="s">
        <v>110</v>
      </c>
      <c r="DG347" s="13" t="s">
        <v>73</v>
      </c>
      <c r="DH347" s="13" t="s">
        <v>110</v>
      </c>
      <c r="DI347" s="13" t="s">
        <v>110</v>
      </c>
      <c r="DJ347" s="13" t="s">
        <v>110</v>
      </c>
      <c r="DK347" s="13" t="s">
        <v>242</v>
      </c>
      <c r="DL347" s="13" t="s">
        <v>85</v>
      </c>
      <c r="DM347" s="13" t="s">
        <v>85</v>
      </c>
      <c r="DN347" s="18">
        <v>45317.4754956597</v>
      </c>
      <c r="DO347" s="18">
        <v>45317.4156136227</v>
      </c>
      <c r="DP347" s="13" t="s">
        <v>586</v>
      </c>
    </row>
    <row r="348" spans="1:120">
      <c r="A348" s="12">
        <v>45302</v>
      </c>
      <c r="B348" s="12">
        <v>45302</v>
      </c>
      <c r="C348" s="13" t="s">
        <v>951</v>
      </c>
      <c r="D348" s="13" t="s">
        <v>71</v>
      </c>
      <c r="E348" s="13" t="s">
        <v>16</v>
      </c>
      <c r="F348" s="13" t="s">
        <v>94</v>
      </c>
      <c r="G348" s="14">
        <v>1</v>
      </c>
      <c r="H348" s="14">
        <v>0</v>
      </c>
      <c r="I348" s="13" t="s">
        <v>73</v>
      </c>
      <c r="J348" s="13" t="s">
        <v>74</v>
      </c>
      <c r="K348" s="13" t="s">
        <v>74</v>
      </c>
      <c r="L348" s="12">
        <v>45302</v>
      </c>
      <c r="M348" s="13" t="s">
        <v>952</v>
      </c>
      <c r="N348" s="13" t="s">
        <v>71</v>
      </c>
      <c r="O348" s="14">
        <v>0</v>
      </c>
      <c r="P348" s="13" t="s">
        <v>197</v>
      </c>
      <c r="Q348" s="13" t="s">
        <v>198</v>
      </c>
      <c r="R348" s="14">
        <v>6</v>
      </c>
      <c r="S348" s="13" t="s">
        <v>953</v>
      </c>
      <c r="T348" s="14">
        <v>1</v>
      </c>
      <c r="U348" s="13" t="s">
        <v>94</v>
      </c>
      <c r="V348" s="13" t="s">
        <v>82</v>
      </c>
      <c r="W348" s="13" t="s">
        <v>73</v>
      </c>
      <c r="X348" s="13" t="s">
        <v>80</v>
      </c>
      <c r="Y348" s="13" t="s">
        <v>17</v>
      </c>
      <c r="Z348" s="13" t="s">
        <v>350</v>
      </c>
      <c r="AA348" s="13" t="s">
        <v>351</v>
      </c>
      <c r="AB348" s="14">
        <v>7006</v>
      </c>
      <c r="AC348" s="13" t="s">
        <v>87</v>
      </c>
      <c r="AD348" s="20">
        <v>45303.6283101852</v>
      </c>
      <c r="AE348" s="13" t="s">
        <v>227</v>
      </c>
      <c r="AF348" s="13" t="s">
        <v>201</v>
      </c>
      <c r="AG348" s="13" t="s">
        <v>78</v>
      </c>
      <c r="AH348" s="13" t="s">
        <v>83</v>
      </c>
      <c r="AI348" s="13" t="s">
        <v>96</v>
      </c>
      <c r="AJ348" s="13" t="s">
        <v>71</v>
      </c>
      <c r="AK348" s="13" t="s">
        <v>85</v>
      </c>
      <c r="AL348" s="13" t="s">
        <v>71</v>
      </c>
      <c r="AM348" s="13" t="s">
        <v>86</v>
      </c>
      <c r="AN348" s="13" t="s">
        <v>73</v>
      </c>
      <c r="AO348" s="13" t="s">
        <v>87</v>
      </c>
      <c r="AP348" s="13" t="s">
        <v>87</v>
      </c>
      <c r="AQ348" s="13" t="s">
        <v>90</v>
      </c>
      <c r="AR348" s="13" t="s">
        <v>73</v>
      </c>
      <c r="AS348" s="13" t="s">
        <v>73</v>
      </c>
      <c r="AT348" s="14">
        <v>0</v>
      </c>
      <c r="AU348" s="13" t="s">
        <v>71</v>
      </c>
      <c r="AV348" s="13" t="s">
        <v>71</v>
      </c>
      <c r="AW348" s="13" t="s">
        <v>71</v>
      </c>
      <c r="AX348" s="13" t="s">
        <v>989</v>
      </c>
      <c r="AY348" s="13" t="s">
        <v>990</v>
      </c>
      <c r="AZ348" s="13" t="s">
        <v>205</v>
      </c>
      <c r="BA348" s="13" t="s">
        <v>87</v>
      </c>
      <c r="BB348" s="13" t="s">
        <v>85</v>
      </c>
      <c r="BC348" s="13" t="s">
        <v>991</v>
      </c>
      <c r="BD348" s="13" t="s">
        <v>85</v>
      </c>
      <c r="BE348" s="13" t="s">
        <v>207</v>
      </c>
      <c r="BF348" s="13" t="s">
        <v>207</v>
      </c>
      <c r="BG348" s="13" t="s">
        <v>110</v>
      </c>
      <c r="BH348" s="13" t="s">
        <v>73</v>
      </c>
      <c r="BI348" s="13" t="s">
        <v>73</v>
      </c>
      <c r="BJ348" s="13" t="s">
        <v>73</v>
      </c>
      <c r="BK348" s="13" t="s">
        <v>73</v>
      </c>
      <c r="BL348" s="13" t="s">
        <v>209</v>
      </c>
      <c r="BM348" s="13" t="s">
        <v>590</v>
      </c>
      <c r="BN348" s="13" t="s">
        <v>209</v>
      </c>
      <c r="BO348" s="13" t="s">
        <v>71</v>
      </c>
      <c r="BP348" s="13" t="s">
        <v>71</v>
      </c>
      <c r="BQ348" s="13" t="s">
        <v>71</v>
      </c>
      <c r="BR348" s="13" t="s">
        <v>581</v>
      </c>
      <c r="BS348" s="13" t="s">
        <v>85</v>
      </c>
      <c r="BT348" s="13" t="s">
        <v>581</v>
      </c>
      <c r="BU348" s="13" t="s">
        <v>85</v>
      </c>
      <c r="BV348" s="13" t="s">
        <v>581</v>
      </c>
      <c r="BW348" s="13" t="s">
        <v>85</v>
      </c>
      <c r="BX348" s="14">
        <v>1</v>
      </c>
      <c r="BY348" s="14">
        <v>500006</v>
      </c>
      <c r="BZ348" s="14">
        <v>0</v>
      </c>
      <c r="CA348" s="14">
        <v>4</v>
      </c>
      <c r="CB348" s="14">
        <v>5</v>
      </c>
      <c r="CC348" s="13" t="s">
        <v>261</v>
      </c>
      <c r="CD348" s="20">
        <v>45317.415787037</v>
      </c>
      <c r="CE348" s="12" t="s">
        <v>89</v>
      </c>
      <c r="CF348" s="18">
        <v>45317.4156152893</v>
      </c>
      <c r="CG348" s="17">
        <v>0.415613425925926</v>
      </c>
      <c r="CH348" s="12" t="s">
        <v>89</v>
      </c>
      <c r="CI348" s="13" t="s">
        <v>14</v>
      </c>
      <c r="CJ348" s="13" t="s">
        <v>73</v>
      </c>
      <c r="CK348" s="13" t="s">
        <v>73</v>
      </c>
      <c r="CL348" s="13" t="s">
        <v>110</v>
      </c>
      <c r="CM348" s="13" t="s">
        <v>71</v>
      </c>
      <c r="CN348" s="13" t="s">
        <v>71</v>
      </c>
      <c r="CO348" s="13" t="s">
        <v>110</v>
      </c>
      <c r="CP348" s="13" t="s">
        <v>266</v>
      </c>
      <c r="CQ348" s="13" t="s">
        <v>110</v>
      </c>
      <c r="CR348" s="13" t="s">
        <v>73</v>
      </c>
      <c r="CS348" s="13" t="s">
        <v>73</v>
      </c>
      <c r="CT348" s="13" t="s">
        <v>73</v>
      </c>
      <c r="CU348" s="13" t="s">
        <v>110</v>
      </c>
      <c r="CV348" s="13" t="s">
        <v>73</v>
      </c>
      <c r="CW348" s="13" t="s">
        <v>73</v>
      </c>
      <c r="CX348" s="13" t="s">
        <v>110</v>
      </c>
      <c r="CY348" s="13" t="s">
        <v>73</v>
      </c>
      <c r="CZ348" s="13" t="s">
        <v>73</v>
      </c>
      <c r="DA348" s="13" t="s">
        <v>110</v>
      </c>
      <c r="DB348" s="13" t="s">
        <v>73</v>
      </c>
      <c r="DC348" s="13" t="s">
        <v>73</v>
      </c>
      <c r="DD348" s="13" t="s">
        <v>73</v>
      </c>
      <c r="DE348" s="13" t="s">
        <v>73</v>
      </c>
      <c r="DF348" s="13" t="s">
        <v>110</v>
      </c>
      <c r="DG348" s="13" t="s">
        <v>73</v>
      </c>
      <c r="DH348" s="13" t="s">
        <v>110</v>
      </c>
      <c r="DI348" s="13" t="s">
        <v>110</v>
      </c>
      <c r="DJ348" s="13" t="s">
        <v>110</v>
      </c>
      <c r="DK348" s="13" t="s">
        <v>242</v>
      </c>
      <c r="DL348" s="13" t="s">
        <v>85</v>
      </c>
      <c r="DM348" s="13" t="s">
        <v>85</v>
      </c>
      <c r="DN348" s="18">
        <v>45317.4754956597</v>
      </c>
      <c r="DO348" s="18">
        <v>45317.4156152893</v>
      </c>
      <c r="DP348" s="13" t="s">
        <v>992</v>
      </c>
    </row>
    <row r="349" spans="1:120">
      <c r="A349" s="12">
        <v>45302</v>
      </c>
      <c r="B349" s="12">
        <v>45302</v>
      </c>
      <c r="C349" s="13" t="s">
        <v>951</v>
      </c>
      <c r="D349" s="13" t="s">
        <v>71</v>
      </c>
      <c r="E349" s="13" t="s">
        <v>16</v>
      </c>
      <c r="F349" s="13" t="s">
        <v>97</v>
      </c>
      <c r="G349" s="14">
        <v>1</v>
      </c>
      <c r="H349" s="14">
        <v>0</v>
      </c>
      <c r="I349" s="13" t="s">
        <v>73</v>
      </c>
      <c r="J349" s="13" t="s">
        <v>74</v>
      </c>
      <c r="K349" s="13" t="s">
        <v>74</v>
      </c>
      <c r="L349" s="12">
        <v>45302</v>
      </c>
      <c r="M349" s="13" t="s">
        <v>952</v>
      </c>
      <c r="N349" s="13" t="s">
        <v>71</v>
      </c>
      <c r="O349" s="14">
        <v>0</v>
      </c>
      <c r="P349" s="13" t="s">
        <v>197</v>
      </c>
      <c r="Q349" s="13" t="s">
        <v>198</v>
      </c>
      <c r="R349" s="14">
        <v>6</v>
      </c>
      <c r="S349" s="13" t="s">
        <v>953</v>
      </c>
      <c r="T349" s="14">
        <v>1</v>
      </c>
      <c r="U349" s="13" t="s">
        <v>97</v>
      </c>
      <c r="V349" s="13" t="s">
        <v>82</v>
      </c>
      <c r="W349" s="13" t="s">
        <v>73</v>
      </c>
      <c r="X349" s="13" t="s">
        <v>80</v>
      </c>
      <c r="Y349" s="13" t="s">
        <v>17</v>
      </c>
      <c r="Z349" s="13" t="s">
        <v>350</v>
      </c>
      <c r="AA349" s="13" t="s">
        <v>351</v>
      </c>
      <c r="AB349" s="14">
        <v>7006</v>
      </c>
      <c r="AC349" s="13" t="s">
        <v>87</v>
      </c>
      <c r="AD349" s="20">
        <v>45303.6283101852</v>
      </c>
      <c r="AE349" s="13" t="s">
        <v>232</v>
      </c>
      <c r="AF349" s="13" t="s">
        <v>201</v>
      </c>
      <c r="AG349" s="13" t="s">
        <v>78</v>
      </c>
      <c r="AH349" s="13" t="s">
        <v>83</v>
      </c>
      <c r="AI349" s="13" t="s">
        <v>84</v>
      </c>
      <c r="AJ349" s="13" t="s">
        <v>71</v>
      </c>
      <c r="AK349" s="13" t="s">
        <v>85</v>
      </c>
      <c r="AL349" s="13" t="s">
        <v>71</v>
      </c>
      <c r="AM349" s="13" t="s">
        <v>86</v>
      </c>
      <c r="AN349" s="13" t="s">
        <v>73</v>
      </c>
      <c r="AO349" s="13" t="s">
        <v>87</v>
      </c>
      <c r="AP349" s="13" t="s">
        <v>87</v>
      </c>
      <c r="AQ349" s="13" t="s">
        <v>90</v>
      </c>
      <c r="AR349" s="13" t="s">
        <v>73</v>
      </c>
      <c r="AS349" s="13" t="s">
        <v>73</v>
      </c>
      <c r="AT349" s="14">
        <v>0</v>
      </c>
      <c r="AU349" s="13" t="s">
        <v>71</v>
      </c>
      <c r="AV349" s="13" t="s">
        <v>71</v>
      </c>
      <c r="AW349" s="13" t="s">
        <v>71</v>
      </c>
      <c r="AX349" s="13" t="s">
        <v>993</v>
      </c>
      <c r="AY349" s="13" t="s">
        <v>994</v>
      </c>
      <c r="AZ349" s="13" t="s">
        <v>205</v>
      </c>
      <c r="BA349" s="13" t="s">
        <v>87</v>
      </c>
      <c r="BB349" s="13" t="s">
        <v>85</v>
      </c>
      <c r="BC349" s="13" t="s">
        <v>995</v>
      </c>
      <c r="BD349" s="13" t="s">
        <v>85</v>
      </c>
      <c r="BE349" s="13" t="s">
        <v>207</v>
      </c>
      <c r="BF349" s="13" t="s">
        <v>207</v>
      </c>
      <c r="BG349" s="13" t="s">
        <v>110</v>
      </c>
      <c r="BH349" s="13" t="s">
        <v>73</v>
      </c>
      <c r="BI349" s="13" t="s">
        <v>73</v>
      </c>
      <c r="BJ349" s="13" t="s">
        <v>73</v>
      </c>
      <c r="BK349" s="13" t="s">
        <v>73</v>
      </c>
      <c r="BL349" s="13" t="s">
        <v>209</v>
      </c>
      <c r="BM349" s="13" t="s">
        <v>209</v>
      </c>
      <c r="BN349" s="13" t="s">
        <v>209</v>
      </c>
      <c r="BO349" s="13" t="s">
        <v>71</v>
      </c>
      <c r="BP349" s="13" t="s">
        <v>71</v>
      </c>
      <c r="BQ349" s="13" t="s">
        <v>71</v>
      </c>
      <c r="BR349" s="13" t="s">
        <v>581</v>
      </c>
      <c r="BS349" s="13" t="s">
        <v>85</v>
      </c>
      <c r="BT349" s="13" t="s">
        <v>581</v>
      </c>
      <c r="BU349" s="13" t="s">
        <v>85</v>
      </c>
      <c r="BV349" s="13" t="s">
        <v>581</v>
      </c>
      <c r="BW349" s="13" t="s">
        <v>85</v>
      </c>
      <c r="BX349" s="14">
        <v>1</v>
      </c>
      <c r="BY349" s="14">
        <v>500006</v>
      </c>
      <c r="BZ349" s="14">
        <v>0</v>
      </c>
      <c r="CA349" s="14">
        <v>5</v>
      </c>
      <c r="CB349" s="14">
        <v>16</v>
      </c>
      <c r="CC349" s="13" t="s">
        <v>261</v>
      </c>
      <c r="CD349" s="20">
        <v>45317.415787037</v>
      </c>
      <c r="CE349" s="12" t="s">
        <v>89</v>
      </c>
      <c r="CF349" s="18">
        <v>45317.4156153009</v>
      </c>
      <c r="CG349" s="17">
        <v>0.415613425925926</v>
      </c>
      <c r="CH349" s="12" t="s">
        <v>89</v>
      </c>
      <c r="CI349" s="13" t="s">
        <v>14</v>
      </c>
      <c r="CJ349" s="13" t="s">
        <v>73</v>
      </c>
      <c r="CK349" s="13" t="s">
        <v>73</v>
      </c>
      <c r="CL349" s="13" t="s">
        <v>110</v>
      </c>
      <c r="CM349" s="13" t="s">
        <v>71</v>
      </c>
      <c r="CN349" s="13" t="s">
        <v>71</v>
      </c>
      <c r="CO349" s="13" t="s">
        <v>110</v>
      </c>
      <c r="CP349" s="13" t="s">
        <v>266</v>
      </c>
      <c r="CQ349" s="13" t="s">
        <v>110</v>
      </c>
      <c r="CR349" s="13" t="s">
        <v>110</v>
      </c>
      <c r="CS349" s="13" t="s">
        <v>73</v>
      </c>
      <c r="CT349" s="13" t="s">
        <v>73</v>
      </c>
      <c r="CU349" s="13" t="s">
        <v>110</v>
      </c>
      <c r="CV349" s="13" t="s">
        <v>73</v>
      </c>
      <c r="CW349" s="13" t="s">
        <v>73</v>
      </c>
      <c r="CX349" s="13" t="s">
        <v>110</v>
      </c>
      <c r="CY349" s="13" t="s">
        <v>73</v>
      </c>
      <c r="CZ349" s="13" t="s">
        <v>73</v>
      </c>
      <c r="DA349" s="13" t="s">
        <v>110</v>
      </c>
      <c r="DB349" s="13" t="s">
        <v>73</v>
      </c>
      <c r="DC349" s="13" t="s">
        <v>73</v>
      </c>
      <c r="DD349" s="13" t="s">
        <v>73</v>
      </c>
      <c r="DE349" s="13" t="s">
        <v>73</v>
      </c>
      <c r="DF349" s="13" t="s">
        <v>110</v>
      </c>
      <c r="DG349" s="13" t="s">
        <v>73</v>
      </c>
      <c r="DH349" s="13" t="s">
        <v>110</v>
      </c>
      <c r="DI349" s="13" t="s">
        <v>110</v>
      </c>
      <c r="DJ349" s="13" t="s">
        <v>110</v>
      </c>
      <c r="DK349" s="13" t="s">
        <v>242</v>
      </c>
      <c r="DL349" s="13" t="s">
        <v>85</v>
      </c>
      <c r="DM349" s="13" t="s">
        <v>85</v>
      </c>
      <c r="DN349" s="18">
        <v>45317.4755088657</v>
      </c>
      <c r="DO349" s="18">
        <v>45317.4156153009</v>
      </c>
      <c r="DP349" s="13" t="s">
        <v>996</v>
      </c>
    </row>
    <row r="350" spans="1:120">
      <c r="A350" s="12">
        <v>45302</v>
      </c>
      <c r="B350" s="12">
        <v>45302</v>
      </c>
      <c r="C350" s="13" t="s">
        <v>951</v>
      </c>
      <c r="D350" s="13" t="s">
        <v>71</v>
      </c>
      <c r="E350" s="13" t="s">
        <v>16</v>
      </c>
      <c r="F350" s="13" t="s">
        <v>105</v>
      </c>
      <c r="G350" s="14">
        <v>1</v>
      </c>
      <c r="H350" s="14">
        <v>0</v>
      </c>
      <c r="I350" s="13" t="s">
        <v>73</v>
      </c>
      <c r="J350" s="13" t="s">
        <v>74</v>
      </c>
      <c r="K350" s="13" t="s">
        <v>74</v>
      </c>
      <c r="L350" s="12">
        <v>45302</v>
      </c>
      <c r="M350" s="13" t="s">
        <v>952</v>
      </c>
      <c r="N350" s="13" t="s">
        <v>71</v>
      </c>
      <c r="O350" s="14">
        <v>0</v>
      </c>
      <c r="P350" s="13" t="s">
        <v>197</v>
      </c>
      <c r="Q350" s="13" t="s">
        <v>198</v>
      </c>
      <c r="R350" s="14">
        <v>6</v>
      </c>
      <c r="S350" s="13" t="s">
        <v>953</v>
      </c>
      <c r="T350" s="14">
        <v>1</v>
      </c>
      <c r="U350" s="13" t="s">
        <v>105</v>
      </c>
      <c r="V350" s="13" t="s">
        <v>82</v>
      </c>
      <c r="W350" s="13" t="s">
        <v>73</v>
      </c>
      <c r="X350" s="13" t="s">
        <v>80</v>
      </c>
      <c r="Y350" s="13" t="s">
        <v>17</v>
      </c>
      <c r="Z350" s="13" t="s">
        <v>350</v>
      </c>
      <c r="AA350" s="13" t="s">
        <v>351</v>
      </c>
      <c r="AB350" s="14">
        <v>7006</v>
      </c>
      <c r="AC350" s="13" t="s">
        <v>87</v>
      </c>
      <c r="AD350" s="20">
        <v>45303.6283101852</v>
      </c>
      <c r="AE350" s="13" t="s">
        <v>255</v>
      </c>
      <c r="AF350" s="13" t="s">
        <v>201</v>
      </c>
      <c r="AG350" s="13" t="s">
        <v>78</v>
      </c>
      <c r="AH350" s="13" t="s">
        <v>83</v>
      </c>
      <c r="AI350" s="13" t="s">
        <v>84</v>
      </c>
      <c r="AJ350" s="13" t="s">
        <v>71</v>
      </c>
      <c r="AK350" s="13" t="s">
        <v>85</v>
      </c>
      <c r="AL350" s="13" t="s">
        <v>71</v>
      </c>
      <c r="AM350" s="13" t="s">
        <v>86</v>
      </c>
      <c r="AN350" s="13" t="s">
        <v>73</v>
      </c>
      <c r="AO350" s="13" t="s">
        <v>87</v>
      </c>
      <c r="AP350" s="13" t="s">
        <v>87</v>
      </c>
      <c r="AQ350" s="13" t="s">
        <v>90</v>
      </c>
      <c r="AR350" s="13" t="s">
        <v>73</v>
      </c>
      <c r="AS350" s="13" t="s">
        <v>73</v>
      </c>
      <c r="AT350" s="14">
        <v>0</v>
      </c>
      <c r="AU350" s="13" t="s">
        <v>71</v>
      </c>
      <c r="AV350" s="13" t="s">
        <v>71</v>
      </c>
      <c r="AW350" s="13" t="s">
        <v>71</v>
      </c>
      <c r="AX350" s="13" t="s">
        <v>997</v>
      </c>
      <c r="AY350" s="13" t="s">
        <v>998</v>
      </c>
      <c r="AZ350" s="13" t="s">
        <v>205</v>
      </c>
      <c r="BA350" s="13" t="s">
        <v>87</v>
      </c>
      <c r="BB350" s="13" t="s">
        <v>85</v>
      </c>
      <c r="BC350" s="13" t="s">
        <v>999</v>
      </c>
      <c r="BD350" s="13" t="s">
        <v>85</v>
      </c>
      <c r="BE350" s="13" t="s">
        <v>207</v>
      </c>
      <c r="BF350" s="13" t="s">
        <v>207</v>
      </c>
      <c r="BG350" s="13" t="s">
        <v>110</v>
      </c>
      <c r="BH350" s="13" t="s">
        <v>73</v>
      </c>
      <c r="BI350" s="13" t="s">
        <v>73</v>
      </c>
      <c r="BJ350" s="13" t="s">
        <v>73</v>
      </c>
      <c r="BK350" s="13" t="s">
        <v>73</v>
      </c>
      <c r="BL350" s="13" t="s">
        <v>209</v>
      </c>
      <c r="BM350" s="13" t="s">
        <v>209</v>
      </c>
      <c r="BN350" s="13" t="s">
        <v>209</v>
      </c>
      <c r="BO350" s="13" t="s">
        <v>71</v>
      </c>
      <c r="BP350" s="13" t="s">
        <v>71</v>
      </c>
      <c r="BQ350" s="13" t="s">
        <v>71</v>
      </c>
      <c r="BR350" s="13" t="s">
        <v>581</v>
      </c>
      <c r="BS350" s="13" t="s">
        <v>85</v>
      </c>
      <c r="BT350" s="13" t="s">
        <v>581</v>
      </c>
      <c r="BU350" s="13" t="s">
        <v>85</v>
      </c>
      <c r="BV350" s="13" t="s">
        <v>581</v>
      </c>
      <c r="BW350" s="13" t="s">
        <v>85</v>
      </c>
      <c r="BX350" s="14">
        <v>1</v>
      </c>
      <c r="BY350" s="14">
        <v>500006</v>
      </c>
      <c r="BZ350" s="14">
        <v>0</v>
      </c>
      <c r="CA350" s="14">
        <v>4</v>
      </c>
      <c r="CB350" s="14">
        <v>5</v>
      </c>
      <c r="CC350" s="13" t="s">
        <v>261</v>
      </c>
      <c r="CD350" s="20">
        <v>45317.415787037</v>
      </c>
      <c r="CE350" s="12" t="s">
        <v>89</v>
      </c>
      <c r="CF350" s="18">
        <v>45317.4156152431</v>
      </c>
      <c r="CG350" s="17">
        <v>0.415613425925926</v>
      </c>
      <c r="CH350" s="12" t="s">
        <v>89</v>
      </c>
      <c r="CI350" s="13" t="s">
        <v>14</v>
      </c>
      <c r="CJ350" s="13" t="s">
        <v>73</v>
      </c>
      <c r="CK350" s="13" t="s">
        <v>73</v>
      </c>
      <c r="CL350" s="13" t="s">
        <v>110</v>
      </c>
      <c r="CM350" s="13" t="s">
        <v>71</v>
      </c>
      <c r="CN350" s="13" t="s">
        <v>71</v>
      </c>
      <c r="CO350" s="13" t="s">
        <v>110</v>
      </c>
      <c r="CP350" s="13" t="s">
        <v>266</v>
      </c>
      <c r="CQ350" s="13" t="s">
        <v>110</v>
      </c>
      <c r="CR350" s="13" t="s">
        <v>73</v>
      </c>
      <c r="CS350" s="13" t="s">
        <v>73</v>
      </c>
      <c r="CT350" s="13" t="s">
        <v>73</v>
      </c>
      <c r="CU350" s="13" t="s">
        <v>110</v>
      </c>
      <c r="CV350" s="13" t="s">
        <v>73</v>
      </c>
      <c r="CW350" s="13" t="s">
        <v>73</v>
      </c>
      <c r="CX350" s="13" t="s">
        <v>110</v>
      </c>
      <c r="CY350" s="13" t="s">
        <v>73</v>
      </c>
      <c r="CZ350" s="13" t="s">
        <v>73</v>
      </c>
      <c r="DA350" s="13" t="s">
        <v>110</v>
      </c>
      <c r="DB350" s="13" t="s">
        <v>73</v>
      </c>
      <c r="DC350" s="13" t="s">
        <v>73</v>
      </c>
      <c r="DD350" s="13" t="s">
        <v>73</v>
      </c>
      <c r="DE350" s="13" t="s">
        <v>73</v>
      </c>
      <c r="DF350" s="13" t="s">
        <v>110</v>
      </c>
      <c r="DG350" s="13" t="s">
        <v>73</v>
      </c>
      <c r="DH350" s="13" t="s">
        <v>110</v>
      </c>
      <c r="DI350" s="13" t="s">
        <v>110</v>
      </c>
      <c r="DJ350" s="13" t="s">
        <v>110</v>
      </c>
      <c r="DK350" s="13" t="s">
        <v>242</v>
      </c>
      <c r="DL350" s="13" t="s">
        <v>85</v>
      </c>
      <c r="DM350" s="13" t="s">
        <v>85</v>
      </c>
      <c r="DN350" s="18">
        <v>45317.475532963</v>
      </c>
      <c r="DO350" s="18">
        <v>45317.4156152431</v>
      </c>
      <c r="DP350" s="13" t="s">
        <v>1000</v>
      </c>
    </row>
    <row r="351" spans="1:120">
      <c r="A351" s="12">
        <v>45302</v>
      </c>
      <c r="B351" s="12">
        <v>45302</v>
      </c>
      <c r="C351" s="13" t="s">
        <v>951</v>
      </c>
      <c r="D351" s="13" t="s">
        <v>71</v>
      </c>
      <c r="E351" s="13" t="s">
        <v>16</v>
      </c>
      <c r="F351" s="13" t="s">
        <v>477</v>
      </c>
      <c r="G351" s="14">
        <v>1</v>
      </c>
      <c r="H351" s="14">
        <v>0</v>
      </c>
      <c r="I351" s="13" t="s">
        <v>73</v>
      </c>
      <c r="J351" s="13" t="s">
        <v>74</v>
      </c>
      <c r="K351" s="13" t="s">
        <v>74</v>
      </c>
      <c r="L351" s="12">
        <v>45302</v>
      </c>
      <c r="M351" s="13" t="s">
        <v>952</v>
      </c>
      <c r="N351" s="13" t="s">
        <v>71</v>
      </c>
      <c r="O351" s="14">
        <v>0</v>
      </c>
      <c r="P351" s="13" t="s">
        <v>197</v>
      </c>
      <c r="Q351" s="13" t="s">
        <v>198</v>
      </c>
      <c r="R351" s="14">
        <v>6</v>
      </c>
      <c r="S351" s="13" t="s">
        <v>953</v>
      </c>
      <c r="T351" s="14">
        <v>1</v>
      </c>
      <c r="U351" s="13" t="s">
        <v>477</v>
      </c>
      <c r="V351" s="13" t="s">
        <v>82</v>
      </c>
      <c r="W351" s="13" t="s">
        <v>73</v>
      </c>
      <c r="X351" s="13" t="s">
        <v>80</v>
      </c>
      <c r="Y351" s="13" t="s">
        <v>17</v>
      </c>
      <c r="Z351" s="13" t="s">
        <v>350</v>
      </c>
      <c r="AA351" s="13" t="s">
        <v>608</v>
      </c>
      <c r="AB351" s="14">
        <v>7006</v>
      </c>
      <c r="AC351" s="13" t="s">
        <v>87</v>
      </c>
      <c r="AD351" s="20">
        <v>45303.6283101852</v>
      </c>
      <c r="AE351" s="13" t="s">
        <v>609</v>
      </c>
      <c r="AF351" s="13" t="s">
        <v>201</v>
      </c>
      <c r="AG351" s="13" t="s">
        <v>78</v>
      </c>
      <c r="AH351" s="13" t="s">
        <v>83</v>
      </c>
      <c r="AI351" s="13" t="s">
        <v>84</v>
      </c>
      <c r="AJ351" s="13" t="s">
        <v>71</v>
      </c>
      <c r="AK351" s="13" t="s">
        <v>85</v>
      </c>
      <c r="AL351" s="13" t="s">
        <v>71</v>
      </c>
      <c r="AM351" s="13" t="s">
        <v>86</v>
      </c>
      <c r="AN351" s="13" t="s">
        <v>73</v>
      </c>
      <c r="AO351" s="13" t="s">
        <v>87</v>
      </c>
      <c r="AP351" s="13" t="s">
        <v>87</v>
      </c>
      <c r="AQ351" s="13" t="s">
        <v>90</v>
      </c>
      <c r="AR351" s="13" t="s">
        <v>73</v>
      </c>
      <c r="AS351" s="13" t="s">
        <v>73</v>
      </c>
      <c r="AT351" s="14">
        <v>0</v>
      </c>
      <c r="AU351" s="13" t="s">
        <v>71</v>
      </c>
      <c r="AV351" s="13" t="s">
        <v>71</v>
      </c>
      <c r="AW351" s="13" t="s">
        <v>71</v>
      </c>
      <c r="AX351" s="13" t="s">
        <v>1001</v>
      </c>
      <c r="AY351" s="13" t="s">
        <v>1002</v>
      </c>
      <c r="AZ351" s="13" t="s">
        <v>205</v>
      </c>
      <c r="BA351" s="13" t="s">
        <v>87</v>
      </c>
      <c r="BB351" s="13" t="s">
        <v>85</v>
      </c>
      <c r="BC351" s="13" t="s">
        <v>1003</v>
      </c>
      <c r="BD351" s="13" t="s">
        <v>85</v>
      </c>
      <c r="BE351" s="13" t="s">
        <v>207</v>
      </c>
      <c r="BF351" s="13" t="s">
        <v>207</v>
      </c>
      <c r="BG351" s="13" t="s">
        <v>110</v>
      </c>
      <c r="BH351" s="13" t="s">
        <v>73</v>
      </c>
      <c r="BI351" s="13" t="s">
        <v>73</v>
      </c>
      <c r="BJ351" s="13" t="s">
        <v>73</v>
      </c>
      <c r="BK351" s="13" t="s">
        <v>73</v>
      </c>
      <c r="BL351" s="13" t="s">
        <v>208</v>
      </c>
      <c r="BM351" s="13" t="s">
        <v>208</v>
      </c>
      <c r="BN351" s="13" t="s">
        <v>208</v>
      </c>
      <c r="BO351" s="13" t="s">
        <v>71</v>
      </c>
      <c r="BP351" s="13" t="s">
        <v>71</v>
      </c>
      <c r="BQ351" s="13" t="s">
        <v>71</v>
      </c>
      <c r="BR351" s="13" t="s">
        <v>581</v>
      </c>
      <c r="BS351" s="13" t="s">
        <v>85</v>
      </c>
      <c r="BT351" s="13" t="s">
        <v>581</v>
      </c>
      <c r="BU351" s="13" t="s">
        <v>85</v>
      </c>
      <c r="BV351" s="13" t="s">
        <v>581</v>
      </c>
      <c r="BW351" s="13" t="s">
        <v>85</v>
      </c>
      <c r="BX351" s="14">
        <v>1</v>
      </c>
      <c r="BY351" s="14">
        <v>500006</v>
      </c>
      <c r="BZ351" s="14">
        <v>0</v>
      </c>
      <c r="CA351" s="14">
        <v>1</v>
      </c>
      <c r="CB351" s="14">
        <v>12</v>
      </c>
      <c r="CC351" s="13" t="s">
        <v>261</v>
      </c>
      <c r="CD351" s="20">
        <v>45317.415787037</v>
      </c>
      <c r="CE351" s="12" t="s">
        <v>89</v>
      </c>
      <c r="CF351" s="18">
        <v>45317.4156152893</v>
      </c>
      <c r="CG351" s="17">
        <v>0.415613425925926</v>
      </c>
      <c r="CH351" s="12" t="s">
        <v>89</v>
      </c>
      <c r="CI351" s="13" t="s">
        <v>14</v>
      </c>
      <c r="CJ351" s="13" t="s">
        <v>73</v>
      </c>
      <c r="CK351" s="13" t="s">
        <v>73</v>
      </c>
      <c r="CL351" s="13" t="s">
        <v>110</v>
      </c>
      <c r="CM351" s="13" t="s">
        <v>71</v>
      </c>
      <c r="CN351" s="13" t="s">
        <v>71</v>
      </c>
      <c r="CO351" s="13" t="s">
        <v>110</v>
      </c>
      <c r="CP351" s="13" t="s">
        <v>266</v>
      </c>
      <c r="CQ351" s="13" t="s">
        <v>220</v>
      </c>
      <c r="CR351" s="13" t="s">
        <v>73</v>
      </c>
      <c r="CS351" s="13" t="s">
        <v>73</v>
      </c>
      <c r="CT351" s="13" t="s">
        <v>73</v>
      </c>
      <c r="CU351" s="13" t="s">
        <v>110</v>
      </c>
      <c r="CV351" s="13" t="s">
        <v>73</v>
      </c>
      <c r="CW351" s="13" t="s">
        <v>73</v>
      </c>
      <c r="CX351" s="13" t="s">
        <v>110</v>
      </c>
      <c r="CY351" s="13" t="s">
        <v>73</v>
      </c>
      <c r="CZ351" s="13" t="s">
        <v>73</v>
      </c>
      <c r="DA351" s="13" t="s">
        <v>88</v>
      </c>
      <c r="DB351" s="13" t="s">
        <v>73</v>
      </c>
      <c r="DC351" s="13" t="s">
        <v>73</v>
      </c>
      <c r="DD351" s="13" t="s">
        <v>73</v>
      </c>
      <c r="DE351" s="13" t="s">
        <v>73</v>
      </c>
      <c r="DF351" s="13" t="s">
        <v>110</v>
      </c>
      <c r="DG351" s="13" t="s">
        <v>73</v>
      </c>
      <c r="DH351" s="13" t="s">
        <v>110</v>
      </c>
      <c r="DI351" s="13" t="s">
        <v>110</v>
      </c>
      <c r="DJ351" s="13" t="s">
        <v>110</v>
      </c>
      <c r="DK351" s="13" t="s">
        <v>242</v>
      </c>
      <c r="DL351" s="13" t="s">
        <v>85</v>
      </c>
      <c r="DM351" s="13" t="s">
        <v>85</v>
      </c>
      <c r="DN351" s="18">
        <v>45317.4755410532</v>
      </c>
      <c r="DO351" s="18">
        <v>45317.4156152893</v>
      </c>
      <c r="DP351" s="13" t="s">
        <v>1004</v>
      </c>
    </row>
    <row r="352" spans="1:120">
      <c r="A352" s="12">
        <v>45302</v>
      </c>
      <c r="B352" s="12">
        <v>45302</v>
      </c>
      <c r="C352" s="13" t="s">
        <v>951</v>
      </c>
      <c r="D352" s="13" t="s">
        <v>71</v>
      </c>
      <c r="E352" s="13" t="s">
        <v>16</v>
      </c>
      <c r="F352" s="13" t="s">
        <v>107</v>
      </c>
      <c r="G352" s="14">
        <v>1</v>
      </c>
      <c r="H352" s="14">
        <v>0</v>
      </c>
      <c r="I352" s="13" t="s">
        <v>88</v>
      </c>
      <c r="J352" s="13" t="s">
        <v>74</v>
      </c>
      <c r="K352" s="13" t="s">
        <v>74</v>
      </c>
      <c r="L352" s="12">
        <v>45302</v>
      </c>
      <c r="M352" s="13" t="s">
        <v>952</v>
      </c>
      <c r="N352" s="13" t="s">
        <v>71</v>
      </c>
      <c r="O352" s="14">
        <v>0</v>
      </c>
      <c r="P352" s="13" t="s">
        <v>197</v>
      </c>
      <c r="Q352" s="13" t="s">
        <v>198</v>
      </c>
      <c r="R352" s="14">
        <v>6</v>
      </c>
      <c r="S352" s="13" t="s">
        <v>953</v>
      </c>
      <c r="T352" s="14">
        <v>1</v>
      </c>
      <c r="U352" s="13" t="s">
        <v>107</v>
      </c>
      <c r="V352" s="13" t="s">
        <v>82</v>
      </c>
      <c r="W352" s="13" t="s">
        <v>73</v>
      </c>
      <c r="X352" s="13" t="s">
        <v>80</v>
      </c>
      <c r="Y352" s="13" t="s">
        <v>17</v>
      </c>
      <c r="Z352" s="13" t="s">
        <v>350</v>
      </c>
      <c r="AA352" s="13" t="s">
        <v>353</v>
      </c>
      <c r="AB352" s="14">
        <v>7006</v>
      </c>
      <c r="AC352" s="13" t="s">
        <v>87</v>
      </c>
      <c r="AD352" s="20">
        <v>45303.6283101852</v>
      </c>
      <c r="AE352" s="13" t="s">
        <v>200</v>
      </c>
      <c r="AF352" s="13" t="s">
        <v>201</v>
      </c>
      <c r="AG352" s="13" t="s">
        <v>78</v>
      </c>
      <c r="AH352" s="13" t="s">
        <v>83</v>
      </c>
      <c r="AI352" s="13" t="s">
        <v>84</v>
      </c>
      <c r="AJ352" s="13" t="s">
        <v>71</v>
      </c>
      <c r="AK352" s="13" t="s">
        <v>85</v>
      </c>
      <c r="AL352" s="13" t="s">
        <v>71</v>
      </c>
      <c r="AM352" s="13" t="s">
        <v>86</v>
      </c>
      <c r="AN352" s="13" t="s">
        <v>73</v>
      </c>
      <c r="AO352" s="13" t="s">
        <v>87</v>
      </c>
      <c r="AP352" s="13" t="s">
        <v>87</v>
      </c>
      <c r="AQ352" s="13" t="s">
        <v>202</v>
      </c>
      <c r="AR352" s="13" t="s">
        <v>73</v>
      </c>
      <c r="AS352" s="13" t="s">
        <v>73</v>
      </c>
      <c r="AT352" s="14">
        <v>0</v>
      </c>
      <c r="AU352" s="13" t="s">
        <v>71</v>
      </c>
      <c r="AV352" s="13" t="s">
        <v>71</v>
      </c>
      <c r="AW352" s="13" t="s">
        <v>71</v>
      </c>
      <c r="AX352" s="13" t="s">
        <v>1005</v>
      </c>
      <c r="AY352" s="13" t="s">
        <v>1006</v>
      </c>
      <c r="AZ352" s="13" t="s">
        <v>205</v>
      </c>
      <c r="BA352" s="13" t="s">
        <v>87</v>
      </c>
      <c r="BB352" s="13" t="s">
        <v>85</v>
      </c>
      <c r="BC352" s="13" t="s">
        <v>1007</v>
      </c>
      <c r="BD352" s="13" t="s">
        <v>85</v>
      </c>
      <c r="BE352" s="13" t="s">
        <v>207</v>
      </c>
      <c r="BF352" s="13" t="s">
        <v>207</v>
      </c>
      <c r="BG352" s="13" t="s">
        <v>110</v>
      </c>
      <c r="BH352" s="13" t="s">
        <v>73</v>
      </c>
      <c r="BI352" s="13" t="s">
        <v>73</v>
      </c>
      <c r="BJ352" s="13" t="s">
        <v>73</v>
      </c>
      <c r="BK352" s="13" t="s">
        <v>73</v>
      </c>
      <c r="BL352" s="13" t="s">
        <v>209</v>
      </c>
      <c r="BM352" s="13" t="s">
        <v>209</v>
      </c>
      <c r="BN352" s="13" t="s">
        <v>209</v>
      </c>
      <c r="BO352" s="13" t="s">
        <v>71</v>
      </c>
      <c r="BP352" s="13" t="s">
        <v>71</v>
      </c>
      <c r="BQ352" s="13" t="s">
        <v>71</v>
      </c>
      <c r="BR352" s="13" t="s">
        <v>581</v>
      </c>
      <c r="BS352" s="13" t="s">
        <v>85</v>
      </c>
      <c r="BT352" s="13" t="s">
        <v>581</v>
      </c>
      <c r="BU352" s="13" t="s">
        <v>85</v>
      </c>
      <c r="BV352" s="13" t="s">
        <v>581</v>
      </c>
      <c r="BW352" s="13" t="s">
        <v>85</v>
      </c>
      <c r="BX352" s="14">
        <v>1</v>
      </c>
      <c r="BY352" s="14">
        <v>500006</v>
      </c>
      <c r="BZ352" s="14">
        <v>0</v>
      </c>
      <c r="CA352" s="14">
        <v>5</v>
      </c>
      <c r="CB352" s="14">
        <v>16</v>
      </c>
      <c r="CC352" s="13" t="s">
        <v>261</v>
      </c>
      <c r="CD352" s="20">
        <v>45317.415787037</v>
      </c>
      <c r="CE352" s="12" t="s">
        <v>89</v>
      </c>
      <c r="CF352" s="18">
        <v>45317.4156153009</v>
      </c>
      <c r="CG352" s="17">
        <v>0.415613425925926</v>
      </c>
      <c r="CH352" s="12" t="s">
        <v>89</v>
      </c>
      <c r="CI352" s="13" t="s">
        <v>14</v>
      </c>
      <c r="CJ352" s="13" t="s">
        <v>73</v>
      </c>
      <c r="CK352" s="13" t="s">
        <v>73</v>
      </c>
      <c r="CL352" s="13" t="s">
        <v>110</v>
      </c>
      <c r="CM352" s="13" t="s">
        <v>71</v>
      </c>
      <c r="CN352" s="13" t="s">
        <v>71</v>
      </c>
      <c r="CO352" s="13" t="s">
        <v>110</v>
      </c>
      <c r="CP352" s="13" t="s">
        <v>266</v>
      </c>
      <c r="CQ352" s="13" t="s">
        <v>110</v>
      </c>
      <c r="CR352" s="13" t="s">
        <v>73</v>
      </c>
      <c r="CS352" s="13" t="s">
        <v>73</v>
      </c>
      <c r="CT352" s="13" t="s">
        <v>73</v>
      </c>
      <c r="CU352" s="13" t="s">
        <v>110</v>
      </c>
      <c r="CV352" s="13" t="s">
        <v>73</v>
      </c>
      <c r="CW352" s="13" t="s">
        <v>73</v>
      </c>
      <c r="CX352" s="13" t="s">
        <v>73</v>
      </c>
      <c r="CY352" s="13" t="s">
        <v>73</v>
      </c>
      <c r="CZ352" s="13" t="s">
        <v>73</v>
      </c>
      <c r="DA352" s="13" t="s">
        <v>110</v>
      </c>
      <c r="DB352" s="13" t="s">
        <v>73</v>
      </c>
      <c r="DC352" s="13" t="s">
        <v>73</v>
      </c>
      <c r="DD352" s="13" t="s">
        <v>73</v>
      </c>
      <c r="DE352" s="13" t="s">
        <v>73</v>
      </c>
      <c r="DF352" s="13" t="s">
        <v>110</v>
      </c>
      <c r="DG352" s="13" t="s">
        <v>73</v>
      </c>
      <c r="DH352" s="13" t="s">
        <v>110</v>
      </c>
      <c r="DI352" s="13" t="s">
        <v>110</v>
      </c>
      <c r="DJ352" s="13" t="s">
        <v>110</v>
      </c>
      <c r="DK352" s="13" t="s">
        <v>242</v>
      </c>
      <c r="DL352" s="13" t="s">
        <v>85</v>
      </c>
      <c r="DM352" s="13" t="s">
        <v>85</v>
      </c>
      <c r="DN352" s="18">
        <v>45317.4754956597</v>
      </c>
      <c r="DO352" s="18">
        <v>45317.4156153009</v>
      </c>
      <c r="DP352" s="13" t="s">
        <v>1008</v>
      </c>
    </row>
    <row r="353" spans="1:120">
      <c r="A353" s="12">
        <v>45302</v>
      </c>
      <c r="B353" s="12">
        <v>45302</v>
      </c>
      <c r="C353" s="13" t="s">
        <v>951</v>
      </c>
      <c r="D353" s="13" t="s">
        <v>71</v>
      </c>
      <c r="E353" s="13" t="s">
        <v>16</v>
      </c>
      <c r="F353" s="13" t="s">
        <v>72</v>
      </c>
      <c r="G353" s="14">
        <v>2</v>
      </c>
      <c r="H353" s="14">
        <v>0</v>
      </c>
      <c r="I353" s="13" t="s">
        <v>73</v>
      </c>
      <c r="J353" s="13" t="s">
        <v>74</v>
      </c>
      <c r="K353" s="13" t="s">
        <v>75</v>
      </c>
      <c r="L353" s="12">
        <v>45302</v>
      </c>
      <c r="M353" s="13" t="s">
        <v>952</v>
      </c>
      <c r="N353" s="13" t="s">
        <v>71</v>
      </c>
      <c r="O353" s="14">
        <v>0</v>
      </c>
      <c r="P353" s="13" t="s">
        <v>197</v>
      </c>
      <c r="Q353" s="13" t="s">
        <v>272</v>
      </c>
      <c r="R353" s="14">
        <v>4</v>
      </c>
      <c r="S353" s="13" t="s">
        <v>273</v>
      </c>
      <c r="T353" s="14">
        <v>4</v>
      </c>
      <c r="U353" s="13" t="s">
        <v>72</v>
      </c>
      <c r="V353" s="13" t="s">
        <v>82</v>
      </c>
      <c r="W353" s="13" t="s">
        <v>73</v>
      </c>
      <c r="X353" s="13" t="s">
        <v>80</v>
      </c>
      <c r="Y353" s="13" t="s">
        <v>17</v>
      </c>
      <c r="Z353" s="13" t="s">
        <v>350</v>
      </c>
      <c r="AA353" s="13" t="s">
        <v>351</v>
      </c>
      <c r="AB353" s="14">
        <v>7014</v>
      </c>
      <c r="AC353" s="13" t="s">
        <v>87</v>
      </c>
      <c r="AD353" s="20">
        <v>45303.6587037037</v>
      </c>
      <c r="AE353" s="13" t="s">
        <v>213</v>
      </c>
      <c r="AF353" s="13" t="s">
        <v>201</v>
      </c>
      <c r="AG353" s="13" t="s">
        <v>78</v>
      </c>
      <c r="AH353" s="13" t="s">
        <v>83</v>
      </c>
      <c r="AI353" s="13" t="s">
        <v>84</v>
      </c>
      <c r="AJ353" s="13" t="s">
        <v>71</v>
      </c>
      <c r="AK353" s="13" t="s">
        <v>85</v>
      </c>
      <c r="AL353" s="13" t="s">
        <v>71</v>
      </c>
      <c r="AM353" s="13" t="s">
        <v>86</v>
      </c>
      <c r="AN353" s="13" t="s">
        <v>73</v>
      </c>
      <c r="AO353" s="13" t="s">
        <v>87</v>
      </c>
      <c r="AP353" s="13" t="s">
        <v>87</v>
      </c>
      <c r="AQ353" s="13" t="s">
        <v>90</v>
      </c>
      <c r="AR353" s="13" t="s">
        <v>73</v>
      </c>
      <c r="AS353" s="13" t="s">
        <v>73</v>
      </c>
      <c r="AT353" s="14">
        <v>0</v>
      </c>
      <c r="AU353" s="13" t="s">
        <v>71</v>
      </c>
      <c r="AV353" s="13" t="s">
        <v>71</v>
      </c>
      <c r="AW353" s="13" t="s">
        <v>71</v>
      </c>
      <c r="AX353" s="13" t="s">
        <v>985</v>
      </c>
      <c r="AY353" s="13" t="s">
        <v>986</v>
      </c>
      <c r="AZ353" s="13" t="s">
        <v>205</v>
      </c>
      <c r="BA353" s="13" t="s">
        <v>87</v>
      </c>
      <c r="BB353" s="13" t="s">
        <v>85</v>
      </c>
      <c r="BC353" s="13" t="s">
        <v>987</v>
      </c>
      <c r="BD353" s="13" t="s">
        <v>85</v>
      </c>
      <c r="BE353" s="13" t="s">
        <v>207</v>
      </c>
      <c r="BF353" s="13" t="s">
        <v>207</v>
      </c>
      <c r="BG353" s="13" t="s">
        <v>110</v>
      </c>
      <c r="BH353" s="13" t="s">
        <v>73</v>
      </c>
      <c r="BI353" s="13" t="s">
        <v>73</v>
      </c>
      <c r="BJ353" s="13" t="s">
        <v>73</v>
      </c>
      <c r="BK353" s="13" t="s">
        <v>73</v>
      </c>
      <c r="BL353" s="13" t="s">
        <v>209</v>
      </c>
      <c r="BM353" s="13" t="s">
        <v>209</v>
      </c>
      <c r="BN353" s="13" t="s">
        <v>209</v>
      </c>
      <c r="BO353" s="13" t="s">
        <v>71</v>
      </c>
      <c r="BP353" s="13" t="s">
        <v>71</v>
      </c>
      <c r="BQ353" s="13" t="s">
        <v>71</v>
      </c>
      <c r="BR353" s="13" t="s">
        <v>581</v>
      </c>
      <c r="BS353" s="13" t="s">
        <v>85</v>
      </c>
      <c r="BT353" s="13" t="s">
        <v>581</v>
      </c>
      <c r="BU353" s="13" t="s">
        <v>85</v>
      </c>
      <c r="BV353" s="13" t="s">
        <v>581</v>
      </c>
      <c r="BW353" s="13" t="s">
        <v>85</v>
      </c>
      <c r="BX353" s="14">
        <v>1</v>
      </c>
      <c r="BY353" s="14">
        <v>500104</v>
      </c>
      <c r="BZ353" s="14">
        <v>0</v>
      </c>
      <c r="CA353" s="14">
        <v>5</v>
      </c>
      <c r="CB353" s="14">
        <v>17</v>
      </c>
      <c r="CC353" s="13" t="s">
        <v>261</v>
      </c>
      <c r="CD353" s="20">
        <v>45317.4228935185</v>
      </c>
      <c r="CE353" s="12" t="s">
        <v>89</v>
      </c>
      <c r="CF353" s="18">
        <v>45317.4227060995</v>
      </c>
      <c r="CG353" s="17">
        <v>0.422696759259259</v>
      </c>
      <c r="CH353" s="12" t="s">
        <v>89</v>
      </c>
      <c r="CI353" s="13" t="s">
        <v>14</v>
      </c>
      <c r="CJ353" s="13" t="s">
        <v>73</v>
      </c>
      <c r="CK353" s="13" t="s">
        <v>73</v>
      </c>
      <c r="CL353" s="13" t="s">
        <v>110</v>
      </c>
      <c r="CM353" s="13" t="s">
        <v>71</v>
      </c>
      <c r="CN353" s="13" t="s">
        <v>71</v>
      </c>
      <c r="CO353" s="13" t="s">
        <v>110</v>
      </c>
      <c r="CP353" s="13" t="s">
        <v>266</v>
      </c>
      <c r="CQ353" s="13" t="s">
        <v>110</v>
      </c>
      <c r="CR353" s="13" t="s">
        <v>110</v>
      </c>
      <c r="CS353" s="13" t="s">
        <v>73</v>
      </c>
      <c r="CT353" s="13" t="s">
        <v>73</v>
      </c>
      <c r="CU353" s="13" t="s">
        <v>110</v>
      </c>
      <c r="CV353" s="13" t="s">
        <v>73</v>
      </c>
      <c r="CW353" s="13" t="s">
        <v>73</v>
      </c>
      <c r="CX353" s="13" t="s">
        <v>110</v>
      </c>
      <c r="CY353" s="13" t="s">
        <v>73</v>
      </c>
      <c r="CZ353" s="13" t="s">
        <v>73</v>
      </c>
      <c r="DA353" s="13" t="s">
        <v>110</v>
      </c>
      <c r="DB353" s="13" t="s">
        <v>73</v>
      </c>
      <c r="DC353" s="13" t="s">
        <v>73</v>
      </c>
      <c r="DD353" s="13" t="s">
        <v>73</v>
      </c>
      <c r="DE353" s="13" t="s">
        <v>73</v>
      </c>
      <c r="DF353" s="13" t="s">
        <v>110</v>
      </c>
      <c r="DG353" s="13" t="s">
        <v>73</v>
      </c>
      <c r="DH353" s="13" t="s">
        <v>110</v>
      </c>
      <c r="DI353" s="13" t="s">
        <v>110</v>
      </c>
      <c r="DJ353" s="13" t="s">
        <v>110</v>
      </c>
      <c r="DK353" s="13" t="s">
        <v>242</v>
      </c>
      <c r="DL353" s="13" t="s">
        <v>85</v>
      </c>
      <c r="DM353" s="13" t="s">
        <v>85</v>
      </c>
      <c r="DN353" s="18">
        <v>45317.4755088657</v>
      </c>
      <c r="DO353" s="18">
        <v>45317.4227060995</v>
      </c>
      <c r="DP353" s="13" t="s">
        <v>988</v>
      </c>
    </row>
    <row r="354" spans="1:120">
      <c r="A354" s="12">
        <v>45302</v>
      </c>
      <c r="B354" s="12">
        <v>45302</v>
      </c>
      <c r="C354" s="13" t="s">
        <v>951</v>
      </c>
      <c r="D354" s="13" t="s">
        <v>71</v>
      </c>
      <c r="E354" s="13" t="s">
        <v>16</v>
      </c>
      <c r="F354" s="13" t="s">
        <v>91</v>
      </c>
      <c r="G354" s="14">
        <v>2</v>
      </c>
      <c r="H354" s="14">
        <v>0</v>
      </c>
      <c r="I354" s="13" t="s">
        <v>88</v>
      </c>
      <c r="J354" s="13" t="s">
        <v>74</v>
      </c>
      <c r="K354" s="13" t="s">
        <v>75</v>
      </c>
      <c r="L354" s="12">
        <v>45302</v>
      </c>
      <c r="M354" s="13" t="s">
        <v>952</v>
      </c>
      <c r="N354" s="13" t="s">
        <v>71</v>
      </c>
      <c r="O354" s="14">
        <v>0</v>
      </c>
      <c r="P354" s="13" t="s">
        <v>197</v>
      </c>
      <c r="Q354" s="13" t="s">
        <v>272</v>
      </c>
      <c r="R354" s="14">
        <v>4</v>
      </c>
      <c r="S354" s="13" t="s">
        <v>273</v>
      </c>
      <c r="T354" s="14">
        <v>4</v>
      </c>
      <c r="U354" s="13" t="s">
        <v>91</v>
      </c>
      <c r="V354" s="13" t="s">
        <v>82</v>
      </c>
      <c r="W354" s="13" t="s">
        <v>73</v>
      </c>
      <c r="X354" s="13" t="s">
        <v>80</v>
      </c>
      <c r="Y354" s="13" t="s">
        <v>17</v>
      </c>
      <c r="Z354" s="13" t="s">
        <v>350</v>
      </c>
      <c r="AA354" s="13" t="s">
        <v>351</v>
      </c>
      <c r="AB354" s="14">
        <v>7014</v>
      </c>
      <c r="AC354" s="13" t="s">
        <v>87</v>
      </c>
      <c r="AD354" s="20">
        <v>45303.6587037037</v>
      </c>
      <c r="AE354" s="13" t="s">
        <v>222</v>
      </c>
      <c r="AF354" s="13" t="s">
        <v>201</v>
      </c>
      <c r="AG354" s="13" t="s">
        <v>78</v>
      </c>
      <c r="AH354" s="13" t="s">
        <v>83</v>
      </c>
      <c r="AI354" s="13" t="s">
        <v>93</v>
      </c>
      <c r="AJ354" s="13" t="s">
        <v>71</v>
      </c>
      <c r="AK354" s="13" t="s">
        <v>85</v>
      </c>
      <c r="AL354" s="13" t="s">
        <v>71</v>
      </c>
      <c r="AM354" s="13" t="s">
        <v>86</v>
      </c>
      <c r="AN354" s="13" t="s">
        <v>73</v>
      </c>
      <c r="AO354" s="13" t="s">
        <v>87</v>
      </c>
      <c r="AP354" s="13" t="s">
        <v>87</v>
      </c>
      <c r="AQ354" s="13" t="s">
        <v>90</v>
      </c>
      <c r="AR354" s="13" t="s">
        <v>73</v>
      </c>
      <c r="AS354" s="13" t="s">
        <v>73</v>
      </c>
      <c r="AT354" s="14">
        <v>0</v>
      </c>
      <c r="AU354" s="13" t="s">
        <v>71</v>
      </c>
      <c r="AV354" s="13" t="s">
        <v>71</v>
      </c>
      <c r="AW354" s="13" t="s">
        <v>71</v>
      </c>
      <c r="AX354" s="13" t="s">
        <v>1036</v>
      </c>
      <c r="AY354" s="13" t="s">
        <v>1037</v>
      </c>
      <c r="AZ354" s="13" t="s">
        <v>205</v>
      </c>
      <c r="BA354" s="13" t="s">
        <v>87</v>
      </c>
      <c r="BB354" s="13" t="s">
        <v>85</v>
      </c>
      <c r="BC354" s="13" t="s">
        <v>1038</v>
      </c>
      <c r="BD354" s="13" t="s">
        <v>85</v>
      </c>
      <c r="BE354" s="13" t="s">
        <v>207</v>
      </c>
      <c r="BF354" s="13" t="s">
        <v>207</v>
      </c>
      <c r="BG354" s="13" t="s">
        <v>110</v>
      </c>
      <c r="BH354" s="13" t="s">
        <v>73</v>
      </c>
      <c r="BI354" s="13" t="s">
        <v>73</v>
      </c>
      <c r="BJ354" s="13" t="s">
        <v>73</v>
      </c>
      <c r="BK354" s="13" t="s">
        <v>73</v>
      </c>
      <c r="BL354" s="13" t="s">
        <v>209</v>
      </c>
      <c r="BM354" s="13" t="s">
        <v>209</v>
      </c>
      <c r="BN354" s="13" t="s">
        <v>209</v>
      </c>
      <c r="BO354" s="13" t="s">
        <v>71</v>
      </c>
      <c r="BP354" s="13" t="s">
        <v>71</v>
      </c>
      <c r="BQ354" s="13" t="s">
        <v>71</v>
      </c>
      <c r="BR354" s="13" t="s">
        <v>581</v>
      </c>
      <c r="BS354" s="13" t="s">
        <v>85</v>
      </c>
      <c r="BT354" s="13" t="s">
        <v>581</v>
      </c>
      <c r="BU354" s="13" t="s">
        <v>85</v>
      </c>
      <c r="BV354" s="13" t="s">
        <v>581</v>
      </c>
      <c r="BW354" s="13" t="s">
        <v>85</v>
      </c>
      <c r="BX354" s="14">
        <v>1</v>
      </c>
      <c r="BY354" s="14">
        <v>500104</v>
      </c>
      <c r="BZ354" s="14">
        <v>0</v>
      </c>
      <c r="CA354" s="14">
        <v>3</v>
      </c>
      <c r="CB354" s="14">
        <v>17</v>
      </c>
      <c r="CC354" s="13" t="s">
        <v>261</v>
      </c>
      <c r="CD354" s="20">
        <v>45317.4228935185</v>
      </c>
      <c r="CE354" s="12" t="s">
        <v>89</v>
      </c>
      <c r="CF354" s="18">
        <v>45317.4227060995</v>
      </c>
      <c r="CG354" s="17">
        <v>0.422696759259259</v>
      </c>
      <c r="CH354" s="12" t="s">
        <v>89</v>
      </c>
      <c r="CI354" s="13" t="s">
        <v>14</v>
      </c>
      <c r="CJ354" s="13" t="s">
        <v>73</v>
      </c>
      <c r="CK354" s="13" t="s">
        <v>73</v>
      </c>
      <c r="CL354" s="13" t="s">
        <v>110</v>
      </c>
      <c r="CM354" s="13" t="s">
        <v>71</v>
      </c>
      <c r="CN354" s="13" t="s">
        <v>71</v>
      </c>
      <c r="CO354" s="13" t="s">
        <v>110</v>
      </c>
      <c r="CP354" s="13" t="s">
        <v>266</v>
      </c>
      <c r="CQ354" s="13" t="s">
        <v>110</v>
      </c>
      <c r="CR354" s="13" t="s">
        <v>73</v>
      </c>
      <c r="CS354" s="13" t="s">
        <v>73</v>
      </c>
      <c r="CT354" s="13" t="s">
        <v>73</v>
      </c>
      <c r="CU354" s="13" t="s">
        <v>110</v>
      </c>
      <c r="CV354" s="13" t="s">
        <v>73</v>
      </c>
      <c r="CW354" s="13" t="s">
        <v>73</v>
      </c>
      <c r="CX354" s="13" t="s">
        <v>110</v>
      </c>
      <c r="CY354" s="13" t="s">
        <v>73</v>
      </c>
      <c r="CZ354" s="13" t="s">
        <v>73</v>
      </c>
      <c r="DA354" s="13" t="s">
        <v>110</v>
      </c>
      <c r="DB354" s="13" t="s">
        <v>73</v>
      </c>
      <c r="DC354" s="13" t="s">
        <v>73</v>
      </c>
      <c r="DD354" s="13" t="s">
        <v>73</v>
      </c>
      <c r="DE354" s="13" t="s">
        <v>73</v>
      </c>
      <c r="DF354" s="13" t="s">
        <v>110</v>
      </c>
      <c r="DG354" s="13" t="s">
        <v>73</v>
      </c>
      <c r="DH354" s="13" t="s">
        <v>110</v>
      </c>
      <c r="DI354" s="13" t="s">
        <v>110</v>
      </c>
      <c r="DJ354" s="13" t="s">
        <v>110</v>
      </c>
      <c r="DK354" s="13" t="s">
        <v>242</v>
      </c>
      <c r="DL354" s="13" t="s">
        <v>85</v>
      </c>
      <c r="DM354" s="13" t="s">
        <v>85</v>
      </c>
      <c r="DN354" s="18">
        <v>45317.4754956597</v>
      </c>
      <c r="DO354" s="18">
        <v>45317.4227060995</v>
      </c>
      <c r="DP354" s="13" t="s">
        <v>1039</v>
      </c>
    </row>
    <row r="355" spans="1:120">
      <c r="A355" s="12">
        <v>45302</v>
      </c>
      <c r="B355" s="12">
        <v>45302</v>
      </c>
      <c r="C355" s="13" t="s">
        <v>951</v>
      </c>
      <c r="D355" s="13" t="s">
        <v>71</v>
      </c>
      <c r="E355" s="13" t="s">
        <v>16</v>
      </c>
      <c r="F355" s="13" t="s">
        <v>94</v>
      </c>
      <c r="G355" s="14">
        <v>2</v>
      </c>
      <c r="H355" s="14">
        <v>0</v>
      </c>
      <c r="I355" s="13" t="s">
        <v>73</v>
      </c>
      <c r="J355" s="13" t="s">
        <v>74</v>
      </c>
      <c r="K355" s="13" t="s">
        <v>75</v>
      </c>
      <c r="L355" s="12">
        <v>45302</v>
      </c>
      <c r="M355" s="13" t="s">
        <v>952</v>
      </c>
      <c r="N355" s="13" t="s">
        <v>71</v>
      </c>
      <c r="O355" s="14">
        <v>0</v>
      </c>
      <c r="P355" s="13" t="s">
        <v>197</v>
      </c>
      <c r="Q355" s="13" t="s">
        <v>272</v>
      </c>
      <c r="R355" s="14">
        <v>4</v>
      </c>
      <c r="S355" s="13" t="s">
        <v>273</v>
      </c>
      <c r="T355" s="14">
        <v>4</v>
      </c>
      <c r="U355" s="13" t="s">
        <v>94</v>
      </c>
      <c r="V355" s="13" t="s">
        <v>82</v>
      </c>
      <c r="W355" s="13" t="s">
        <v>73</v>
      </c>
      <c r="X355" s="13" t="s">
        <v>80</v>
      </c>
      <c r="Y355" s="13" t="s">
        <v>17</v>
      </c>
      <c r="Z355" s="13" t="s">
        <v>350</v>
      </c>
      <c r="AA355" s="13" t="s">
        <v>351</v>
      </c>
      <c r="AB355" s="14">
        <v>7014</v>
      </c>
      <c r="AC355" s="13" t="s">
        <v>87</v>
      </c>
      <c r="AD355" s="20">
        <v>45303.6587037037</v>
      </c>
      <c r="AE355" s="13" t="s">
        <v>227</v>
      </c>
      <c r="AF355" s="13" t="s">
        <v>201</v>
      </c>
      <c r="AG355" s="13" t="s">
        <v>78</v>
      </c>
      <c r="AH355" s="13" t="s">
        <v>83</v>
      </c>
      <c r="AI355" s="13" t="s">
        <v>96</v>
      </c>
      <c r="AJ355" s="13" t="s">
        <v>71</v>
      </c>
      <c r="AK355" s="13" t="s">
        <v>85</v>
      </c>
      <c r="AL355" s="13" t="s">
        <v>71</v>
      </c>
      <c r="AM355" s="13" t="s">
        <v>86</v>
      </c>
      <c r="AN355" s="13" t="s">
        <v>73</v>
      </c>
      <c r="AO355" s="13" t="s">
        <v>87</v>
      </c>
      <c r="AP355" s="13" t="s">
        <v>87</v>
      </c>
      <c r="AQ355" s="13" t="s">
        <v>90</v>
      </c>
      <c r="AR355" s="13" t="s">
        <v>73</v>
      </c>
      <c r="AS355" s="13" t="s">
        <v>73</v>
      </c>
      <c r="AT355" s="14">
        <v>0</v>
      </c>
      <c r="AU355" s="13" t="s">
        <v>71</v>
      </c>
      <c r="AV355" s="13" t="s">
        <v>71</v>
      </c>
      <c r="AW355" s="13" t="s">
        <v>71</v>
      </c>
      <c r="AX355" s="13" t="s">
        <v>1040</v>
      </c>
      <c r="AY355" s="13" t="s">
        <v>1041</v>
      </c>
      <c r="AZ355" s="13" t="s">
        <v>205</v>
      </c>
      <c r="BA355" s="13" t="s">
        <v>87</v>
      </c>
      <c r="BB355" s="13" t="s">
        <v>85</v>
      </c>
      <c r="BC355" s="13" t="s">
        <v>1042</v>
      </c>
      <c r="BD355" s="13" t="s">
        <v>85</v>
      </c>
      <c r="BE355" s="13" t="s">
        <v>207</v>
      </c>
      <c r="BF355" s="13" t="s">
        <v>207</v>
      </c>
      <c r="BG355" s="13" t="s">
        <v>110</v>
      </c>
      <c r="BH355" s="13" t="s">
        <v>73</v>
      </c>
      <c r="BI355" s="13" t="s">
        <v>73</v>
      </c>
      <c r="BJ355" s="13" t="s">
        <v>73</v>
      </c>
      <c r="BK355" s="13" t="s">
        <v>73</v>
      </c>
      <c r="BL355" s="13" t="s">
        <v>209</v>
      </c>
      <c r="BM355" s="13" t="s">
        <v>590</v>
      </c>
      <c r="BN355" s="13" t="s">
        <v>209</v>
      </c>
      <c r="BO355" s="13" t="s">
        <v>71</v>
      </c>
      <c r="BP355" s="13" t="s">
        <v>71</v>
      </c>
      <c r="BQ355" s="13" t="s">
        <v>71</v>
      </c>
      <c r="BR355" s="13" t="s">
        <v>581</v>
      </c>
      <c r="BS355" s="13" t="s">
        <v>85</v>
      </c>
      <c r="BT355" s="13" t="s">
        <v>581</v>
      </c>
      <c r="BU355" s="13" t="s">
        <v>85</v>
      </c>
      <c r="BV355" s="13" t="s">
        <v>581</v>
      </c>
      <c r="BW355" s="13" t="s">
        <v>85</v>
      </c>
      <c r="BX355" s="14">
        <v>1</v>
      </c>
      <c r="BY355" s="14">
        <v>500104</v>
      </c>
      <c r="BZ355" s="14">
        <v>0</v>
      </c>
      <c r="CA355" s="14">
        <v>4</v>
      </c>
      <c r="CB355" s="14">
        <v>6</v>
      </c>
      <c r="CC355" s="13" t="s">
        <v>261</v>
      </c>
      <c r="CD355" s="20">
        <v>45317.4228935185</v>
      </c>
      <c r="CE355" s="12" t="s">
        <v>89</v>
      </c>
      <c r="CF355" s="18">
        <v>45317.4227061111</v>
      </c>
      <c r="CG355" s="17">
        <v>0.422696759259259</v>
      </c>
      <c r="CH355" s="12" t="s">
        <v>89</v>
      </c>
      <c r="CI355" s="13" t="s">
        <v>14</v>
      </c>
      <c r="CJ355" s="13" t="s">
        <v>73</v>
      </c>
      <c r="CK355" s="13" t="s">
        <v>73</v>
      </c>
      <c r="CL355" s="13" t="s">
        <v>110</v>
      </c>
      <c r="CM355" s="13" t="s">
        <v>71</v>
      </c>
      <c r="CN355" s="13" t="s">
        <v>71</v>
      </c>
      <c r="CO355" s="13" t="s">
        <v>110</v>
      </c>
      <c r="CP355" s="13" t="s">
        <v>266</v>
      </c>
      <c r="CQ355" s="13" t="s">
        <v>110</v>
      </c>
      <c r="CR355" s="13" t="s">
        <v>73</v>
      </c>
      <c r="CS355" s="13" t="s">
        <v>73</v>
      </c>
      <c r="CT355" s="13" t="s">
        <v>73</v>
      </c>
      <c r="CU355" s="13" t="s">
        <v>110</v>
      </c>
      <c r="CV355" s="13" t="s">
        <v>73</v>
      </c>
      <c r="CW355" s="13" t="s">
        <v>73</v>
      </c>
      <c r="CX355" s="13" t="s">
        <v>110</v>
      </c>
      <c r="CY355" s="13" t="s">
        <v>73</v>
      </c>
      <c r="CZ355" s="13" t="s">
        <v>73</v>
      </c>
      <c r="DA355" s="13" t="s">
        <v>110</v>
      </c>
      <c r="DB355" s="13" t="s">
        <v>73</v>
      </c>
      <c r="DC355" s="13" t="s">
        <v>73</v>
      </c>
      <c r="DD355" s="13" t="s">
        <v>73</v>
      </c>
      <c r="DE355" s="13" t="s">
        <v>73</v>
      </c>
      <c r="DF355" s="13" t="s">
        <v>110</v>
      </c>
      <c r="DG355" s="13" t="s">
        <v>73</v>
      </c>
      <c r="DH355" s="13" t="s">
        <v>110</v>
      </c>
      <c r="DI355" s="13" t="s">
        <v>110</v>
      </c>
      <c r="DJ355" s="13" t="s">
        <v>110</v>
      </c>
      <c r="DK355" s="13" t="s">
        <v>242</v>
      </c>
      <c r="DL355" s="13" t="s">
        <v>85</v>
      </c>
      <c r="DM355" s="13" t="s">
        <v>85</v>
      </c>
      <c r="DN355" s="18">
        <v>45317.4754956597</v>
      </c>
      <c r="DO355" s="18">
        <v>45317.4227061111</v>
      </c>
      <c r="DP355" s="13" t="s">
        <v>1043</v>
      </c>
    </row>
    <row r="356" spans="1:120">
      <c r="A356" s="12">
        <v>45302</v>
      </c>
      <c r="B356" s="12">
        <v>45302</v>
      </c>
      <c r="C356" s="13" t="s">
        <v>951</v>
      </c>
      <c r="D356" s="13" t="s">
        <v>71</v>
      </c>
      <c r="E356" s="13" t="s">
        <v>16</v>
      </c>
      <c r="F356" s="13" t="s">
        <v>97</v>
      </c>
      <c r="G356" s="14">
        <v>2</v>
      </c>
      <c r="H356" s="14">
        <v>0</v>
      </c>
      <c r="I356" s="13" t="s">
        <v>73</v>
      </c>
      <c r="J356" s="13" t="s">
        <v>74</v>
      </c>
      <c r="K356" s="13" t="s">
        <v>75</v>
      </c>
      <c r="L356" s="12">
        <v>45302</v>
      </c>
      <c r="M356" s="13" t="s">
        <v>952</v>
      </c>
      <c r="N356" s="13" t="s">
        <v>71</v>
      </c>
      <c r="O356" s="14">
        <v>0</v>
      </c>
      <c r="P356" s="13" t="s">
        <v>197</v>
      </c>
      <c r="Q356" s="13" t="s">
        <v>272</v>
      </c>
      <c r="R356" s="14">
        <v>4</v>
      </c>
      <c r="S356" s="13" t="s">
        <v>273</v>
      </c>
      <c r="T356" s="14">
        <v>4</v>
      </c>
      <c r="U356" s="13" t="s">
        <v>97</v>
      </c>
      <c r="V356" s="13" t="s">
        <v>82</v>
      </c>
      <c r="W356" s="13" t="s">
        <v>73</v>
      </c>
      <c r="X356" s="13" t="s">
        <v>80</v>
      </c>
      <c r="Y356" s="13" t="s">
        <v>17</v>
      </c>
      <c r="Z356" s="13" t="s">
        <v>350</v>
      </c>
      <c r="AA356" s="13" t="s">
        <v>351</v>
      </c>
      <c r="AB356" s="14">
        <v>7014</v>
      </c>
      <c r="AC356" s="13" t="s">
        <v>87</v>
      </c>
      <c r="AD356" s="20">
        <v>45303.6587037037</v>
      </c>
      <c r="AE356" s="13" t="s">
        <v>232</v>
      </c>
      <c r="AF356" s="13" t="s">
        <v>201</v>
      </c>
      <c r="AG356" s="13" t="s">
        <v>78</v>
      </c>
      <c r="AH356" s="13" t="s">
        <v>83</v>
      </c>
      <c r="AI356" s="13" t="s">
        <v>84</v>
      </c>
      <c r="AJ356" s="13" t="s">
        <v>71</v>
      </c>
      <c r="AK356" s="13" t="s">
        <v>85</v>
      </c>
      <c r="AL356" s="13" t="s">
        <v>71</v>
      </c>
      <c r="AM356" s="13" t="s">
        <v>86</v>
      </c>
      <c r="AN356" s="13" t="s">
        <v>73</v>
      </c>
      <c r="AO356" s="13" t="s">
        <v>87</v>
      </c>
      <c r="AP356" s="13" t="s">
        <v>87</v>
      </c>
      <c r="AQ356" s="13" t="s">
        <v>90</v>
      </c>
      <c r="AR356" s="13" t="s">
        <v>73</v>
      </c>
      <c r="AS356" s="13" t="s">
        <v>73</v>
      </c>
      <c r="AT356" s="14">
        <v>0</v>
      </c>
      <c r="AU356" s="13" t="s">
        <v>71</v>
      </c>
      <c r="AV356" s="13" t="s">
        <v>71</v>
      </c>
      <c r="AW356" s="13" t="s">
        <v>71</v>
      </c>
      <c r="AX356" s="13" t="s">
        <v>993</v>
      </c>
      <c r="AY356" s="13" t="s">
        <v>994</v>
      </c>
      <c r="AZ356" s="13" t="s">
        <v>205</v>
      </c>
      <c r="BA356" s="13" t="s">
        <v>87</v>
      </c>
      <c r="BB356" s="13" t="s">
        <v>85</v>
      </c>
      <c r="BC356" s="13" t="s">
        <v>995</v>
      </c>
      <c r="BD356" s="13" t="s">
        <v>85</v>
      </c>
      <c r="BE356" s="13" t="s">
        <v>207</v>
      </c>
      <c r="BF356" s="13" t="s">
        <v>207</v>
      </c>
      <c r="BG356" s="13" t="s">
        <v>110</v>
      </c>
      <c r="BH356" s="13" t="s">
        <v>73</v>
      </c>
      <c r="BI356" s="13" t="s">
        <v>73</v>
      </c>
      <c r="BJ356" s="13" t="s">
        <v>73</v>
      </c>
      <c r="BK356" s="13" t="s">
        <v>73</v>
      </c>
      <c r="BL356" s="13" t="s">
        <v>209</v>
      </c>
      <c r="BM356" s="13" t="s">
        <v>209</v>
      </c>
      <c r="BN356" s="13" t="s">
        <v>209</v>
      </c>
      <c r="BO356" s="13" t="s">
        <v>71</v>
      </c>
      <c r="BP356" s="13" t="s">
        <v>71</v>
      </c>
      <c r="BQ356" s="13" t="s">
        <v>71</v>
      </c>
      <c r="BR356" s="13" t="s">
        <v>581</v>
      </c>
      <c r="BS356" s="13" t="s">
        <v>85</v>
      </c>
      <c r="BT356" s="13" t="s">
        <v>581</v>
      </c>
      <c r="BU356" s="13" t="s">
        <v>85</v>
      </c>
      <c r="BV356" s="13" t="s">
        <v>581</v>
      </c>
      <c r="BW356" s="13" t="s">
        <v>85</v>
      </c>
      <c r="BX356" s="14">
        <v>1</v>
      </c>
      <c r="BY356" s="14">
        <v>500104</v>
      </c>
      <c r="BZ356" s="14">
        <v>0</v>
      </c>
      <c r="CA356" s="14">
        <v>5</v>
      </c>
      <c r="CB356" s="14">
        <v>17</v>
      </c>
      <c r="CC356" s="13" t="s">
        <v>261</v>
      </c>
      <c r="CD356" s="20">
        <v>45317.4228935185</v>
      </c>
      <c r="CE356" s="12" t="s">
        <v>89</v>
      </c>
      <c r="CF356" s="18">
        <v>45317.4227061111</v>
      </c>
      <c r="CG356" s="17">
        <v>0.422696759259259</v>
      </c>
      <c r="CH356" s="12" t="s">
        <v>89</v>
      </c>
      <c r="CI356" s="13" t="s">
        <v>14</v>
      </c>
      <c r="CJ356" s="13" t="s">
        <v>73</v>
      </c>
      <c r="CK356" s="13" t="s">
        <v>73</v>
      </c>
      <c r="CL356" s="13" t="s">
        <v>110</v>
      </c>
      <c r="CM356" s="13" t="s">
        <v>71</v>
      </c>
      <c r="CN356" s="13" t="s">
        <v>71</v>
      </c>
      <c r="CO356" s="13" t="s">
        <v>110</v>
      </c>
      <c r="CP356" s="13" t="s">
        <v>266</v>
      </c>
      <c r="CQ356" s="13" t="s">
        <v>110</v>
      </c>
      <c r="CR356" s="13" t="s">
        <v>110</v>
      </c>
      <c r="CS356" s="13" t="s">
        <v>73</v>
      </c>
      <c r="CT356" s="13" t="s">
        <v>73</v>
      </c>
      <c r="CU356" s="13" t="s">
        <v>110</v>
      </c>
      <c r="CV356" s="13" t="s">
        <v>73</v>
      </c>
      <c r="CW356" s="13" t="s">
        <v>73</v>
      </c>
      <c r="CX356" s="13" t="s">
        <v>110</v>
      </c>
      <c r="CY356" s="13" t="s">
        <v>73</v>
      </c>
      <c r="CZ356" s="13" t="s">
        <v>73</v>
      </c>
      <c r="DA356" s="13" t="s">
        <v>110</v>
      </c>
      <c r="DB356" s="13" t="s">
        <v>73</v>
      </c>
      <c r="DC356" s="13" t="s">
        <v>73</v>
      </c>
      <c r="DD356" s="13" t="s">
        <v>73</v>
      </c>
      <c r="DE356" s="13" t="s">
        <v>73</v>
      </c>
      <c r="DF356" s="13" t="s">
        <v>110</v>
      </c>
      <c r="DG356" s="13" t="s">
        <v>73</v>
      </c>
      <c r="DH356" s="13" t="s">
        <v>110</v>
      </c>
      <c r="DI356" s="13" t="s">
        <v>110</v>
      </c>
      <c r="DJ356" s="13" t="s">
        <v>110</v>
      </c>
      <c r="DK356" s="13" t="s">
        <v>242</v>
      </c>
      <c r="DL356" s="13" t="s">
        <v>85</v>
      </c>
      <c r="DM356" s="13" t="s">
        <v>85</v>
      </c>
      <c r="DN356" s="18">
        <v>45317.4755088657</v>
      </c>
      <c r="DO356" s="18">
        <v>45317.4227061111</v>
      </c>
      <c r="DP356" s="13" t="s">
        <v>996</v>
      </c>
    </row>
    <row r="357" spans="1:120">
      <c r="A357" s="12">
        <v>45302</v>
      </c>
      <c r="B357" s="12">
        <v>45302</v>
      </c>
      <c r="C357" s="13" t="s">
        <v>951</v>
      </c>
      <c r="D357" s="13" t="s">
        <v>71</v>
      </c>
      <c r="E357" s="13" t="s">
        <v>16</v>
      </c>
      <c r="F357" s="13" t="s">
        <v>105</v>
      </c>
      <c r="G357" s="14">
        <v>2</v>
      </c>
      <c r="H357" s="14">
        <v>0</v>
      </c>
      <c r="I357" s="13" t="s">
        <v>73</v>
      </c>
      <c r="J357" s="13" t="s">
        <v>74</v>
      </c>
      <c r="K357" s="13" t="s">
        <v>75</v>
      </c>
      <c r="L357" s="12">
        <v>45302</v>
      </c>
      <c r="M357" s="13" t="s">
        <v>952</v>
      </c>
      <c r="N357" s="13" t="s">
        <v>71</v>
      </c>
      <c r="O357" s="14">
        <v>0</v>
      </c>
      <c r="P357" s="13" t="s">
        <v>197</v>
      </c>
      <c r="Q357" s="13" t="s">
        <v>272</v>
      </c>
      <c r="R357" s="14">
        <v>4</v>
      </c>
      <c r="S357" s="13" t="s">
        <v>273</v>
      </c>
      <c r="T357" s="14">
        <v>4</v>
      </c>
      <c r="U357" s="13" t="s">
        <v>105</v>
      </c>
      <c r="V357" s="13" t="s">
        <v>82</v>
      </c>
      <c r="W357" s="13" t="s">
        <v>73</v>
      </c>
      <c r="X357" s="13" t="s">
        <v>80</v>
      </c>
      <c r="Y357" s="13" t="s">
        <v>17</v>
      </c>
      <c r="Z357" s="13" t="s">
        <v>350</v>
      </c>
      <c r="AA357" s="13" t="s">
        <v>351</v>
      </c>
      <c r="AB357" s="14">
        <v>7014</v>
      </c>
      <c r="AC357" s="13" t="s">
        <v>87</v>
      </c>
      <c r="AD357" s="20">
        <v>45303.6587037037</v>
      </c>
      <c r="AE357" s="13" t="s">
        <v>255</v>
      </c>
      <c r="AF357" s="13" t="s">
        <v>201</v>
      </c>
      <c r="AG357" s="13" t="s">
        <v>78</v>
      </c>
      <c r="AH357" s="13" t="s">
        <v>83</v>
      </c>
      <c r="AI357" s="13" t="s">
        <v>84</v>
      </c>
      <c r="AJ357" s="13" t="s">
        <v>71</v>
      </c>
      <c r="AK357" s="13" t="s">
        <v>85</v>
      </c>
      <c r="AL357" s="13" t="s">
        <v>71</v>
      </c>
      <c r="AM357" s="13" t="s">
        <v>86</v>
      </c>
      <c r="AN357" s="13" t="s">
        <v>73</v>
      </c>
      <c r="AO357" s="13" t="s">
        <v>87</v>
      </c>
      <c r="AP357" s="13" t="s">
        <v>87</v>
      </c>
      <c r="AQ357" s="13" t="s">
        <v>90</v>
      </c>
      <c r="AR357" s="13" t="s">
        <v>73</v>
      </c>
      <c r="AS357" s="13" t="s">
        <v>73</v>
      </c>
      <c r="AT357" s="14">
        <v>0</v>
      </c>
      <c r="AU357" s="13" t="s">
        <v>71</v>
      </c>
      <c r="AV357" s="13" t="s">
        <v>71</v>
      </c>
      <c r="AW357" s="13" t="s">
        <v>71</v>
      </c>
      <c r="AX357" s="13" t="s">
        <v>997</v>
      </c>
      <c r="AY357" s="13" t="s">
        <v>998</v>
      </c>
      <c r="AZ357" s="13" t="s">
        <v>205</v>
      </c>
      <c r="BA357" s="13" t="s">
        <v>87</v>
      </c>
      <c r="BB357" s="13" t="s">
        <v>85</v>
      </c>
      <c r="BC357" s="13" t="s">
        <v>999</v>
      </c>
      <c r="BD357" s="13" t="s">
        <v>85</v>
      </c>
      <c r="BE357" s="13" t="s">
        <v>207</v>
      </c>
      <c r="BF357" s="13" t="s">
        <v>207</v>
      </c>
      <c r="BG357" s="13" t="s">
        <v>110</v>
      </c>
      <c r="BH357" s="13" t="s">
        <v>73</v>
      </c>
      <c r="BI357" s="13" t="s">
        <v>73</v>
      </c>
      <c r="BJ357" s="13" t="s">
        <v>73</v>
      </c>
      <c r="BK357" s="13" t="s">
        <v>73</v>
      </c>
      <c r="BL357" s="13" t="s">
        <v>209</v>
      </c>
      <c r="BM357" s="13" t="s">
        <v>209</v>
      </c>
      <c r="BN357" s="13" t="s">
        <v>209</v>
      </c>
      <c r="BO357" s="13" t="s">
        <v>71</v>
      </c>
      <c r="BP357" s="13" t="s">
        <v>71</v>
      </c>
      <c r="BQ357" s="13" t="s">
        <v>71</v>
      </c>
      <c r="BR357" s="13" t="s">
        <v>581</v>
      </c>
      <c r="BS357" s="13" t="s">
        <v>85</v>
      </c>
      <c r="BT357" s="13" t="s">
        <v>581</v>
      </c>
      <c r="BU357" s="13" t="s">
        <v>85</v>
      </c>
      <c r="BV357" s="13" t="s">
        <v>581</v>
      </c>
      <c r="BW357" s="13" t="s">
        <v>85</v>
      </c>
      <c r="BX357" s="14">
        <v>1</v>
      </c>
      <c r="BY357" s="14">
        <v>500104</v>
      </c>
      <c r="BZ357" s="14">
        <v>0</v>
      </c>
      <c r="CA357" s="14">
        <v>4</v>
      </c>
      <c r="CB357" s="14">
        <v>6</v>
      </c>
      <c r="CC357" s="13" t="s">
        <v>261</v>
      </c>
      <c r="CD357" s="20">
        <v>45317.4228935185</v>
      </c>
      <c r="CE357" s="12" t="s">
        <v>89</v>
      </c>
      <c r="CF357" s="18">
        <v>45317.4227060995</v>
      </c>
      <c r="CG357" s="17">
        <v>0.422696759259259</v>
      </c>
      <c r="CH357" s="12" t="s">
        <v>89</v>
      </c>
      <c r="CI357" s="13" t="s">
        <v>14</v>
      </c>
      <c r="CJ357" s="13" t="s">
        <v>73</v>
      </c>
      <c r="CK357" s="13" t="s">
        <v>73</v>
      </c>
      <c r="CL357" s="13" t="s">
        <v>110</v>
      </c>
      <c r="CM357" s="13" t="s">
        <v>71</v>
      </c>
      <c r="CN357" s="13" t="s">
        <v>71</v>
      </c>
      <c r="CO357" s="13" t="s">
        <v>110</v>
      </c>
      <c r="CP357" s="13" t="s">
        <v>266</v>
      </c>
      <c r="CQ357" s="13" t="s">
        <v>110</v>
      </c>
      <c r="CR357" s="13" t="s">
        <v>73</v>
      </c>
      <c r="CS357" s="13" t="s">
        <v>73</v>
      </c>
      <c r="CT357" s="13" t="s">
        <v>73</v>
      </c>
      <c r="CU357" s="13" t="s">
        <v>110</v>
      </c>
      <c r="CV357" s="13" t="s">
        <v>73</v>
      </c>
      <c r="CW357" s="13" t="s">
        <v>73</v>
      </c>
      <c r="CX357" s="13" t="s">
        <v>110</v>
      </c>
      <c r="CY357" s="13" t="s">
        <v>73</v>
      </c>
      <c r="CZ357" s="13" t="s">
        <v>73</v>
      </c>
      <c r="DA357" s="13" t="s">
        <v>110</v>
      </c>
      <c r="DB357" s="13" t="s">
        <v>73</v>
      </c>
      <c r="DC357" s="13" t="s">
        <v>73</v>
      </c>
      <c r="DD357" s="13" t="s">
        <v>73</v>
      </c>
      <c r="DE357" s="13" t="s">
        <v>73</v>
      </c>
      <c r="DF357" s="13" t="s">
        <v>110</v>
      </c>
      <c r="DG357" s="13" t="s">
        <v>73</v>
      </c>
      <c r="DH357" s="13" t="s">
        <v>110</v>
      </c>
      <c r="DI357" s="13" t="s">
        <v>110</v>
      </c>
      <c r="DJ357" s="13" t="s">
        <v>110</v>
      </c>
      <c r="DK357" s="13" t="s">
        <v>242</v>
      </c>
      <c r="DL357" s="13" t="s">
        <v>85</v>
      </c>
      <c r="DM357" s="13" t="s">
        <v>85</v>
      </c>
      <c r="DN357" s="18">
        <v>45317.475532963</v>
      </c>
      <c r="DO357" s="18">
        <v>45317.4227060995</v>
      </c>
      <c r="DP357" s="13" t="s">
        <v>1000</v>
      </c>
    </row>
    <row r="358" spans="1:120">
      <c r="A358" s="12">
        <v>45302</v>
      </c>
      <c r="B358" s="12">
        <v>45302</v>
      </c>
      <c r="C358" s="13" t="s">
        <v>951</v>
      </c>
      <c r="D358" s="13" t="s">
        <v>71</v>
      </c>
      <c r="E358" s="13" t="s">
        <v>16</v>
      </c>
      <c r="F358" s="13" t="s">
        <v>107</v>
      </c>
      <c r="G358" s="14">
        <v>2</v>
      </c>
      <c r="H358" s="14">
        <v>0</v>
      </c>
      <c r="I358" s="13" t="s">
        <v>88</v>
      </c>
      <c r="J358" s="13" t="s">
        <v>74</v>
      </c>
      <c r="K358" s="13" t="s">
        <v>75</v>
      </c>
      <c r="L358" s="12">
        <v>45302</v>
      </c>
      <c r="M358" s="13" t="s">
        <v>952</v>
      </c>
      <c r="N358" s="13" t="s">
        <v>71</v>
      </c>
      <c r="O358" s="14">
        <v>0</v>
      </c>
      <c r="P358" s="13" t="s">
        <v>197</v>
      </c>
      <c r="Q358" s="13" t="s">
        <v>272</v>
      </c>
      <c r="R358" s="14">
        <v>4</v>
      </c>
      <c r="S358" s="13" t="s">
        <v>273</v>
      </c>
      <c r="T358" s="14">
        <v>4</v>
      </c>
      <c r="U358" s="13" t="s">
        <v>107</v>
      </c>
      <c r="V358" s="13" t="s">
        <v>82</v>
      </c>
      <c r="W358" s="13" t="s">
        <v>73</v>
      </c>
      <c r="X358" s="13" t="s">
        <v>80</v>
      </c>
      <c r="Y358" s="13" t="s">
        <v>17</v>
      </c>
      <c r="Z358" s="13" t="s">
        <v>350</v>
      </c>
      <c r="AA358" s="13" t="s">
        <v>353</v>
      </c>
      <c r="AB358" s="14">
        <v>7014</v>
      </c>
      <c r="AC358" s="13" t="s">
        <v>87</v>
      </c>
      <c r="AD358" s="20">
        <v>45303.6587037037</v>
      </c>
      <c r="AE358" s="13" t="s">
        <v>200</v>
      </c>
      <c r="AF358" s="13" t="s">
        <v>201</v>
      </c>
      <c r="AG358" s="13" t="s">
        <v>78</v>
      </c>
      <c r="AH358" s="13" t="s">
        <v>83</v>
      </c>
      <c r="AI358" s="13" t="s">
        <v>84</v>
      </c>
      <c r="AJ358" s="13" t="s">
        <v>71</v>
      </c>
      <c r="AK358" s="13" t="s">
        <v>85</v>
      </c>
      <c r="AL358" s="13" t="s">
        <v>71</v>
      </c>
      <c r="AM358" s="13" t="s">
        <v>86</v>
      </c>
      <c r="AN358" s="13" t="s">
        <v>73</v>
      </c>
      <c r="AO358" s="13" t="s">
        <v>87</v>
      </c>
      <c r="AP358" s="13" t="s">
        <v>87</v>
      </c>
      <c r="AQ358" s="13" t="s">
        <v>202</v>
      </c>
      <c r="AR358" s="13" t="s">
        <v>73</v>
      </c>
      <c r="AS358" s="13" t="s">
        <v>73</v>
      </c>
      <c r="AT358" s="14">
        <v>0</v>
      </c>
      <c r="AU358" s="13" t="s">
        <v>71</v>
      </c>
      <c r="AV358" s="13" t="s">
        <v>71</v>
      </c>
      <c r="AW358" s="13" t="s">
        <v>71</v>
      </c>
      <c r="AX358" s="13" t="s">
        <v>1044</v>
      </c>
      <c r="AY358" s="13" t="s">
        <v>1006</v>
      </c>
      <c r="AZ358" s="13" t="s">
        <v>205</v>
      </c>
      <c r="BA358" s="13" t="s">
        <v>87</v>
      </c>
      <c r="BB358" s="13" t="s">
        <v>85</v>
      </c>
      <c r="BC358" s="13" t="s">
        <v>1007</v>
      </c>
      <c r="BD358" s="13" t="s">
        <v>85</v>
      </c>
      <c r="BE358" s="13" t="s">
        <v>207</v>
      </c>
      <c r="BF358" s="13" t="s">
        <v>207</v>
      </c>
      <c r="BG358" s="13" t="s">
        <v>110</v>
      </c>
      <c r="BH358" s="13" t="s">
        <v>73</v>
      </c>
      <c r="BI358" s="13" t="s">
        <v>73</v>
      </c>
      <c r="BJ358" s="13" t="s">
        <v>73</v>
      </c>
      <c r="BK358" s="13" t="s">
        <v>73</v>
      </c>
      <c r="BL358" s="13" t="s">
        <v>209</v>
      </c>
      <c r="BM358" s="13" t="s">
        <v>209</v>
      </c>
      <c r="BN358" s="13" t="s">
        <v>209</v>
      </c>
      <c r="BO358" s="13" t="s">
        <v>71</v>
      </c>
      <c r="BP358" s="13" t="s">
        <v>71</v>
      </c>
      <c r="BQ358" s="13" t="s">
        <v>71</v>
      </c>
      <c r="BR358" s="13" t="s">
        <v>581</v>
      </c>
      <c r="BS358" s="13" t="s">
        <v>85</v>
      </c>
      <c r="BT358" s="13" t="s">
        <v>581</v>
      </c>
      <c r="BU358" s="13" t="s">
        <v>85</v>
      </c>
      <c r="BV358" s="13" t="s">
        <v>581</v>
      </c>
      <c r="BW358" s="13" t="s">
        <v>85</v>
      </c>
      <c r="BX358" s="14">
        <v>1</v>
      </c>
      <c r="BY358" s="14">
        <v>500104</v>
      </c>
      <c r="BZ358" s="14">
        <v>0</v>
      </c>
      <c r="CA358" s="14">
        <v>5</v>
      </c>
      <c r="CB358" s="14">
        <v>17</v>
      </c>
      <c r="CC358" s="13" t="s">
        <v>261</v>
      </c>
      <c r="CD358" s="20">
        <v>45317.4228935185</v>
      </c>
      <c r="CE358" s="12" t="s">
        <v>89</v>
      </c>
      <c r="CF358" s="18">
        <v>45317.4227061111</v>
      </c>
      <c r="CG358" s="17">
        <v>0.422696759259259</v>
      </c>
      <c r="CH358" s="12" t="s">
        <v>89</v>
      </c>
      <c r="CI358" s="13" t="s">
        <v>14</v>
      </c>
      <c r="CJ358" s="13" t="s">
        <v>73</v>
      </c>
      <c r="CK358" s="13" t="s">
        <v>73</v>
      </c>
      <c r="CL358" s="13" t="s">
        <v>110</v>
      </c>
      <c r="CM358" s="13" t="s">
        <v>71</v>
      </c>
      <c r="CN358" s="13" t="s">
        <v>71</v>
      </c>
      <c r="CO358" s="13" t="s">
        <v>110</v>
      </c>
      <c r="CP358" s="13" t="s">
        <v>266</v>
      </c>
      <c r="CQ358" s="13" t="s">
        <v>110</v>
      </c>
      <c r="CR358" s="13" t="s">
        <v>73</v>
      </c>
      <c r="CS358" s="13" t="s">
        <v>73</v>
      </c>
      <c r="CT358" s="13" t="s">
        <v>73</v>
      </c>
      <c r="CU358" s="13" t="s">
        <v>110</v>
      </c>
      <c r="CV358" s="13" t="s">
        <v>73</v>
      </c>
      <c r="CW358" s="13" t="s">
        <v>73</v>
      </c>
      <c r="CX358" s="13" t="s">
        <v>73</v>
      </c>
      <c r="CY358" s="13" t="s">
        <v>73</v>
      </c>
      <c r="CZ358" s="13" t="s">
        <v>73</v>
      </c>
      <c r="DA358" s="13" t="s">
        <v>110</v>
      </c>
      <c r="DB358" s="13" t="s">
        <v>73</v>
      </c>
      <c r="DC358" s="13" t="s">
        <v>73</v>
      </c>
      <c r="DD358" s="13" t="s">
        <v>73</v>
      </c>
      <c r="DE358" s="13" t="s">
        <v>73</v>
      </c>
      <c r="DF358" s="13" t="s">
        <v>110</v>
      </c>
      <c r="DG358" s="13" t="s">
        <v>73</v>
      </c>
      <c r="DH358" s="13" t="s">
        <v>110</v>
      </c>
      <c r="DI358" s="13" t="s">
        <v>110</v>
      </c>
      <c r="DJ358" s="13" t="s">
        <v>110</v>
      </c>
      <c r="DK358" s="13" t="s">
        <v>242</v>
      </c>
      <c r="DL358" s="13" t="s">
        <v>85</v>
      </c>
      <c r="DM358" s="13" t="s">
        <v>85</v>
      </c>
      <c r="DN358" s="18">
        <v>45317.4754956597</v>
      </c>
      <c r="DO358" s="18">
        <v>45317.4227061111</v>
      </c>
      <c r="DP358" s="13" t="s">
        <v>1008</v>
      </c>
    </row>
    <row r="359" spans="1:120">
      <c r="A359" s="12">
        <v>45302</v>
      </c>
      <c r="B359" s="12">
        <v>45302</v>
      </c>
      <c r="C359" s="13" t="s">
        <v>951</v>
      </c>
      <c r="D359" s="13" t="s">
        <v>71</v>
      </c>
      <c r="E359" s="13" t="s">
        <v>16</v>
      </c>
      <c r="F359" s="13" t="s">
        <v>477</v>
      </c>
      <c r="G359" s="14">
        <v>3</v>
      </c>
      <c r="H359" s="14">
        <v>0</v>
      </c>
      <c r="I359" s="13" t="s">
        <v>73</v>
      </c>
      <c r="J359" s="13" t="s">
        <v>74</v>
      </c>
      <c r="K359" s="13" t="s">
        <v>75</v>
      </c>
      <c r="L359" s="12">
        <v>45302</v>
      </c>
      <c r="M359" s="13" t="s">
        <v>952</v>
      </c>
      <c r="N359" s="13" t="s">
        <v>71</v>
      </c>
      <c r="O359" s="14">
        <v>0</v>
      </c>
      <c r="P359" s="13" t="s">
        <v>197</v>
      </c>
      <c r="Q359" s="13" t="s">
        <v>272</v>
      </c>
      <c r="R359" s="14">
        <v>4</v>
      </c>
      <c r="S359" s="13" t="s">
        <v>273</v>
      </c>
      <c r="T359" s="14">
        <v>4</v>
      </c>
      <c r="U359" s="13" t="s">
        <v>477</v>
      </c>
      <c r="V359" s="13" t="s">
        <v>82</v>
      </c>
      <c r="W359" s="13" t="s">
        <v>73</v>
      </c>
      <c r="X359" s="13" t="s">
        <v>80</v>
      </c>
      <c r="Y359" s="13" t="s">
        <v>17</v>
      </c>
      <c r="Z359" s="13" t="s">
        <v>350</v>
      </c>
      <c r="AA359" s="13" t="s">
        <v>608</v>
      </c>
      <c r="AB359" s="14">
        <v>7014</v>
      </c>
      <c r="AC359" s="13" t="s">
        <v>87</v>
      </c>
      <c r="AD359" s="20">
        <v>45303.6587037037</v>
      </c>
      <c r="AE359" s="13" t="s">
        <v>609</v>
      </c>
      <c r="AF359" s="13" t="s">
        <v>201</v>
      </c>
      <c r="AG359" s="13" t="s">
        <v>78</v>
      </c>
      <c r="AH359" s="13" t="s">
        <v>83</v>
      </c>
      <c r="AI359" s="13" t="s">
        <v>84</v>
      </c>
      <c r="AJ359" s="13" t="s">
        <v>71</v>
      </c>
      <c r="AK359" s="13" t="s">
        <v>85</v>
      </c>
      <c r="AL359" s="13" t="s">
        <v>71</v>
      </c>
      <c r="AM359" s="13" t="s">
        <v>86</v>
      </c>
      <c r="AN359" s="13" t="s">
        <v>73</v>
      </c>
      <c r="AO359" s="13" t="s">
        <v>87</v>
      </c>
      <c r="AP359" s="13" t="s">
        <v>87</v>
      </c>
      <c r="AQ359" s="13" t="s">
        <v>90</v>
      </c>
      <c r="AR359" s="13" t="s">
        <v>73</v>
      </c>
      <c r="AS359" s="13" t="s">
        <v>73</v>
      </c>
      <c r="AT359" s="14">
        <v>0</v>
      </c>
      <c r="AU359" s="13" t="s">
        <v>71</v>
      </c>
      <c r="AV359" s="13" t="s">
        <v>71</v>
      </c>
      <c r="AW359" s="13" t="s">
        <v>71</v>
      </c>
      <c r="AX359" s="13" t="s">
        <v>1001</v>
      </c>
      <c r="AY359" s="13" t="s">
        <v>1002</v>
      </c>
      <c r="AZ359" s="13" t="s">
        <v>205</v>
      </c>
      <c r="BA359" s="13" t="s">
        <v>87</v>
      </c>
      <c r="BB359" s="13" t="s">
        <v>85</v>
      </c>
      <c r="BC359" s="13" t="s">
        <v>1003</v>
      </c>
      <c r="BD359" s="13" t="s">
        <v>85</v>
      </c>
      <c r="BE359" s="13" t="s">
        <v>207</v>
      </c>
      <c r="BF359" s="13" t="s">
        <v>207</v>
      </c>
      <c r="BG359" s="13" t="s">
        <v>110</v>
      </c>
      <c r="BH359" s="13" t="s">
        <v>73</v>
      </c>
      <c r="BI359" s="13" t="s">
        <v>73</v>
      </c>
      <c r="BJ359" s="13" t="s">
        <v>73</v>
      </c>
      <c r="BK359" s="13" t="s">
        <v>73</v>
      </c>
      <c r="BL359" s="13" t="s">
        <v>208</v>
      </c>
      <c r="BM359" s="13" t="s">
        <v>208</v>
      </c>
      <c r="BN359" s="13" t="s">
        <v>208</v>
      </c>
      <c r="BO359" s="13" t="s">
        <v>71</v>
      </c>
      <c r="BP359" s="13" t="s">
        <v>71</v>
      </c>
      <c r="BQ359" s="13" t="s">
        <v>71</v>
      </c>
      <c r="BR359" s="13" t="s">
        <v>581</v>
      </c>
      <c r="BS359" s="13" t="s">
        <v>85</v>
      </c>
      <c r="BT359" s="13" t="s">
        <v>581</v>
      </c>
      <c r="BU359" s="13" t="s">
        <v>85</v>
      </c>
      <c r="BV359" s="13" t="s">
        <v>581</v>
      </c>
      <c r="BW359" s="13" t="s">
        <v>85</v>
      </c>
      <c r="BX359" s="14">
        <v>1</v>
      </c>
      <c r="BY359" s="14">
        <v>500104</v>
      </c>
      <c r="BZ359" s="14">
        <v>0</v>
      </c>
      <c r="CA359" s="14">
        <v>1</v>
      </c>
      <c r="CB359" s="14">
        <v>13</v>
      </c>
      <c r="CC359" s="13" t="s">
        <v>261</v>
      </c>
      <c r="CD359" s="20">
        <v>45317.4228935185</v>
      </c>
      <c r="CE359" s="12" t="s">
        <v>89</v>
      </c>
      <c r="CF359" s="18">
        <v>45317.4227061111</v>
      </c>
      <c r="CG359" s="17">
        <v>0.422696759259259</v>
      </c>
      <c r="CH359" s="12" t="s">
        <v>89</v>
      </c>
      <c r="CI359" s="13" t="s">
        <v>14</v>
      </c>
      <c r="CJ359" s="13" t="s">
        <v>73</v>
      </c>
      <c r="CK359" s="13" t="s">
        <v>73</v>
      </c>
      <c r="CL359" s="13" t="s">
        <v>110</v>
      </c>
      <c r="CM359" s="13" t="s">
        <v>71</v>
      </c>
      <c r="CN359" s="13" t="s">
        <v>71</v>
      </c>
      <c r="CO359" s="13" t="s">
        <v>110</v>
      </c>
      <c r="CP359" s="13" t="s">
        <v>266</v>
      </c>
      <c r="CQ359" s="13" t="s">
        <v>220</v>
      </c>
      <c r="CR359" s="13" t="s">
        <v>73</v>
      </c>
      <c r="CS359" s="13" t="s">
        <v>73</v>
      </c>
      <c r="CT359" s="13" t="s">
        <v>73</v>
      </c>
      <c r="CU359" s="13" t="s">
        <v>110</v>
      </c>
      <c r="CV359" s="13" t="s">
        <v>73</v>
      </c>
      <c r="CW359" s="13" t="s">
        <v>73</v>
      </c>
      <c r="CX359" s="13" t="s">
        <v>110</v>
      </c>
      <c r="CY359" s="13" t="s">
        <v>73</v>
      </c>
      <c r="CZ359" s="13" t="s">
        <v>73</v>
      </c>
      <c r="DA359" s="13" t="s">
        <v>88</v>
      </c>
      <c r="DB359" s="13" t="s">
        <v>73</v>
      </c>
      <c r="DC359" s="13" t="s">
        <v>73</v>
      </c>
      <c r="DD359" s="13" t="s">
        <v>73</v>
      </c>
      <c r="DE359" s="13" t="s">
        <v>73</v>
      </c>
      <c r="DF359" s="13" t="s">
        <v>110</v>
      </c>
      <c r="DG359" s="13" t="s">
        <v>73</v>
      </c>
      <c r="DH359" s="13" t="s">
        <v>110</v>
      </c>
      <c r="DI359" s="13" t="s">
        <v>110</v>
      </c>
      <c r="DJ359" s="13" t="s">
        <v>110</v>
      </c>
      <c r="DK359" s="13" t="s">
        <v>242</v>
      </c>
      <c r="DL359" s="13" t="s">
        <v>85</v>
      </c>
      <c r="DM359" s="13" t="s">
        <v>85</v>
      </c>
      <c r="DN359" s="18">
        <v>45317.4755410532</v>
      </c>
      <c r="DO359" s="18">
        <v>45317.4227061111</v>
      </c>
      <c r="DP359" s="13" t="s">
        <v>1004</v>
      </c>
    </row>
    <row r="361" spans="1:1">
      <c r="A361" t="s">
        <v>706</v>
      </c>
    </row>
    <row r="493" spans="1:58">
      <c r="A493" t="s">
        <v>950</v>
      </c>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row>
    <row r="494" ht="27" spans="1:58">
      <c r="A494" s="11" t="s">
        <v>113</v>
      </c>
      <c r="B494" s="11" t="s">
        <v>3</v>
      </c>
      <c r="C494" s="11" t="s">
        <v>33</v>
      </c>
      <c r="D494" s="11" t="s">
        <v>34</v>
      </c>
      <c r="E494" s="11" t="s">
        <v>9</v>
      </c>
      <c r="F494" s="11" t="s">
        <v>29</v>
      </c>
      <c r="G494" s="11" t="s">
        <v>5</v>
      </c>
      <c r="H494" s="11" t="s">
        <v>114</v>
      </c>
      <c r="I494" s="11" t="s">
        <v>30</v>
      </c>
      <c r="J494" s="11" t="s">
        <v>31</v>
      </c>
      <c r="K494" s="11" t="s">
        <v>32</v>
      </c>
      <c r="L494" s="11" t="s">
        <v>26</v>
      </c>
      <c r="M494" s="11" t="s">
        <v>4</v>
      </c>
      <c r="N494" s="11" t="s">
        <v>27</v>
      </c>
      <c r="O494" s="11" t="s">
        <v>28</v>
      </c>
      <c r="P494" s="11" t="s">
        <v>115</v>
      </c>
      <c r="Q494" s="11" t="s">
        <v>116</v>
      </c>
      <c r="R494" s="11" t="s">
        <v>117</v>
      </c>
      <c r="S494" s="11" t="s">
        <v>118</v>
      </c>
      <c r="T494" s="11" t="s">
        <v>119</v>
      </c>
      <c r="U494" s="11" t="s">
        <v>38</v>
      </c>
      <c r="V494" s="11" t="s">
        <v>42</v>
      </c>
      <c r="W494" s="11" t="s">
        <v>44</v>
      </c>
      <c r="X494" s="11" t="s">
        <v>39</v>
      </c>
      <c r="Y494" s="11" t="s">
        <v>6</v>
      </c>
      <c r="Z494" s="11" t="s">
        <v>122</v>
      </c>
      <c r="AA494" s="11" t="s">
        <v>124</v>
      </c>
      <c r="AB494" s="11" t="s">
        <v>45</v>
      </c>
      <c r="AC494" s="11" t="s">
        <v>50</v>
      </c>
      <c r="AD494" s="11" t="s">
        <v>51</v>
      </c>
      <c r="AE494" s="11" t="s">
        <v>52</v>
      </c>
      <c r="AF494" s="11" t="s">
        <v>53</v>
      </c>
      <c r="AG494" s="11" t="s">
        <v>54</v>
      </c>
      <c r="AH494" s="11" t="s">
        <v>46</v>
      </c>
      <c r="AI494" s="11" t="s">
        <v>55</v>
      </c>
      <c r="AJ494" s="11" t="s">
        <v>56</v>
      </c>
      <c r="AK494" s="11" t="s">
        <v>67</v>
      </c>
      <c r="AL494" s="11" t="s">
        <v>126</v>
      </c>
      <c r="AM494" s="11" t="s">
        <v>63</v>
      </c>
      <c r="AN494" s="11" t="s">
        <v>64</v>
      </c>
      <c r="AO494" s="11" t="s">
        <v>320</v>
      </c>
      <c r="AP494" s="11" t="s">
        <v>321</v>
      </c>
      <c r="AQ494" s="11" t="s">
        <v>322</v>
      </c>
      <c r="AR494" s="11" t="s">
        <v>323</v>
      </c>
      <c r="AS494" s="11" t="s">
        <v>324</v>
      </c>
      <c r="AT494" s="11" t="s">
        <v>325</v>
      </c>
      <c r="AU494" s="11" t="s">
        <v>326</v>
      </c>
      <c r="AV494" s="11" t="s">
        <v>327</v>
      </c>
      <c r="AW494" s="11" t="s">
        <v>328</v>
      </c>
      <c r="AX494" s="11" t="s">
        <v>329</v>
      </c>
      <c r="AY494" s="11" t="s">
        <v>330</v>
      </c>
      <c r="AZ494" s="11" t="s">
        <v>331</v>
      </c>
      <c r="BA494" s="11" t="s">
        <v>332</v>
      </c>
      <c r="BB494" s="11" t="s">
        <v>333</v>
      </c>
      <c r="BC494" s="11" t="s">
        <v>12</v>
      </c>
      <c r="BD494" s="11" t="s">
        <v>156</v>
      </c>
      <c r="BE494" s="11" t="s">
        <v>334</v>
      </c>
      <c r="BF494" s="11" t="s">
        <v>69</v>
      </c>
    </row>
    <row r="495" spans="1:58">
      <c r="A495" s="12">
        <v>45302</v>
      </c>
      <c r="B495" s="12">
        <v>45302</v>
      </c>
      <c r="C495" s="13" t="s">
        <v>951</v>
      </c>
      <c r="D495" s="13" t="s">
        <v>71</v>
      </c>
      <c r="E495" s="13" t="s">
        <v>16</v>
      </c>
      <c r="F495" s="13" t="s">
        <v>72</v>
      </c>
      <c r="G495" s="14">
        <v>1</v>
      </c>
      <c r="H495" s="14">
        <v>0</v>
      </c>
      <c r="I495" s="13" t="s">
        <v>73</v>
      </c>
      <c r="J495" s="13" t="s">
        <v>74</v>
      </c>
      <c r="K495" s="13" t="s">
        <v>74</v>
      </c>
      <c r="L495" s="12">
        <v>45302</v>
      </c>
      <c r="M495" s="13" t="s">
        <v>952</v>
      </c>
      <c r="N495" s="13" t="s">
        <v>71</v>
      </c>
      <c r="O495" s="14">
        <v>0</v>
      </c>
      <c r="P495" s="13" t="s">
        <v>197</v>
      </c>
      <c r="Q495" s="13" t="s">
        <v>198</v>
      </c>
      <c r="R495" s="14">
        <v>6</v>
      </c>
      <c r="S495" s="13" t="s">
        <v>953</v>
      </c>
      <c r="T495" s="14">
        <v>1</v>
      </c>
      <c r="U495" s="13" t="s">
        <v>72</v>
      </c>
      <c r="V495" s="13" t="s">
        <v>82</v>
      </c>
      <c r="W495" s="13" t="s">
        <v>73</v>
      </c>
      <c r="X495" s="13" t="s">
        <v>80</v>
      </c>
      <c r="Y495" s="13" t="s">
        <v>14</v>
      </c>
      <c r="Z495" s="13" t="s">
        <v>200</v>
      </c>
      <c r="AA495" s="13" t="s">
        <v>78</v>
      </c>
      <c r="AB495" s="13" t="s">
        <v>83</v>
      </c>
      <c r="AC495" s="13" t="s">
        <v>84</v>
      </c>
      <c r="AD495" s="13" t="s">
        <v>71</v>
      </c>
      <c r="AE495" s="13" t="s">
        <v>85</v>
      </c>
      <c r="AF495" s="13" t="s">
        <v>71</v>
      </c>
      <c r="AG495" s="13" t="s">
        <v>86</v>
      </c>
      <c r="AH495" s="13" t="s">
        <v>73</v>
      </c>
      <c r="AI495" s="13" t="s">
        <v>87</v>
      </c>
      <c r="AJ495" s="13" t="s">
        <v>87</v>
      </c>
      <c r="AK495" s="13" t="s">
        <v>90</v>
      </c>
      <c r="AL495" s="13" t="s">
        <v>73</v>
      </c>
      <c r="AM495" s="13" t="s">
        <v>73</v>
      </c>
      <c r="AN495" s="14">
        <v>0</v>
      </c>
      <c r="AO495" s="13" t="s">
        <v>207</v>
      </c>
      <c r="AP495" s="13" t="s">
        <v>207</v>
      </c>
      <c r="AQ495" s="13" t="s">
        <v>73</v>
      </c>
      <c r="AR495" s="13" t="s">
        <v>335</v>
      </c>
      <c r="AS495" s="13" t="s">
        <v>261</v>
      </c>
      <c r="AT495" s="13" t="s">
        <v>71</v>
      </c>
      <c r="AU495" s="13" t="s">
        <v>85</v>
      </c>
      <c r="AV495" s="13" t="s">
        <v>336</v>
      </c>
      <c r="AW495" s="17">
        <v>1.15740740740741e-5</v>
      </c>
      <c r="AX495" s="12" t="s">
        <v>89</v>
      </c>
      <c r="AY495" s="13" t="s">
        <v>14</v>
      </c>
      <c r="AZ495" s="13" t="s">
        <v>73</v>
      </c>
      <c r="BA495" s="13" t="s">
        <v>207</v>
      </c>
      <c r="BB495" s="13" t="s">
        <v>73</v>
      </c>
      <c r="BC495" s="14">
        <v>500006</v>
      </c>
      <c r="BD495" s="14">
        <v>0</v>
      </c>
      <c r="BE495" s="13" t="s">
        <v>110</v>
      </c>
      <c r="BF495" s="18">
        <v>45303.611304919</v>
      </c>
    </row>
    <row r="496" spans="1:58">
      <c r="A496" s="12">
        <v>45302</v>
      </c>
      <c r="B496" s="12">
        <v>45302</v>
      </c>
      <c r="C496" s="13" t="s">
        <v>951</v>
      </c>
      <c r="D496" s="13" t="s">
        <v>71</v>
      </c>
      <c r="E496" s="13" t="s">
        <v>16</v>
      </c>
      <c r="F496" s="13" t="s">
        <v>91</v>
      </c>
      <c r="G496" s="14">
        <v>1</v>
      </c>
      <c r="H496" s="14">
        <v>0</v>
      </c>
      <c r="I496" s="13" t="s">
        <v>88</v>
      </c>
      <c r="J496" s="13" t="s">
        <v>74</v>
      </c>
      <c r="K496" s="13" t="s">
        <v>74</v>
      </c>
      <c r="L496" s="12">
        <v>45302</v>
      </c>
      <c r="M496" s="13" t="s">
        <v>952</v>
      </c>
      <c r="N496" s="13" t="s">
        <v>71</v>
      </c>
      <c r="O496" s="14">
        <v>0</v>
      </c>
      <c r="P496" s="13" t="s">
        <v>197</v>
      </c>
      <c r="Q496" s="13" t="s">
        <v>198</v>
      </c>
      <c r="R496" s="14">
        <v>6</v>
      </c>
      <c r="S496" s="13" t="s">
        <v>953</v>
      </c>
      <c r="T496" s="14">
        <v>1</v>
      </c>
      <c r="U496" s="13" t="s">
        <v>91</v>
      </c>
      <c r="V496" s="13" t="s">
        <v>82</v>
      </c>
      <c r="W496" s="13" t="s">
        <v>73</v>
      </c>
      <c r="X496" s="13" t="s">
        <v>80</v>
      </c>
      <c r="Y496" s="13" t="s">
        <v>14</v>
      </c>
      <c r="Z496" s="13" t="s">
        <v>200</v>
      </c>
      <c r="AA496" s="13" t="s">
        <v>78</v>
      </c>
      <c r="AB496" s="13" t="s">
        <v>83</v>
      </c>
      <c r="AC496" s="13" t="s">
        <v>93</v>
      </c>
      <c r="AD496" s="13" t="s">
        <v>71</v>
      </c>
      <c r="AE496" s="13" t="s">
        <v>85</v>
      </c>
      <c r="AF496" s="13" t="s">
        <v>71</v>
      </c>
      <c r="AG496" s="13" t="s">
        <v>86</v>
      </c>
      <c r="AH496" s="13" t="s">
        <v>73</v>
      </c>
      <c r="AI496" s="13" t="s">
        <v>87</v>
      </c>
      <c r="AJ496" s="13" t="s">
        <v>87</v>
      </c>
      <c r="AK496" s="13" t="s">
        <v>90</v>
      </c>
      <c r="AL496" s="13" t="s">
        <v>73</v>
      </c>
      <c r="AM496" s="13" t="s">
        <v>73</v>
      </c>
      <c r="AN496" s="14">
        <v>0</v>
      </c>
      <c r="AO496" s="13" t="s">
        <v>207</v>
      </c>
      <c r="AP496" s="13" t="s">
        <v>207</v>
      </c>
      <c r="AQ496" s="13" t="s">
        <v>73</v>
      </c>
      <c r="AR496" s="13" t="s">
        <v>335</v>
      </c>
      <c r="AS496" s="13" t="s">
        <v>261</v>
      </c>
      <c r="AT496" s="13" t="s">
        <v>71</v>
      </c>
      <c r="AU496" s="13" t="s">
        <v>85</v>
      </c>
      <c r="AV496" s="13" t="s">
        <v>336</v>
      </c>
      <c r="AW496" s="17">
        <v>1.15740740740741e-5</v>
      </c>
      <c r="AX496" s="12" t="s">
        <v>89</v>
      </c>
      <c r="AY496" s="13" t="s">
        <v>14</v>
      </c>
      <c r="AZ496" s="13" t="s">
        <v>73</v>
      </c>
      <c r="BA496" s="13" t="s">
        <v>207</v>
      </c>
      <c r="BB496" s="13" t="s">
        <v>73</v>
      </c>
      <c r="BC496" s="14">
        <v>500006</v>
      </c>
      <c r="BD496" s="14">
        <v>0</v>
      </c>
      <c r="BE496" s="13" t="s">
        <v>110</v>
      </c>
      <c r="BF496" s="18">
        <v>45303.611304919</v>
      </c>
    </row>
    <row r="497" spans="1:58">
      <c r="A497" s="12">
        <v>45302</v>
      </c>
      <c r="B497" s="12">
        <v>45302</v>
      </c>
      <c r="C497" s="13" t="s">
        <v>951</v>
      </c>
      <c r="D497" s="13" t="s">
        <v>71</v>
      </c>
      <c r="E497" s="13" t="s">
        <v>16</v>
      </c>
      <c r="F497" s="13" t="s">
        <v>94</v>
      </c>
      <c r="G497" s="14">
        <v>1</v>
      </c>
      <c r="H497" s="14">
        <v>0</v>
      </c>
      <c r="I497" s="13" t="s">
        <v>73</v>
      </c>
      <c r="J497" s="13" t="s">
        <v>74</v>
      </c>
      <c r="K497" s="13" t="s">
        <v>74</v>
      </c>
      <c r="L497" s="12">
        <v>45302</v>
      </c>
      <c r="M497" s="13" t="s">
        <v>952</v>
      </c>
      <c r="N497" s="13" t="s">
        <v>71</v>
      </c>
      <c r="O497" s="14">
        <v>0</v>
      </c>
      <c r="P497" s="13" t="s">
        <v>197</v>
      </c>
      <c r="Q497" s="13" t="s">
        <v>198</v>
      </c>
      <c r="R497" s="14">
        <v>6</v>
      </c>
      <c r="S497" s="13" t="s">
        <v>953</v>
      </c>
      <c r="T497" s="14">
        <v>1</v>
      </c>
      <c r="U497" s="13" t="s">
        <v>94</v>
      </c>
      <c r="V497" s="13" t="s">
        <v>82</v>
      </c>
      <c r="W497" s="13" t="s">
        <v>73</v>
      </c>
      <c r="X497" s="13" t="s">
        <v>80</v>
      </c>
      <c r="Y497" s="13" t="s">
        <v>14</v>
      </c>
      <c r="Z497" s="13" t="s">
        <v>200</v>
      </c>
      <c r="AA497" s="13" t="s">
        <v>78</v>
      </c>
      <c r="AB497" s="13" t="s">
        <v>83</v>
      </c>
      <c r="AC497" s="13" t="s">
        <v>96</v>
      </c>
      <c r="AD497" s="13" t="s">
        <v>71</v>
      </c>
      <c r="AE497" s="13" t="s">
        <v>85</v>
      </c>
      <c r="AF497" s="13" t="s">
        <v>71</v>
      </c>
      <c r="AG497" s="13" t="s">
        <v>86</v>
      </c>
      <c r="AH497" s="13" t="s">
        <v>73</v>
      </c>
      <c r="AI497" s="13" t="s">
        <v>87</v>
      </c>
      <c r="AJ497" s="13" t="s">
        <v>87</v>
      </c>
      <c r="AK497" s="13" t="s">
        <v>90</v>
      </c>
      <c r="AL497" s="13" t="s">
        <v>73</v>
      </c>
      <c r="AM497" s="13" t="s">
        <v>73</v>
      </c>
      <c r="AN497" s="14">
        <v>0</v>
      </c>
      <c r="AO497" s="13" t="s">
        <v>207</v>
      </c>
      <c r="AP497" s="13" t="s">
        <v>207</v>
      </c>
      <c r="AQ497" s="13" t="s">
        <v>73</v>
      </c>
      <c r="AR497" s="13" t="s">
        <v>335</v>
      </c>
      <c r="AS497" s="13" t="s">
        <v>261</v>
      </c>
      <c r="AT497" s="13" t="s">
        <v>71</v>
      </c>
      <c r="AU497" s="13" t="s">
        <v>85</v>
      </c>
      <c r="AV497" s="13" t="s">
        <v>336</v>
      </c>
      <c r="AW497" s="17">
        <v>1.15740740740741e-5</v>
      </c>
      <c r="AX497" s="12" t="s">
        <v>89</v>
      </c>
      <c r="AY497" s="13" t="s">
        <v>14</v>
      </c>
      <c r="AZ497" s="13" t="s">
        <v>73</v>
      </c>
      <c r="BA497" s="13" t="s">
        <v>207</v>
      </c>
      <c r="BB497" s="13" t="s">
        <v>73</v>
      </c>
      <c r="BC497" s="14">
        <v>500006</v>
      </c>
      <c r="BD497" s="14">
        <v>0</v>
      </c>
      <c r="BE497" s="13" t="s">
        <v>110</v>
      </c>
      <c r="BF497" s="18">
        <v>45303.611304919</v>
      </c>
    </row>
    <row r="498" spans="1:58">
      <c r="A498" s="12">
        <v>45302</v>
      </c>
      <c r="B498" s="12">
        <v>45302</v>
      </c>
      <c r="C498" s="13" t="s">
        <v>951</v>
      </c>
      <c r="D498" s="13" t="s">
        <v>71</v>
      </c>
      <c r="E498" s="13" t="s">
        <v>16</v>
      </c>
      <c r="F498" s="13" t="s">
        <v>97</v>
      </c>
      <c r="G498" s="14">
        <v>1</v>
      </c>
      <c r="H498" s="14">
        <v>0</v>
      </c>
      <c r="I498" s="13" t="s">
        <v>73</v>
      </c>
      <c r="J498" s="13" t="s">
        <v>74</v>
      </c>
      <c r="K498" s="13" t="s">
        <v>74</v>
      </c>
      <c r="L498" s="12">
        <v>45302</v>
      </c>
      <c r="M498" s="13" t="s">
        <v>952</v>
      </c>
      <c r="N498" s="13" t="s">
        <v>71</v>
      </c>
      <c r="O498" s="14">
        <v>0</v>
      </c>
      <c r="P498" s="13" t="s">
        <v>197</v>
      </c>
      <c r="Q498" s="13" t="s">
        <v>198</v>
      </c>
      <c r="R498" s="14">
        <v>6</v>
      </c>
      <c r="S498" s="13" t="s">
        <v>953</v>
      </c>
      <c r="T498" s="14">
        <v>1</v>
      </c>
      <c r="U498" s="13" t="s">
        <v>97</v>
      </c>
      <c r="V498" s="13" t="s">
        <v>82</v>
      </c>
      <c r="W498" s="13" t="s">
        <v>73</v>
      </c>
      <c r="X498" s="13" t="s">
        <v>80</v>
      </c>
      <c r="Y498" s="13" t="s">
        <v>14</v>
      </c>
      <c r="Z498" s="13" t="s">
        <v>200</v>
      </c>
      <c r="AA498" s="13" t="s">
        <v>78</v>
      </c>
      <c r="AB498" s="13" t="s">
        <v>83</v>
      </c>
      <c r="AC498" s="13" t="s">
        <v>84</v>
      </c>
      <c r="AD498" s="13" t="s">
        <v>71</v>
      </c>
      <c r="AE498" s="13" t="s">
        <v>85</v>
      </c>
      <c r="AF498" s="13" t="s">
        <v>71</v>
      </c>
      <c r="AG498" s="13" t="s">
        <v>86</v>
      </c>
      <c r="AH498" s="13" t="s">
        <v>73</v>
      </c>
      <c r="AI498" s="13" t="s">
        <v>87</v>
      </c>
      <c r="AJ498" s="13" t="s">
        <v>87</v>
      </c>
      <c r="AK498" s="13" t="s">
        <v>90</v>
      </c>
      <c r="AL498" s="13" t="s">
        <v>73</v>
      </c>
      <c r="AM498" s="13" t="s">
        <v>73</v>
      </c>
      <c r="AN498" s="14">
        <v>0</v>
      </c>
      <c r="AO498" s="13" t="s">
        <v>207</v>
      </c>
      <c r="AP498" s="13" t="s">
        <v>207</v>
      </c>
      <c r="AQ498" s="13" t="s">
        <v>73</v>
      </c>
      <c r="AR498" s="13" t="s">
        <v>335</v>
      </c>
      <c r="AS498" s="13" t="s">
        <v>261</v>
      </c>
      <c r="AT498" s="13" t="s">
        <v>71</v>
      </c>
      <c r="AU498" s="13" t="s">
        <v>85</v>
      </c>
      <c r="AV498" s="13" t="s">
        <v>336</v>
      </c>
      <c r="AW498" s="17">
        <v>1.15740740740741e-5</v>
      </c>
      <c r="AX498" s="12" t="s">
        <v>89</v>
      </c>
      <c r="AY498" s="13" t="s">
        <v>14</v>
      </c>
      <c r="AZ498" s="13" t="s">
        <v>73</v>
      </c>
      <c r="BA498" s="13" t="s">
        <v>207</v>
      </c>
      <c r="BB498" s="13" t="s">
        <v>73</v>
      </c>
      <c r="BC498" s="14">
        <v>500006</v>
      </c>
      <c r="BD498" s="14">
        <v>0</v>
      </c>
      <c r="BE498" s="13" t="s">
        <v>110</v>
      </c>
      <c r="BF498" s="18">
        <v>45303.611304919</v>
      </c>
    </row>
    <row r="499" spans="1:58">
      <c r="A499" s="12">
        <v>45302</v>
      </c>
      <c r="B499" s="12">
        <v>45302</v>
      </c>
      <c r="C499" s="13" t="s">
        <v>951</v>
      </c>
      <c r="D499" s="13" t="s">
        <v>71</v>
      </c>
      <c r="E499" s="13" t="s">
        <v>16</v>
      </c>
      <c r="F499" s="13" t="s">
        <v>105</v>
      </c>
      <c r="G499" s="14">
        <v>1</v>
      </c>
      <c r="H499" s="14">
        <v>0</v>
      </c>
      <c r="I499" s="13" t="s">
        <v>73</v>
      </c>
      <c r="J499" s="13" t="s">
        <v>74</v>
      </c>
      <c r="K499" s="13" t="s">
        <v>74</v>
      </c>
      <c r="L499" s="12">
        <v>45302</v>
      </c>
      <c r="M499" s="13" t="s">
        <v>952</v>
      </c>
      <c r="N499" s="13" t="s">
        <v>71</v>
      </c>
      <c r="O499" s="14">
        <v>0</v>
      </c>
      <c r="P499" s="13" t="s">
        <v>197</v>
      </c>
      <c r="Q499" s="13" t="s">
        <v>198</v>
      </c>
      <c r="R499" s="14">
        <v>6</v>
      </c>
      <c r="S499" s="13" t="s">
        <v>953</v>
      </c>
      <c r="T499" s="14">
        <v>1</v>
      </c>
      <c r="U499" s="13" t="s">
        <v>105</v>
      </c>
      <c r="V499" s="13" t="s">
        <v>82</v>
      </c>
      <c r="W499" s="13" t="s">
        <v>73</v>
      </c>
      <c r="X499" s="13" t="s">
        <v>80</v>
      </c>
      <c r="Y499" s="13" t="s">
        <v>14</v>
      </c>
      <c r="Z499" s="13" t="s">
        <v>200</v>
      </c>
      <c r="AA499" s="13" t="s">
        <v>78</v>
      </c>
      <c r="AB499" s="13" t="s">
        <v>83</v>
      </c>
      <c r="AC499" s="13" t="s">
        <v>84</v>
      </c>
      <c r="AD499" s="13" t="s">
        <v>71</v>
      </c>
      <c r="AE499" s="13" t="s">
        <v>85</v>
      </c>
      <c r="AF499" s="13" t="s">
        <v>71</v>
      </c>
      <c r="AG499" s="13" t="s">
        <v>86</v>
      </c>
      <c r="AH499" s="13" t="s">
        <v>73</v>
      </c>
      <c r="AI499" s="13" t="s">
        <v>87</v>
      </c>
      <c r="AJ499" s="13" t="s">
        <v>87</v>
      </c>
      <c r="AK499" s="13" t="s">
        <v>90</v>
      </c>
      <c r="AL499" s="13" t="s">
        <v>73</v>
      </c>
      <c r="AM499" s="13" t="s">
        <v>73</v>
      </c>
      <c r="AN499" s="14">
        <v>0</v>
      </c>
      <c r="AO499" s="13" t="s">
        <v>207</v>
      </c>
      <c r="AP499" s="13" t="s">
        <v>207</v>
      </c>
      <c r="AQ499" s="13" t="s">
        <v>73</v>
      </c>
      <c r="AR499" s="13" t="s">
        <v>335</v>
      </c>
      <c r="AS499" s="13" t="s">
        <v>261</v>
      </c>
      <c r="AT499" s="13" t="s">
        <v>71</v>
      </c>
      <c r="AU499" s="13" t="s">
        <v>85</v>
      </c>
      <c r="AV499" s="13" t="s">
        <v>336</v>
      </c>
      <c r="AW499" s="17">
        <v>1.15740740740741e-5</v>
      </c>
      <c r="AX499" s="12" t="s">
        <v>89</v>
      </c>
      <c r="AY499" s="13" t="s">
        <v>14</v>
      </c>
      <c r="AZ499" s="13" t="s">
        <v>73</v>
      </c>
      <c r="BA499" s="13" t="s">
        <v>207</v>
      </c>
      <c r="BB499" s="13" t="s">
        <v>73</v>
      </c>
      <c r="BC499" s="14">
        <v>500006</v>
      </c>
      <c r="BD499" s="14">
        <v>0</v>
      </c>
      <c r="BE499" s="13" t="s">
        <v>110</v>
      </c>
      <c r="BF499" s="18">
        <v>45303.611304919</v>
      </c>
    </row>
    <row r="500" spans="1:58">
      <c r="A500" s="12">
        <v>45302</v>
      </c>
      <c r="B500" s="12">
        <v>45302</v>
      </c>
      <c r="C500" s="13" t="s">
        <v>951</v>
      </c>
      <c r="D500" s="13" t="s">
        <v>71</v>
      </c>
      <c r="E500" s="13" t="s">
        <v>16</v>
      </c>
      <c r="F500" s="13" t="s">
        <v>477</v>
      </c>
      <c r="G500" s="14">
        <v>1</v>
      </c>
      <c r="H500" s="14">
        <v>0</v>
      </c>
      <c r="I500" s="13" t="s">
        <v>73</v>
      </c>
      <c r="J500" s="13" t="s">
        <v>74</v>
      </c>
      <c r="K500" s="13" t="s">
        <v>74</v>
      </c>
      <c r="L500" s="12">
        <v>45302</v>
      </c>
      <c r="M500" s="13" t="s">
        <v>952</v>
      </c>
      <c r="N500" s="13" t="s">
        <v>71</v>
      </c>
      <c r="O500" s="14">
        <v>0</v>
      </c>
      <c r="P500" s="13" t="s">
        <v>197</v>
      </c>
      <c r="Q500" s="13" t="s">
        <v>198</v>
      </c>
      <c r="R500" s="14">
        <v>6</v>
      </c>
      <c r="S500" s="13" t="s">
        <v>953</v>
      </c>
      <c r="T500" s="14">
        <v>1</v>
      </c>
      <c r="U500" s="13" t="s">
        <v>477</v>
      </c>
      <c r="V500" s="13" t="s">
        <v>82</v>
      </c>
      <c r="W500" s="13" t="s">
        <v>73</v>
      </c>
      <c r="X500" s="13" t="s">
        <v>80</v>
      </c>
      <c r="Y500" s="13" t="s">
        <v>14</v>
      </c>
      <c r="Z500" s="13" t="s">
        <v>200</v>
      </c>
      <c r="AA500" s="13" t="s">
        <v>78</v>
      </c>
      <c r="AB500" s="13" t="s">
        <v>83</v>
      </c>
      <c r="AC500" s="13" t="s">
        <v>84</v>
      </c>
      <c r="AD500" s="13" t="s">
        <v>71</v>
      </c>
      <c r="AE500" s="13" t="s">
        <v>85</v>
      </c>
      <c r="AF500" s="13" t="s">
        <v>71</v>
      </c>
      <c r="AG500" s="13" t="s">
        <v>86</v>
      </c>
      <c r="AH500" s="13" t="s">
        <v>73</v>
      </c>
      <c r="AI500" s="13" t="s">
        <v>87</v>
      </c>
      <c r="AJ500" s="13" t="s">
        <v>87</v>
      </c>
      <c r="AK500" s="13" t="s">
        <v>90</v>
      </c>
      <c r="AL500" s="13" t="s">
        <v>73</v>
      </c>
      <c r="AM500" s="13" t="s">
        <v>73</v>
      </c>
      <c r="AN500" s="14">
        <v>0</v>
      </c>
      <c r="AO500" s="13" t="s">
        <v>207</v>
      </c>
      <c r="AP500" s="13" t="s">
        <v>207</v>
      </c>
      <c r="AQ500" s="13" t="s">
        <v>73</v>
      </c>
      <c r="AR500" s="13" t="s">
        <v>335</v>
      </c>
      <c r="AS500" s="13" t="s">
        <v>261</v>
      </c>
      <c r="AT500" s="13" t="s">
        <v>71</v>
      </c>
      <c r="AU500" s="13" t="s">
        <v>85</v>
      </c>
      <c r="AV500" s="13" t="s">
        <v>336</v>
      </c>
      <c r="AW500" s="17">
        <v>1.15740740740741e-5</v>
      </c>
      <c r="AX500" s="12" t="s">
        <v>89</v>
      </c>
      <c r="AY500" s="13" t="s">
        <v>14</v>
      </c>
      <c r="AZ500" s="13" t="s">
        <v>73</v>
      </c>
      <c r="BA500" s="13" t="s">
        <v>207</v>
      </c>
      <c r="BB500" s="13" t="s">
        <v>73</v>
      </c>
      <c r="BC500" s="14">
        <v>500006</v>
      </c>
      <c r="BD500" s="14">
        <v>0</v>
      </c>
      <c r="BE500" s="13" t="s">
        <v>110</v>
      </c>
      <c r="BF500" s="18">
        <v>45303.611304919</v>
      </c>
    </row>
    <row r="501" spans="1:58">
      <c r="A501" s="12">
        <v>45302</v>
      </c>
      <c r="B501" s="12">
        <v>45302</v>
      </c>
      <c r="C501" s="13" t="s">
        <v>951</v>
      </c>
      <c r="D501" s="13" t="s">
        <v>71</v>
      </c>
      <c r="E501" s="13" t="s">
        <v>16</v>
      </c>
      <c r="F501" s="13" t="s">
        <v>107</v>
      </c>
      <c r="G501" s="14">
        <v>1</v>
      </c>
      <c r="H501" s="14">
        <v>0</v>
      </c>
      <c r="I501" s="13" t="s">
        <v>88</v>
      </c>
      <c r="J501" s="13" t="s">
        <v>74</v>
      </c>
      <c r="K501" s="13" t="s">
        <v>74</v>
      </c>
      <c r="L501" s="12">
        <v>45302</v>
      </c>
      <c r="M501" s="13" t="s">
        <v>952</v>
      </c>
      <c r="N501" s="13" t="s">
        <v>71</v>
      </c>
      <c r="O501" s="14">
        <v>0</v>
      </c>
      <c r="P501" s="13" t="s">
        <v>197</v>
      </c>
      <c r="Q501" s="13" t="s">
        <v>198</v>
      </c>
      <c r="R501" s="14">
        <v>6</v>
      </c>
      <c r="S501" s="13" t="s">
        <v>953</v>
      </c>
      <c r="T501" s="14">
        <v>1</v>
      </c>
      <c r="U501" s="13" t="s">
        <v>107</v>
      </c>
      <c r="V501" s="13" t="s">
        <v>82</v>
      </c>
      <c r="W501" s="13" t="s">
        <v>73</v>
      </c>
      <c r="X501" s="13" t="s">
        <v>80</v>
      </c>
      <c r="Y501" s="13" t="s">
        <v>14</v>
      </c>
      <c r="Z501" s="13" t="s">
        <v>200</v>
      </c>
      <c r="AA501" s="13" t="s">
        <v>78</v>
      </c>
      <c r="AB501" s="13" t="s">
        <v>83</v>
      </c>
      <c r="AC501" s="13" t="s">
        <v>84</v>
      </c>
      <c r="AD501" s="13" t="s">
        <v>71</v>
      </c>
      <c r="AE501" s="13" t="s">
        <v>85</v>
      </c>
      <c r="AF501" s="13" t="s">
        <v>71</v>
      </c>
      <c r="AG501" s="13" t="s">
        <v>86</v>
      </c>
      <c r="AH501" s="13" t="s">
        <v>73</v>
      </c>
      <c r="AI501" s="13" t="s">
        <v>87</v>
      </c>
      <c r="AJ501" s="13" t="s">
        <v>87</v>
      </c>
      <c r="AK501" s="13" t="s">
        <v>90</v>
      </c>
      <c r="AL501" s="13" t="s">
        <v>73</v>
      </c>
      <c r="AM501" s="13" t="s">
        <v>73</v>
      </c>
      <c r="AN501" s="14">
        <v>0</v>
      </c>
      <c r="AO501" s="13" t="s">
        <v>207</v>
      </c>
      <c r="AP501" s="13" t="s">
        <v>207</v>
      </c>
      <c r="AQ501" s="13" t="s">
        <v>73</v>
      </c>
      <c r="AR501" s="13" t="s">
        <v>335</v>
      </c>
      <c r="AS501" s="13" t="s">
        <v>261</v>
      </c>
      <c r="AT501" s="13" t="s">
        <v>71</v>
      </c>
      <c r="AU501" s="13" t="s">
        <v>85</v>
      </c>
      <c r="AV501" s="13" t="s">
        <v>336</v>
      </c>
      <c r="AW501" s="17">
        <v>1.15740740740741e-5</v>
      </c>
      <c r="AX501" s="12" t="s">
        <v>89</v>
      </c>
      <c r="AY501" s="13" t="s">
        <v>14</v>
      </c>
      <c r="AZ501" s="13" t="s">
        <v>73</v>
      </c>
      <c r="BA501" s="13" t="s">
        <v>207</v>
      </c>
      <c r="BB501" s="13" t="s">
        <v>73</v>
      </c>
      <c r="BC501" s="14">
        <v>500006</v>
      </c>
      <c r="BD501" s="14">
        <v>0</v>
      </c>
      <c r="BE501" s="13" t="s">
        <v>110</v>
      </c>
      <c r="BF501" s="18">
        <v>45303.611304919</v>
      </c>
    </row>
    <row r="502" spans="1:58">
      <c r="A502" s="12">
        <v>45302</v>
      </c>
      <c r="B502" s="12">
        <v>45302</v>
      </c>
      <c r="C502" s="13" t="s">
        <v>951</v>
      </c>
      <c r="D502" s="13" t="s">
        <v>71</v>
      </c>
      <c r="E502" s="13" t="s">
        <v>16</v>
      </c>
      <c r="F502" s="13" t="s">
        <v>72</v>
      </c>
      <c r="G502" s="14">
        <v>2</v>
      </c>
      <c r="H502" s="14">
        <v>0</v>
      </c>
      <c r="I502" s="13" t="s">
        <v>73</v>
      </c>
      <c r="J502" s="13" t="s">
        <v>74</v>
      </c>
      <c r="K502" s="13" t="s">
        <v>75</v>
      </c>
      <c r="L502" s="12">
        <v>45302</v>
      </c>
      <c r="M502" s="13" t="s">
        <v>952</v>
      </c>
      <c r="N502" s="13" t="s">
        <v>71</v>
      </c>
      <c r="O502" s="14">
        <v>0</v>
      </c>
      <c r="P502" s="13" t="s">
        <v>197</v>
      </c>
      <c r="Q502" s="13" t="s">
        <v>272</v>
      </c>
      <c r="R502" s="14">
        <v>4</v>
      </c>
      <c r="S502" s="13" t="s">
        <v>273</v>
      </c>
      <c r="T502" s="14">
        <v>4</v>
      </c>
      <c r="U502" s="13" t="s">
        <v>72</v>
      </c>
      <c r="V502" s="13" t="s">
        <v>82</v>
      </c>
      <c r="W502" s="13" t="s">
        <v>73</v>
      </c>
      <c r="X502" s="13" t="s">
        <v>80</v>
      </c>
      <c r="Y502" s="13" t="s">
        <v>14</v>
      </c>
      <c r="Z502" s="13" t="s">
        <v>200</v>
      </c>
      <c r="AA502" s="13" t="s">
        <v>78</v>
      </c>
      <c r="AB502" s="13" t="s">
        <v>83</v>
      </c>
      <c r="AC502" s="13" t="s">
        <v>84</v>
      </c>
      <c r="AD502" s="13" t="s">
        <v>71</v>
      </c>
      <c r="AE502" s="13" t="s">
        <v>85</v>
      </c>
      <c r="AF502" s="13" t="s">
        <v>71</v>
      </c>
      <c r="AG502" s="13" t="s">
        <v>86</v>
      </c>
      <c r="AH502" s="13" t="s">
        <v>73</v>
      </c>
      <c r="AI502" s="13" t="s">
        <v>87</v>
      </c>
      <c r="AJ502" s="13" t="s">
        <v>87</v>
      </c>
      <c r="AK502" s="13" t="s">
        <v>90</v>
      </c>
      <c r="AL502" s="13" t="s">
        <v>73</v>
      </c>
      <c r="AM502" s="13" t="s">
        <v>73</v>
      </c>
      <c r="AN502" s="14">
        <v>0</v>
      </c>
      <c r="AO502" s="13" t="s">
        <v>207</v>
      </c>
      <c r="AP502" s="13" t="s">
        <v>207</v>
      </c>
      <c r="AQ502" s="13" t="s">
        <v>73</v>
      </c>
      <c r="AR502" s="13" t="s">
        <v>335</v>
      </c>
      <c r="AS502" s="13" t="s">
        <v>261</v>
      </c>
      <c r="AT502" s="13" t="s">
        <v>71</v>
      </c>
      <c r="AU502" s="13" t="s">
        <v>85</v>
      </c>
      <c r="AV502" s="13" t="s">
        <v>336</v>
      </c>
      <c r="AW502" s="17">
        <v>1.15740740740741e-5</v>
      </c>
      <c r="AX502" s="12" t="s">
        <v>89</v>
      </c>
      <c r="AY502" s="13" t="s">
        <v>14</v>
      </c>
      <c r="AZ502" s="13" t="s">
        <v>73</v>
      </c>
      <c r="BA502" s="13" t="s">
        <v>207</v>
      </c>
      <c r="BB502" s="13" t="s">
        <v>73</v>
      </c>
      <c r="BC502" s="14">
        <v>500104</v>
      </c>
      <c r="BD502" s="14">
        <v>0</v>
      </c>
      <c r="BE502" s="13" t="s">
        <v>110</v>
      </c>
      <c r="BF502" s="18">
        <v>45303.6482221065</v>
      </c>
    </row>
    <row r="503" spans="1:58">
      <c r="A503" s="12">
        <v>45302</v>
      </c>
      <c r="B503" s="12">
        <v>45302</v>
      </c>
      <c r="C503" s="13" t="s">
        <v>951</v>
      </c>
      <c r="D503" s="13" t="s">
        <v>71</v>
      </c>
      <c r="E503" s="13" t="s">
        <v>16</v>
      </c>
      <c r="F503" s="13" t="s">
        <v>91</v>
      </c>
      <c r="G503" s="14">
        <v>2</v>
      </c>
      <c r="H503" s="14">
        <v>0</v>
      </c>
      <c r="I503" s="13" t="s">
        <v>88</v>
      </c>
      <c r="J503" s="13" t="s">
        <v>74</v>
      </c>
      <c r="K503" s="13" t="s">
        <v>75</v>
      </c>
      <c r="L503" s="12">
        <v>45302</v>
      </c>
      <c r="M503" s="13" t="s">
        <v>952</v>
      </c>
      <c r="N503" s="13" t="s">
        <v>71</v>
      </c>
      <c r="O503" s="14">
        <v>0</v>
      </c>
      <c r="P503" s="13" t="s">
        <v>197</v>
      </c>
      <c r="Q503" s="13" t="s">
        <v>272</v>
      </c>
      <c r="R503" s="14">
        <v>4</v>
      </c>
      <c r="S503" s="13" t="s">
        <v>273</v>
      </c>
      <c r="T503" s="14">
        <v>4</v>
      </c>
      <c r="U503" s="13" t="s">
        <v>91</v>
      </c>
      <c r="V503" s="13" t="s">
        <v>82</v>
      </c>
      <c r="W503" s="13" t="s">
        <v>73</v>
      </c>
      <c r="X503" s="13" t="s">
        <v>80</v>
      </c>
      <c r="Y503" s="13" t="s">
        <v>14</v>
      </c>
      <c r="Z503" s="13" t="s">
        <v>200</v>
      </c>
      <c r="AA503" s="13" t="s">
        <v>78</v>
      </c>
      <c r="AB503" s="13" t="s">
        <v>83</v>
      </c>
      <c r="AC503" s="13" t="s">
        <v>93</v>
      </c>
      <c r="AD503" s="13" t="s">
        <v>71</v>
      </c>
      <c r="AE503" s="13" t="s">
        <v>85</v>
      </c>
      <c r="AF503" s="13" t="s">
        <v>71</v>
      </c>
      <c r="AG503" s="13" t="s">
        <v>86</v>
      </c>
      <c r="AH503" s="13" t="s">
        <v>73</v>
      </c>
      <c r="AI503" s="13" t="s">
        <v>87</v>
      </c>
      <c r="AJ503" s="13" t="s">
        <v>87</v>
      </c>
      <c r="AK503" s="13" t="s">
        <v>90</v>
      </c>
      <c r="AL503" s="13" t="s">
        <v>73</v>
      </c>
      <c r="AM503" s="13" t="s">
        <v>73</v>
      </c>
      <c r="AN503" s="14">
        <v>0</v>
      </c>
      <c r="AO503" s="13" t="s">
        <v>207</v>
      </c>
      <c r="AP503" s="13" t="s">
        <v>207</v>
      </c>
      <c r="AQ503" s="13" t="s">
        <v>73</v>
      </c>
      <c r="AR503" s="13" t="s">
        <v>335</v>
      </c>
      <c r="AS503" s="13" t="s">
        <v>261</v>
      </c>
      <c r="AT503" s="13" t="s">
        <v>71</v>
      </c>
      <c r="AU503" s="13" t="s">
        <v>85</v>
      </c>
      <c r="AV503" s="13" t="s">
        <v>336</v>
      </c>
      <c r="AW503" s="17">
        <v>1.15740740740741e-5</v>
      </c>
      <c r="AX503" s="12" t="s">
        <v>89</v>
      </c>
      <c r="AY503" s="13" t="s">
        <v>14</v>
      </c>
      <c r="AZ503" s="13" t="s">
        <v>73</v>
      </c>
      <c r="BA503" s="13" t="s">
        <v>207</v>
      </c>
      <c r="BB503" s="13" t="s">
        <v>73</v>
      </c>
      <c r="BC503" s="14">
        <v>500104</v>
      </c>
      <c r="BD503" s="14">
        <v>0</v>
      </c>
      <c r="BE503" s="13" t="s">
        <v>110</v>
      </c>
      <c r="BF503" s="18">
        <v>45303.6482221065</v>
      </c>
    </row>
    <row r="504" spans="1:58">
      <c r="A504" s="12">
        <v>45302</v>
      </c>
      <c r="B504" s="12">
        <v>45302</v>
      </c>
      <c r="C504" s="13" t="s">
        <v>951</v>
      </c>
      <c r="D504" s="13" t="s">
        <v>71</v>
      </c>
      <c r="E504" s="13" t="s">
        <v>16</v>
      </c>
      <c r="F504" s="13" t="s">
        <v>94</v>
      </c>
      <c r="G504" s="14">
        <v>2</v>
      </c>
      <c r="H504" s="14">
        <v>0</v>
      </c>
      <c r="I504" s="13" t="s">
        <v>73</v>
      </c>
      <c r="J504" s="13" t="s">
        <v>74</v>
      </c>
      <c r="K504" s="13" t="s">
        <v>75</v>
      </c>
      <c r="L504" s="12">
        <v>45302</v>
      </c>
      <c r="M504" s="13" t="s">
        <v>952</v>
      </c>
      <c r="N504" s="13" t="s">
        <v>71</v>
      </c>
      <c r="O504" s="14">
        <v>0</v>
      </c>
      <c r="P504" s="13" t="s">
        <v>197</v>
      </c>
      <c r="Q504" s="13" t="s">
        <v>272</v>
      </c>
      <c r="R504" s="14">
        <v>4</v>
      </c>
      <c r="S504" s="13" t="s">
        <v>273</v>
      </c>
      <c r="T504" s="14">
        <v>4</v>
      </c>
      <c r="U504" s="13" t="s">
        <v>94</v>
      </c>
      <c r="V504" s="13" t="s">
        <v>82</v>
      </c>
      <c r="W504" s="13" t="s">
        <v>73</v>
      </c>
      <c r="X504" s="13" t="s">
        <v>80</v>
      </c>
      <c r="Y504" s="13" t="s">
        <v>14</v>
      </c>
      <c r="Z504" s="13" t="s">
        <v>200</v>
      </c>
      <c r="AA504" s="13" t="s">
        <v>78</v>
      </c>
      <c r="AB504" s="13" t="s">
        <v>83</v>
      </c>
      <c r="AC504" s="13" t="s">
        <v>96</v>
      </c>
      <c r="AD504" s="13" t="s">
        <v>71</v>
      </c>
      <c r="AE504" s="13" t="s">
        <v>85</v>
      </c>
      <c r="AF504" s="13" t="s">
        <v>71</v>
      </c>
      <c r="AG504" s="13" t="s">
        <v>86</v>
      </c>
      <c r="AH504" s="13" t="s">
        <v>73</v>
      </c>
      <c r="AI504" s="13" t="s">
        <v>87</v>
      </c>
      <c r="AJ504" s="13" t="s">
        <v>87</v>
      </c>
      <c r="AK504" s="13" t="s">
        <v>90</v>
      </c>
      <c r="AL504" s="13" t="s">
        <v>73</v>
      </c>
      <c r="AM504" s="13" t="s">
        <v>73</v>
      </c>
      <c r="AN504" s="14">
        <v>0</v>
      </c>
      <c r="AO504" s="13" t="s">
        <v>207</v>
      </c>
      <c r="AP504" s="13" t="s">
        <v>207</v>
      </c>
      <c r="AQ504" s="13" t="s">
        <v>73</v>
      </c>
      <c r="AR504" s="13" t="s">
        <v>335</v>
      </c>
      <c r="AS504" s="13" t="s">
        <v>261</v>
      </c>
      <c r="AT504" s="13" t="s">
        <v>71</v>
      </c>
      <c r="AU504" s="13" t="s">
        <v>85</v>
      </c>
      <c r="AV504" s="13" t="s">
        <v>336</v>
      </c>
      <c r="AW504" s="17">
        <v>1.15740740740741e-5</v>
      </c>
      <c r="AX504" s="12" t="s">
        <v>89</v>
      </c>
      <c r="AY504" s="13" t="s">
        <v>14</v>
      </c>
      <c r="AZ504" s="13" t="s">
        <v>73</v>
      </c>
      <c r="BA504" s="13" t="s">
        <v>207</v>
      </c>
      <c r="BB504" s="13" t="s">
        <v>73</v>
      </c>
      <c r="BC504" s="14">
        <v>500104</v>
      </c>
      <c r="BD504" s="14">
        <v>0</v>
      </c>
      <c r="BE504" s="13" t="s">
        <v>110</v>
      </c>
      <c r="BF504" s="18">
        <v>45303.6482221065</v>
      </c>
    </row>
    <row r="505" spans="1:58">
      <c r="A505" s="12">
        <v>45302</v>
      </c>
      <c r="B505" s="12">
        <v>45302</v>
      </c>
      <c r="C505" s="13" t="s">
        <v>951</v>
      </c>
      <c r="D505" s="13" t="s">
        <v>71</v>
      </c>
      <c r="E505" s="13" t="s">
        <v>16</v>
      </c>
      <c r="F505" s="13" t="s">
        <v>97</v>
      </c>
      <c r="G505" s="14">
        <v>2</v>
      </c>
      <c r="H505" s="14">
        <v>0</v>
      </c>
      <c r="I505" s="13" t="s">
        <v>73</v>
      </c>
      <c r="J505" s="13" t="s">
        <v>74</v>
      </c>
      <c r="K505" s="13" t="s">
        <v>75</v>
      </c>
      <c r="L505" s="12">
        <v>45302</v>
      </c>
      <c r="M505" s="13" t="s">
        <v>952</v>
      </c>
      <c r="N505" s="13" t="s">
        <v>71</v>
      </c>
      <c r="O505" s="14">
        <v>0</v>
      </c>
      <c r="P505" s="13" t="s">
        <v>197</v>
      </c>
      <c r="Q505" s="13" t="s">
        <v>272</v>
      </c>
      <c r="R505" s="14">
        <v>4</v>
      </c>
      <c r="S505" s="13" t="s">
        <v>273</v>
      </c>
      <c r="T505" s="14">
        <v>4</v>
      </c>
      <c r="U505" s="13" t="s">
        <v>97</v>
      </c>
      <c r="V505" s="13" t="s">
        <v>82</v>
      </c>
      <c r="W505" s="13" t="s">
        <v>73</v>
      </c>
      <c r="X505" s="13" t="s">
        <v>80</v>
      </c>
      <c r="Y505" s="13" t="s">
        <v>14</v>
      </c>
      <c r="Z505" s="13" t="s">
        <v>200</v>
      </c>
      <c r="AA505" s="13" t="s">
        <v>78</v>
      </c>
      <c r="AB505" s="13" t="s">
        <v>83</v>
      </c>
      <c r="AC505" s="13" t="s">
        <v>84</v>
      </c>
      <c r="AD505" s="13" t="s">
        <v>71</v>
      </c>
      <c r="AE505" s="13" t="s">
        <v>85</v>
      </c>
      <c r="AF505" s="13" t="s">
        <v>71</v>
      </c>
      <c r="AG505" s="13" t="s">
        <v>86</v>
      </c>
      <c r="AH505" s="13" t="s">
        <v>73</v>
      </c>
      <c r="AI505" s="13" t="s">
        <v>87</v>
      </c>
      <c r="AJ505" s="13" t="s">
        <v>87</v>
      </c>
      <c r="AK505" s="13" t="s">
        <v>90</v>
      </c>
      <c r="AL505" s="13" t="s">
        <v>73</v>
      </c>
      <c r="AM505" s="13" t="s">
        <v>73</v>
      </c>
      <c r="AN505" s="14">
        <v>0</v>
      </c>
      <c r="AO505" s="13" t="s">
        <v>207</v>
      </c>
      <c r="AP505" s="13" t="s">
        <v>207</v>
      </c>
      <c r="AQ505" s="13" t="s">
        <v>73</v>
      </c>
      <c r="AR505" s="13" t="s">
        <v>335</v>
      </c>
      <c r="AS505" s="13" t="s">
        <v>261</v>
      </c>
      <c r="AT505" s="13" t="s">
        <v>71</v>
      </c>
      <c r="AU505" s="13" t="s">
        <v>85</v>
      </c>
      <c r="AV505" s="13" t="s">
        <v>336</v>
      </c>
      <c r="AW505" s="17">
        <v>1.15740740740741e-5</v>
      </c>
      <c r="AX505" s="12" t="s">
        <v>89</v>
      </c>
      <c r="AY505" s="13" t="s">
        <v>14</v>
      </c>
      <c r="AZ505" s="13" t="s">
        <v>73</v>
      </c>
      <c r="BA505" s="13" t="s">
        <v>207</v>
      </c>
      <c r="BB505" s="13" t="s">
        <v>73</v>
      </c>
      <c r="BC505" s="14">
        <v>500104</v>
      </c>
      <c r="BD505" s="14">
        <v>0</v>
      </c>
      <c r="BE505" s="13" t="s">
        <v>110</v>
      </c>
      <c r="BF505" s="18">
        <v>45303.6482221065</v>
      </c>
    </row>
    <row r="506" spans="1:58">
      <c r="A506" s="12">
        <v>45302</v>
      </c>
      <c r="B506" s="12">
        <v>45302</v>
      </c>
      <c r="C506" s="13" t="s">
        <v>951</v>
      </c>
      <c r="D506" s="13" t="s">
        <v>71</v>
      </c>
      <c r="E506" s="13" t="s">
        <v>16</v>
      </c>
      <c r="F506" s="13" t="s">
        <v>105</v>
      </c>
      <c r="G506" s="14">
        <v>2</v>
      </c>
      <c r="H506" s="14">
        <v>0</v>
      </c>
      <c r="I506" s="13" t="s">
        <v>73</v>
      </c>
      <c r="J506" s="13" t="s">
        <v>74</v>
      </c>
      <c r="K506" s="13" t="s">
        <v>75</v>
      </c>
      <c r="L506" s="12">
        <v>45302</v>
      </c>
      <c r="M506" s="13" t="s">
        <v>952</v>
      </c>
      <c r="N506" s="13" t="s">
        <v>71</v>
      </c>
      <c r="O506" s="14">
        <v>0</v>
      </c>
      <c r="P506" s="13" t="s">
        <v>197</v>
      </c>
      <c r="Q506" s="13" t="s">
        <v>272</v>
      </c>
      <c r="R506" s="14">
        <v>4</v>
      </c>
      <c r="S506" s="13" t="s">
        <v>273</v>
      </c>
      <c r="T506" s="14">
        <v>4</v>
      </c>
      <c r="U506" s="13" t="s">
        <v>105</v>
      </c>
      <c r="V506" s="13" t="s">
        <v>82</v>
      </c>
      <c r="W506" s="13" t="s">
        <v>73</v>
      </c>
      <c r="X506" s="13" t="s">
        <v>80</v>
      </c>
      <c r="Y506" s="13" t="s">
        <v>14</v>
      </c>
      <c r="Z506" s="13" t="s">
        <v>200</v>
      </c>
      <c r="AA506" s="13" t="s">
        <v>78</v>
      </c>
      <c r="AB506" s="13" t="s">
        <v>83</v>
      </c>
      <c r="AC506" s="13" t="s">
        <v>84</v>
      </c>
      <c r="AD506" s="13" t="s">
        <v>71</v>
      </c>
      <c r="AE506" s="13" t="s">
        <v>85</v>
      </c>
      <c r="AF506" s="13" t="s">
        <v>71</v>
      </c>
      <c r="AG506" s="13" t="s">
        <v>86</v>
      </c>
      <c r="AH506" s="13" t="s">
        <v>73</v>
      </c>
      <c r="AI506" s="13" t="s">
        <v>87</v>
      </c>
      <c r="AJ506" s="13" t="s">
        <v>87</v>
      </c>
      <c r="AK506" s="13" t="s">
        <v>90</v>
      </c>
      <c r="AL506" s="13" t="s">
        <v>73</v>
      </c>
      <c r="AM506" s="13" t="s">
        <v>73</v>
      </c>
      <c r="AN506" s="14">
        <v>0</v>
      </c>
      <c r="AO506" s="13" t="s">
        <v>207</v>
      </c>
      <c r="AP506" s="13" t="s">
        <v>207</v>
      </c>
      <c r="AQ506" s="13" t="s">
        <v>73</v>
      </c>
      <c r="AR506" s="13" t="s">
        <v>335</v>
      </c>
      <c r="AS506" s="13" t="s">
        <v>261</v>
      </c>
      <c r="AT506" s="13" t="s">
        <v>71</v>
      </c>
      <c r="AU506" s="13" t="s">
        <v>85</v>
      </c>
      <c r="AV506" s="13" t="s">
        <v>336</v>
      </c>
      <c r="AW506" s="17">
        <v>1.15740740740741e-5</v>
      </c>
      <c r="AX506" s="12" t="s">
        <v>89</v>
      </c>
      <c r="AY506" s="13" t="s">
        <v>14</v>
      </c>
      <c r="AZ506" s="13" t="s">
        <v>73</v>
      </c>
      <c r="BA506" s="13" t="s">
        <v>207</v>
      </c>
      <c r="BB506" s="13" t="s">
        <v>73</v>
      </c>
      <c r="BC506" s="14">
        <v>500104</v>
      </c>
      <c r="BD506" s="14">
        <v>0</v>
      </c>
      <c r="BE506" s="13" t="s">
        <v>110</v>
      </c>
      <c r="BF506" s="18">
        <v>45303.6482221065</v>
      </c>
    </row>
    <row r="507" spans="1:58">
      <c r="A507" s="12">
        <v>45302</v>
      </c>
      <c r="B507" s="12">
        <v>45302</v>
      </c>
      <c r="C507" s="13" t="s">
        <v>951</v>
      </c>
      <c r="D507" s="13" t="s">
        <v>71</v>
      </c>
      <c r="E507" s="13" t="s">
        <v>16</v>
      </c>
      <c r="F507" s="13" t="s">
        <v>107</v>
      </c>
      <c r="G507" s="14">
        <v>2</v>
      </c>
      <c r="H507" s="14">
        <v>0</v>
      </c>
      <c r="I507" s="13" t="s">
        <v>88</v>
      </c>
      <c r="J507" s="13" t="s">
        <v>74</v>
      </c>
      <c r="K507" s="13" t="s">
        <v>75</v>
      </c>
      <c r="L507" s="12">
        <v>45302</v>
      </c>
      <c r="M507" s="13" t="s">
        <v>952</v>
      </c>
      <c r="N507" s="13" t="s">
        <v>71</v>
      </c>
      <c r="O507" s="14">
        <v>0</v>
      </c>
      <c r="P507" s="13" t="s">
        <v>197</v>
      </c>
      <c r="Q507" s="13" t="s">
        <v>272</v>
      </c>
      <c r="R507" s="14">
        <v>4</v>
      </c>
      <c r="S507" s="13" t="s">
        <v>273</v>
      </c>
      <c r="T507" s="14">
        <v>4</v>
      </c>
      <c r="U507" s="13" t="s">
        <v>107</v>
      </c>
      <c r="V507" s="13" t="s">
        <v>82</v>
      </c>
      <c r="W507" s="13" t="s">
        <v>73</v>
      </c>
      <c r="X507" s="13" t="s">
        <v>80</v>
      </c>
      <c r="Y507" s="13" t="s">
        <v>14</v>
      </c>
      <c r="Z507" s="13" t="s">
        <v>200</v>
      </c>
      <c r="AA507" s="13" t="s">
        <v>78</v>
      </c>
      <c r="AB507" s="13" t="s">
        <v>83</v>
      </c>
      <c r="AC507" s="13" t="s">
        <v>84</v>
      </c>
      <c r="AD507" s="13" t="s">
        <v>71</v>
      </c>
      <c r="AE507" s="13" t="s">
        <v>85</v>
      </c>
      <c r="AF507" s="13" t="s">
        <v>71</v>
      </c>
      <c r="AG507" s="13" t="s">
        <v>86</v>
      </c>
      <c r="AH507" s="13" t="s">
        <v>73</v>
      </c>
      <c r="AI507" s="13" t="s">
        <v>87</v>
      </c>
      <c r="AJ507" s="13" t="s">
        <v>87</v>
      </c>
      <c r="AK507" s="13" t="s">
        <v>90</v>
      </c>
      <c r="AL507" s="13" t="s">
        <v>73</v>
      </c>
      <c r="AM507" s="13" t="s">
        <v>73</v>
      </c>
      <c r="AN507" s="14">
        <v>0</v>
      </c>
      <c r="AO507" s="13" t="s">
        <v>207</v>
      </c>
      <c r="AP507" s="13" t="s">
        <v>207</v>
      </c>
      <c r="AQ507" s="13" t="s">
        <v>73</v>
      </c>
      <c r="AR507" s="13" t="s">
        <v>335</v>
      </c>
      <c r="AS507" s="13" t="s">
        <v>261</v>
      </c>
      <c r="AT507" s="13" t="s">
        <v>71</v>
      </c>
      <c r="AU507" s="13" t="s">
        <v>85</v>
      </c>
      <c r="AV507" s="13" t="s">
        <v>336</v>
      </c>
      <c r="AW507" s="17">
        <v>1.15740740740741e-5</v>
      </c>
      <c r="AX507" s="12" t="s">
        <v>89</v>
      </c>
      <c r="AY507" s="13" t="s">
        <v>14</v>
      </c>
      <c r="AZ507" s="13" t="s">
        <v>73</v>
      </c>
      <c r="BA507" s="13" t="s">
        <v>207</v>
      </c>
      <c r="BB507" s="13" t="s">
        <v>73</v>
      </c>
      <c r="BC507" s="14">
        <v>500104</v>
      </c>
      <c r="BD507" s="14">
        <v>0</v>
      </c>
      <c r="BE507" s="13" t="s">
        <v>110</v>
      </c>
      <c r="BF507" s="18">
        <v>45303.6482221065</v>
      </c>
    </row>
    <row r="508" spans="1:58">
      <c r="A508" s="12">
        <v>45302</v>
      </c>
      <c r="B508" s="12">
        <v>45302</v>
      </c>
      <c r="C508" s="13" t="s">
        <v>951</v>
      </c>
      <c r="D508" s="13" t="s">
        <v>71</v>
      </c>
      <c r="E508" s="13" t="s">
        <v>16</v>
      </c>
      <c r="F508" s="13" t="s">
        <v>72</v>
      </c>
      <c r="G508" s="14">
        <v>3</v>
      </c>
      <c r="H508" s="14">
        <v>0</v>
      </c>
      <c r="I508" s="13" t="s">
        <v>73</v>
      </c>
      <c r="J508" s="13" t="s">
        <v>74</v>
      </c>
      <c r="K508" s="13" t="s">
        <v>109</v>
      </c>
      <c r="L508" s="12">
        <v>45302</v>
      </c>
      <c r="M508" s="13" t="s">
        <v>952</v>
      </c>
      <c r="N508" s="13" t="s">
        <v>71</v>
      </c>
      <c r="O508" s="14">
        <v>0</v>
      </c>
      <c r="P508" s="13" t="s">
        <v>197</v>
      </c>
      <c r="Q508" s="19" t="s">
        <v>1049</v>
      </c>
      <c r="R508" s="14">
        <v>2</v>
      </c>
      <c r="S508" s="19" t="s">
        <v>338</v>
      </c>
      <c r="T508" s="14">
        <v>0</v>
      </c>
      <c r="U508" s="13" t="s">
        <v>72</v>
      </c>
      <c r="V508" s="13" t="s">
        <v>82</v>
      </c>
      <c r="W508" s="13" t="s">
        <v>73</v>
      </c>
      <c r="X508" s="13" t="s">
        <v>80</v>
      </c>
      <c r="Y508" s="13" t="s">
        <v>14</v>
      </c>
      <c r="Z508" s="13" t="s">
        <v>200</v>
      </c>
      <c r="AA508" s="13" t="s">
        <v>78</v>
      </c>
      <c r="AB508" s="13" t="s">
        <v>83</v>
      </c>
      <c r="AC508" s="13" t="s">
        <v>84</v>
      </c>
      <c r="AD508" s="13" t="s">
        <v>71</v>
      </c>
      <c r="AE508" s="13" t="s">
        <v>85</v>
      </c>
      <c r="AF508" s="13" t="s">
        <v>71</v>
      </c>
      <c r="AG508" s="13" t="s">
        <v>86</v>
      </c>
      <c r="AH508" s="13" t="s">
        <v>73</v>
      </c>
      <c r="AI508" s="13" t="s">
        <v>87</v>
      </c>
      <c r="AJ508" s="13" t="s">
        <v>87</v>
      </c>
      <c r="AK508" s="13" t="s">
        <v>90</v>
      </c>
      <c r="AL508" s="13" t="s">
        <v>73</v>
      </c>
      <c r="AM508" s="13" t="s">
        <v>73</v>
      </c>
      <c r="AN508" s="14">
        <v>0</v>
      </c>
      <c r="AO508" s="13" t="s">
        <v>207</v>
      </c>
      <c r="AP508" s="13" t="s">
        <v>207</v>
      </c>
      <c r="AQ508" s="13" t="s">
        <v>73</v>
      </c>
      <c r="AR508" s="13" t="s">
        <v>335</v>
      </c>
      <c r="AS508" s="13" t="s">
        <v>261</v>
      </c>
      <c r="AT508" s="13" t="s">
        <v>71</v>
      </c>
      <c r="AU508" s="13" t="s">
        <v>85</v>
      </c>
      <c r="AV508" s="13" t="s">
        <v>336</v>
      </c>
      <c r="AW508" s="17">
        <v>1.15740740740741e-5</v>
      </c>
      <c r="AX508" s="12" t="s">
        <v>89</v>
      </c>
      <c r="AY508" s="13" t="s">
        <v>14</v>
      </c>
      <c r="AZ508" s="13" t="s">
        <v>73</v>
      </c>
      <c r="BA508" s="13" t="s">
        <v>207</v>
      </c>
      <c r="BB508" s="13" t="s">
        <v>73</v>
      </c>
      <c r="BC508" s="14">
        <v>500006</v>
      </c>
      <c r="BD508" s="14">
        <v>0</v>
      </c>
      <c r="BE508" s="13" t="s">
        <v>71</v>
      </c>
      <c r="BF508" s="18">
        <v>45317.4835583681</v>
      </c>
    </row>
    <row r="509" spans="1:58">
      <c r="A509" s="12">
        <v>45302</v>
      </c>
      <c r="B509" s="12">
        <v>45302</v>
      </c>
      <c r="C509" s="13" t="s">
        <v>951</v>
      </c>
      <c r="D509" s="13" t="s">
        <v>71</v>
      </c>
      <c r="E509" s="13" t="s">
        <v>16</v>
      </c>
      <c r="F509" s="13" t="s">
        <v>91</v>
      </c>
      <c r="G509" s="14">
        <v>3</v>
      </c>
      <c r="H509" s="14">
        <v>0</v>
      </c>
      <c r="I509" s="13" t="s">
        <v>88</v>
      </c>
      <c r="J509" s="13" t="s">
        <v>74</v>
      </c>
      <c r="K509" s="13" t="s">
        <v>109</v>
      </c>
      <c r="L509" s="12">
        <v>45302</v>
      </c>
      <c r="M509" s="13" t="s">
        <v>952</v>
      </c>
      <c r="N509" s="13" t="s">
        <v>71</v>
      </c>
      <c r="O509" s="14">
        <v>0</v>
      </c>
      <c r="P509" s="13" t="s">
        <v>197</v>
      </c>
      <c r="Q509" s="19" t="s">
        <v>1049</v>
      </c>
      <c r="R509" s="14">
        <v>2</v>
      </c>
      <c r="S509" s="19" t="s">
        <v>338</v>
      </c>
      <c r="T509" s="14">
        <v>0</v>
      </c>
      <c r="U509" s="13" t="s">
        <v>91</v>
      </c>
      <c r="V509" s="13" t="s">
        <v>82</v>
      </c>
      <c r="W509" s="13" t="s">
        <v>73</v>
      </c>
      <c r="X509" s="13" t="s">
        <v>80</v>
      </c>
      <c r="Y509" s="13" t="s">
        <v>14</v>
      </c>
      <c r="Z509" s="13" t="s">
        <v>200</v>
      </c>
      <c r="AA509" s="13" t="s">
        <v>78</v>
      </c>
      <c r="AB509" s="13" t="s">
        <v>83</v>
      </c>
      <c r="AC509" s="13" t="s">
        <v>93</v>
      </c>
      <c r="AD509" s="13" t="s">
        <v>71</v>
      </c>
      <c r="AE509" s="13" t="s">
        <v>85</v>
      </c>
      <c r="AF509" s="13" t="s">
        <v>71</v>
      </c>
      <c r="AG509" s="13" t="s">
        <v>86</v>
      </c>
      <c r="AH509" s="13" t="s">
        <v>73</v>
      </c>
      <c r="AI509" s="13" t="s">
        <v>87</v>
      </c>
      <c r="AJ509" s="13" t="s">
        <v>87</v>
      </c>
      <c r="AK509" s="13" t="s">
        <v>90</v>
      </c>
      <c r="AL509" s="13" t="s">
        <v>73</v>
      </c>
      <c r="AM509" s="13" t="s">
        <v>73</v>
      </c>
      <c r="AN509" s="14">
        <v>0</v>
      </c>
      <c r="AO509" s="13" t="s">
        <v>207</v>
      </c>
      <c r="AP509" s="13" t="s">
        <v>207</v>
      </c>
      <c r="AQ509" s="13" t="s">
        <v>73</v>
      </c>
      <c r="AR509" s="13" t="s">
        <v>335</v>
      </c>
      <c r="AS509" s="13" t="s">
        <v>261</v>
      </c>
      <c r="AT509" s="13" t="s">
        <v>71</v>
      </c>
      <c r="AU509" s="13" t="s">
        <v>85</v>
      </c>
      <c r="AV509" s="13" t="s">
        <v>336</v>
      </c>
      <c r="AW509" s="17">
        <v>1.15740740740741e-5</v>
      </c>
      <c r="AX509" s="12" t="s">
        <v>89</v>
      </c>
      <c r="AY509" s="13" t="s">
        <v>14</v>
      </c>
      <c r="AZ509" s="13" t="s">
        <v>73</v>
      </c>
      <c r="BA509" s="13" t="s">
        <v>207</v>
      </c>
      <c r="BB509" s="13" t="s">
        <v>73</v>
      </c>
      <c r="BC509" s="14">
        <v>500006</v>
      </c>
      <c r="BD509" s="14">
        <v>0</v>
      </c>
      <c r="BE509" s="13" t="s">
        <v>71</v>
      </c>
      <c r="BF509" s="18">
        <v>45317.4835540625</v>
      </c>
    </row>
    <row r="510" spans="1:58">
      <c r="A510" s="12">
        <v>45302</v>
      </c>
      <c r="B510" s="12">
        <v>45302</v>
      </c>
      <c r="C510" s="13" t="s">
        <v>951</v>
      </c>
      <c r="D510" s="13" t="s">
        <v>71</v>
      </c>
      <c r="E510" s="13" t="s">
        <v>16</v>
      </c>
      <c r="F510" s="13" t="s">
        <v>94</v>
      </c>
      <c r="G510" s="14">
        <v>3</v>
      </c>
      <c r="H510" s="14">
        <v>0</v>
      </c>
      <c r="I510" s="13" t="s">
        <v>73</v>
      </c>
      <c r="J510" s="13" t="s">
        <v>74</v>
      </c>
      <c r="K510" s="13" t="s">
        <v>109</v>
      </c>
      <c r="L510" s="12">
        <v>45302</v>
      </c>
      <c r="M510" s="13" t="s">
        <v>952</v>
      </c>
      <c r="N510" s="13" t="s">
        <v>71</v>
      </c>
      <c r="O510" s="14">
        <v>0</v>
      </c>
      <c r="P510" s="13" t="s">
        <v>197</v>
      </c>
      <c r="Q510" s="19" t="s">
        <v>1049</v>
      </c>
      <c r="R510" s="14">
        <v>2</v>
      </c>
      <c r="S510" s="19" t="s">
        <v>338</v>
      </c>
      <c r="T510" s="14">
        <v>0</v>
      </c>
      <c r="U510" s="13" t="s">
        <v>94</v>
      </c>
      <c r="V510" s="13" t="s">
        <v>82</v>
      </c>
      <c r="W510" s="13" t="s">
        <v>73</v>
      </c>
      <c r="X510" s="13" t="s">
        <v>80</v>
      </c>
      <c r="Y510" s="13" t="s">
        <v>14</v>
      </c>
      <c r="Z510" s="13" t="s">
        <v>200</v>
      </c>
      <c r="AA510" s="13" t="s">
        <v>78</v>
      </c>
      <c r="AB510" s="13" t="s">
        <v>83</v>
      </c>
      <c r="AC510" s="13" t="s">
        <v>96</v>
      </c>
      <c r="AD510" s="13" t="s">
        <v>71</v>
      </c>
      <c r="AE510" s="13" t="s">
        <v>85</v>
      </c>
      <c r="AF510" s="13" t="s">
        <v>71</v>
      </c>
      <c r="AG510" s="13" t="s">
        <v>86</v>
      </c>
      <c r="AH510" s="13" t="s">
        <v>73</v>
      </c>
      <c r="AI510" s="13" t="s">
        <v>87</v>
      </c>
      <c r="AJ510" s="13" t="s">
        <v>87</v>
      </c>
      <c r="AK510" s="13" t="s">
        <v>90</v>
      </c>
      <c r="AL510" s="13" t="s">
        <v>73</v>
      </c>
      <c r="AM510" s="13" t="s">
        <v>73</v>
      </c>
      <c r="AN510" s="14">
        <v>0</v>
      </c>
      <c r="AO510" s="13" t="s">
        <v>207</v>
      </c>
      <c r="AP510" s="13" t="s">
        <v>207</v>
      </c>
      <c r="AQ510" s="13" t="s">
        <v>73</v>
      </c>
      <c r="AR510" s="13" t="s">
        <v>335</v>
      </c>
      <c r="AS510" s="13" t="s">
        <v>261</v>
      </c>
      <c r="AT510" s="13" t="s">
        <v>71</v>
      </c>
      <c r="AU510" s="13" t="s">
        <v>85</v>
      </c>
      <c r="AV510" s="13" t="s">
        <v>336</v>
      </c>
      <c r="AW510" s="17">
        <v>1.15740740740741e-5</v>
      </c>
      <c r="AX510" s="12" t="s">
        <v>89</v>
      </c>
      <c r="AY510" s="13" t="s">
        <v>14</v>
      </c>
      <c r="AZ510" s="13" t="s">
        <v>73</v>
      </c>
      <c r="BA510" s="13" t="s">
        <v>207</v>
      </c>
      <c r="BB510" s="13" t="s">
        <v>73</v>
      </c>
      <c r="BC510" s="14">
        <v>500006</v>
      </c>
      <c r="BD510" s="14">
        <v>0</v>
      </c>
      <c r="BE510" s="13" t="s">
        <v>71</v>
      </c>
      <c r="BF510" s="18">
        <v>45317.483552581</v>
      </c>
    </row>
    <row r="511" spans="1:58">
      <c r="A511" s="12">
        <v>45302</v>
      </c>
      <c r="B511" s="12">
        <v>45302</v>
      </c>
      <c r="C511" s="13" t="s">
        <v>951</v>
      </c>
      <c r="D511" s="13" t="s">
        <v>71</v>
      </c>
      <c r="E511" s="13" t="s">
        <v>16</v>
      </c>
      <c r="F511" s="13" t="s">
        <v>97</v>
      </c>
      <c r="G511" s="14">
        <v>3</v>
      </c>
      <c r="H511" s="14">
        <v>0</v>
      </c>
      <c r="I511" s="13" t="s">
        <v>73</v>
      </c>
      <c r="J511" s="13" t="s">
        <v>74</v>
      </c>
      <c r="K511" s="13" t="s">
        <v>109</v>
      </c>
      <c r="L511" s="12">
        <v>45302</v>
      </c>
      <c r="M511" s="13" t="s">
        <v>952</v>
      </c>
      <c r="N511" s="13" t="s">
        <v>71</v>
      </c>
      <c r="O511" s="14">
        <v>0</v>
      </c>
      <c r="P511" s="13" t="s">
        <v>197</v>
      </c>
      <c r="Q511" s="19" t="s">
        <v>1049</v>
      </c>
      <c r="R511" s="14">
        <v>2</v>
      </c>
      <c r="S511" s="19" t="s">
        <v>338</v>
      </c>
      <c r="T511" s="14">
        <v>0</v>
      </c>
      <c r="U511" s="13" t="s">
        <v>97</v>
      </c>
      <c r="V511" s="13" t="s">
        <v>82</v>
      </c>
      <c r="W511" s="13" t="s">
        <v>73</v>
      </c>
      <c r="X511" s="13" t="s">
        <v>80</v>
      </c>
      <c r="Y511" s="13" t="s">
        <v>14</v>
      </c>
      <c r="Z511" s="13" t="s">
        <v>200</v>
      </c>
      <c r="AA511" s="13" t="s">
        <v>78</v>
      </c>
      <c r="AB511" s="13" t="s">
        <v>83</v>
      </c>
      <c r="AC511" s="13" t="s">
        <v>84</v>
      </c>
      <c r="AD511" s="13" t="s">
        <v>71</v>
      </c>
      <c r="AE511" s="13" t="s">
        <v>85</v>
      </c>
      <c r="AF511" s="13" t="s">
        <v>71</v>
      </c>
      <c r="AG511" s="13" t="s">
        <v>86</v>
      </c>
      <c r="AH511" s="13" t="s">
        <v>73</v>
      </c>
      <c r="AI511" s="13" t="s">
        <v>87</v>
      </c>
      <c r="AJ511" s="13" t="s">
        <v>87</v>
      </c>
      <c r="AK511" s="13" t="s">
        <v>90</v>
      </c>
      <c r="AL511" s="13" t="s">
        <v>73</v>
      </c>
      <c r="AM511" s="13" t="s">
        <v>73</v>
      </c>
      <c r="AN511" s="14">
        <v>0</v>
      </c>
      <c r="AO511" s="13" t="s">
        <v>207</v>
      </c>
      <c r="AP511" s="13" t="s">
        <v>207</v>
      </c>
      <c r="AQ511" s="13" t="s">
        <v>73</v>
      </c>
      <c r="AR511" s="13" t="s">
        <v>335</v>
      </c>
      <c r="AS511" s="13" t="s">
        <v>261</v>
      </c>
      <c r="AT511" s="13" t="s">
        <v>71</v>
      </c>
      <c r="AU511" s="13" t="s">
        <v>85</v>
      </c>
      <c r="AV511" s="13" t="s">
        <v>336</v>
      </c>
      <c r="AW511" s="17">
        <v>1.15740740740741e-5</v>
      </c>
      <c r="AX511" s="12" t="s">
        <v>89</v>
      </c>
      <c r="AY511" s="13" t="s">
        <v>14</v>
      </c>
      <c r="AZ511" s="13" t="s">
        <v>73</v>
      </c>
      <c r="BA511" s="13" t="s">
        <v>207</v>
      </c>
      <c r="BB511" s="13" t="s">
        <v>73</v>
      </c>
      <c r="BC511" s="14">
        <v>500006</v>
      </c>
      <c r="BD511" s="14">
        <v>0</v>
      </c>
      <c r="BE511" s="13" t="s">
        <v>71</v>
      </c>
      <c r="BF511" s="18">
        <v>45317.483555463</v>
      </c>
    </row>
    <row r="512" spans="1:58">
      <c r="A512" s="12">
        <v>45302</v>
      </c>
      <c r="B512" s="12">
        <v>45302</v>
      </c>
      <c r="C512" s="13" t="s">
        <v>951</v>
      </c>
      <c r="D512" s="13" t="s">
        <v>71</v>
      </c>
      <c r="E512" s="13" t="s">
        <v>16</v>
      </c>
      <c r="F512" s="13" t="s">
        <v>105</v>
      </c>
      <c r="G512" s="14">
        <v>3</v>
      </c>
      <c r="H512" s="14">
        <v>0</v>
      </c>
      <c r="I512" s="13" t="s">
        <v>73</v>
      </c>
      <c r="J512" s="13" t="s">
        <v>74</v>
      </c>
      <c r="K512" s="13" t="s">
        <v>109</v>
      </c>
      <c r="L512" s="12">
        <v>45302</v>
      </c>
      <c r="M512" s="13" t="s">
        <v>952</v>
      </c>
      <c r="N512" s="13" t="s">
        <v>71</v>
      </c>
      <c r="O512" s="14">
        <v>0</v>
      </c>
      <c r="P512" s="13" t="s">
        <v>197</v>
      </c>
      <c r="Q512" s="19" t="s">
        <v>1049</v>
      </c>
      <c r="R512" s="14">
        <v>2</v>
      </c>
      <c r="S512" s="19" t="s">
        <v>338</v>
      </c>
      <c r="T512" s="14">
        <v>0</v>
      </c>
      <c r="U512" s="13" t="s">
        <v>105</v>
      </c>
      <c r="V512" s="13" t="s">
        <v>82</v>
      </c>
      <c r="W512" s="13" t="s">
        <v>73</v>
      </c>
      <c r="X512" s="13" t="s">
        <v>80</v>
      </c>
      <c r="Y512" s="13" t="s">
        <v>14</v>
      </c>
      <c r="Z512" s="13" t="s">
        <v>200</v>
      </c>
      <c r="AA512" s="13" t="s">
        <v>78</v>
      </c>
      <c r="AB512" s="13" t="s">
        <v>83</v>
      </c>
      <c r="AC512" s="13" t="s">
        <v>84</v>
      </c>
      <c r="AD512" s="13" t="s">
        <v>71</v>
      </c>
      <c r="AE512" s="13" t="s">
        <v>85</v>
      </c>
      <c r="AF512" s="13" t="s">
        <v>71</v>
      </c>
      <c r="AG512" s="13" t="s">
        <v>86</v>
      </c>
      <c r="AH512" s="13" t="s">
        <v>73</v>
      </c>
      <c r="AI512" s="13" t="s">
        <v>87</v>
      </c>
      <c r="AJ512" s="13" t="s">
        <v>87</v>
      </c>
      <c r="AK512" s="13" t="s">
        <v>90</v>
      </c>
      <c r="AL512" s="13" t="s">
        <v>73</v>
      </c>
      <c r="AM512" s="13" t="s">
        <v>73</v>
      </c>
      <c r="AN512" s="14">
        <v>0</v>
      </c>
      <c r="AO512" s="13" t="s">
        <v>207</v>
      </c>
      <c r="AP512" s="13" t="s">
        <v>207</v>
      </c>
      <c r="AQ512" s="13" t="s">
        <v>73</v>
      </c>
      <c r="AR512" s="13" t="s">
        <v>335</v>
      </c>
      <c r="AS512" s="13" t="s">
        <v>261</v>
      </c>
      <c r="AT512" s="13" t="s">
        <v>71</v>
      </c>
      <c r="AU512" s="13" t="s">
        <v>85</v>
      </c>
      <c r="AV512" s="13" t="s">
        <v>336</v>
      </c>
      <c r="AW512" s="17">
        <v>1.15740740740741e-5</v>
      </c>
      <c r="AX512" s="12" t="s">
        <v>89</v>
      </c>
      <c r="AY512" s="13" t="s">
        <v>14</v>
      </c>
      <c r="AZ512" s="13" t="s">
        <v>73</v>
      </c>
      <c r="BA512" s="13" t="s">
        <v>207</v>
      </c>
      <c r="BB512" s="13" t="s">
        <v>73</v>
      </c>
      <c r="BC512" s="14">
        <v>500006</v>
      </c>
      <c r="BD512" s="14">
        <v>0</v>
      </c>
      <c r="BE512" s="13" t="s">
        <v>71</v>
      </c>
      <c r="BF512" s="18">
        <v>45317.4835597569</v>
      </c>
    </row>
    <row r="513" spans="1:58">
      <c r="A513" s="12">
        <v>45302</v>
      </c>
      <c r="B513" s="12">
        <v>45302</v>
      </c>
      <c r="C513" s="13" t="s">
        <v>951</v>
      </c>
      <c r="D513" s="13" t="s">
        <v>71</v>
      </c>
      <c r="E513" s="13" t="s">
        <v>16</v>
      </c>
      <c r="F513" s="13" t="s">
        <v>477</v>
      </c>
      <c r="G513" s="14">
        <v>3</v>
      </c>
      <c r="H513" s="14">
        <v>0</v>
      </c>
      <c r="I513" s="13" t="s">
        <v>73</v>
      </c>
      <c r="J513" s="13" t="s">
        <v>74</v>
      </c>
      <c r="K513" s="13" t="s">
        <v>75</v>
      </c>
      <c r="L513" s="12">
        <v>45302</v>
      </c>
      <c r="M513" s="13" t="s">
        <v>952</v>
      </c>
      <c r="N513" s="13" t="s">
        <v>71</v>
      </c>
      <c r="O513" s="14">
        <v>0</v>
      </c>
      <c r="P513" s="13" t="s">
        <v>197</v>
      </c>
      <c r="Q513" s="13" t="s">
        <v>272</v>
      </c>
      <c r="R513" s="14">
        <v>4</v>
      </c>
      <c r="S513" s="13" t="s">
        <v>273</v>
      </c>
      <c r="T513" s="14">
        <v>4</v>
      </c>
      <c r="U513" s="13" t="s">
        <v>477</v>
      </c>
      <c r="V513" s="13" t="s">
        <v>82</v>
      </c>
      <c r="W513" s="13" t="s">
        <v>73</v>
      </c>
      <c r="X513" s="13" t="s">
        <v>80</v>
      </c>
      <c r="Y513" s="13" t="s">
        <v>14</v>
      </c>
      <c r="Z513" s="13" t="s">
        <v>200</v>
      </c>
      <c r="AA513" s="13" t="s">
        <v>78</v>
      </c>
      <c r="AB513" s="13" t="s">
        <v>83</v>
      </c>
      <c r="AC513" s="13" t="s">
        <v>84</v>
      </c>
      <c r="AD513" s="13" t="s">
        <v>71</v>
      </c>
      <c r="AE513" s="13" t="s">
        <v>85</v>
      </c>
      <c r="AF513" s="13" t="s">
        <v>71</v>
      </c>
      <c r="AG513" s="13" t="s">
        <v>86</v>
      </c>
      <c r="AH513" s="13" t="s">
        <v>73</v>
      </c>
      <c r="AI513" s="13" t="s">
        <v>87</v>
      </c>
      <c r="AJ513" s="13" t="s">
        <v>87</v>
      </c>
      <c r="AK513" s="13" t="s">
        <v>90</v>
      </c>
      <c r="AL513" s="13" t="s">
        <v>73</v>
      </c>
      <c r="AM513" s="13" t="s">
        <v>73</v>
      </c>
      <c r="AN513" s="14">
        <v>0</v>
      </c>
      <c r="AO513" s="13" t="s">
        <v>207</v>
      </c>
      <c r="AP513" s="13" t="s">
        <v>207</v>
      </c>
      <c r="AQ513" s="13" t="s">
        <v>73</v>
      </c>
      <c r="AR513" s="13" t="s">
        <v>335</v>
      </c>
      <c r="AS513" s="13" t="s">
        <v>261</v>
      </c>
      <c r="AT513" s="13" t="s">
        <v>71</v>
      </c>
      <c r="AU513" s="13" t="s">
        <v>85</v>
      </c>
      <c r="AV513" s="13" t="s">
        <v>336</v>
      </c>
      <c r="AW513" s="17">
        <v>1.15740740740741e-5</v>
      </c>
      <c r="AX513" s="12" t="s">
        <v>89</v>
      </c>
      <c r="AY513" s="13" t="s">
        <v>14</v>
      </c>
      <c r="AZ513" s="13" t="s">
        <v>73</v>
      </c>
      <c r="BA513" s="13" t="s">
        <v>207</v>
      </c>
      <c r="BB513" s="13" t="s">
        <v>73</v>
      </c>
      <c r="BC513" s="14">
        <v>500104</v>
      </c>
      <c r="BD513" s="14">
        <v>0</v>
      </c>
      <c r="BE513" s="13" t="s">
        <v>110</v>
      </c>
      <c r="BF513" s="18">
        <v>45303.6482221065</v>
      </c>
    </row>
    <row r="514" spans="1:58">
      <c r="A514" s="12">
        <v>45302</v>
      </c>
      <c r="B514" s="12">
        <v>45302</v>
      </c>
      <c r="C514" s="13" t="s">
        <v>951</v>
      </c>
      <c r="D514" s="13" t="s">
        <v>71</v>
      </c>
      <c r="E514" s="13" t="s">
        <v>16</v>
      </c>
      <c r="F514" s="13" t="s">
        <v>107</v>
      </c>
      <c r="G514" s="14">
        <v>3</v>
      </c>
      <c r="H514" s="14">
        <v>0</v>
      </c>
      <c r="I514" s="13" t="s">
        <v>88</v>
      </c>
      <c r="J514" s="13" t="s">
        <v>74</v>
      </c>
      <c r="K514" s="13" t="s">
        <v>109</v>
      </c>
      <c r="L514" s="12">
        <v>45302</v>
      </c>
      <c r="M514" s="13" t="s">
        <v>952</v>
      </c>
      <c r="N514" s="13" t="s">
        <v>71</v>
      </c>
      <c r="O514" s="14">
        <v>0</v>
      </c>
      <c r="P514" s="13" t="s">
        <v>197</v>
      </c>
      <c r="Q514" s="19" t="s">
        <v>1049</v>
      </c>
      <c r="R514" s="14">
        <v>2</v>
      </c>
      <c r="S514" s="19" t="s">
        <v>338</v>
      </c>
      <c r="T514" s="14">
        <v>0</v>
      </c>
      <c r="U514" s="13" t="s">
        <v>107</v>
      </c>
      <c r="V514" s="13" t="s">
        <v>82</v>
      </c>
      <c r="W514" s="13" t="s">
        <v>73</v>
      </c>
      <c r="X514" s="13" t="s">
        <v>80</v>
      </c>
      <c r="Y514" s="13" t="s">
        <v>14</v>
      </c>
      <c r="Z514" s="13" t="s">
        <v>200</v>
      </c>
      <c r="AA514" s="13" t="s">
        <v>78</v>
      </c>
      <c r="AB514" s="13" t="s">
        <v>83</v>
      </c>
      <c r="AC514" s="13" t="s">
        <v>84</v>
      </c>
      <c r="AD514" s="13" t="s">
        <v>71</v>
      </c>
      <c r="AE514" s="13" t="s">
        <v>85</v>
      </c>
      <c r="AF514" s="13" t="s">
        <v>71</v>
      </c>
      <c r="AG514" s="13" t="s">
        <v>86</v>
      </c>
      <c r="AH514" s="13" t="s">
        <v>73</v>
      </c>
      <c r="AI514" s="13" t="s">
        <v>87</v>
      </c>
      <c r="AJ514" s="13" t="s">
        <v>87</v>
      </c>
      <c r="AK514" s="13" t="s">
        <v>90</v>
      </c>
      <c r="AL514" s="13" t="s">
        <v>73</v>
      </c>
      <c r="AM514" s="13" t="s">
        <v>73</v>
      </c>
      <c r="AN514" s="14">
        <v>0</v>
      </c>
      <c r="AO514" s="13" t="s">
        <v>207</v>
      </c>
      <c r="AP514" s="13" t="s">
        <v>207</v>
      </c>
      <c r="AQ514" s="13" t="s">
        <v>73</v>
      </c>
      <c r="AR514" s="13" t="s">
        <v>335</v>
      </c>
      <c r="AS514" s="13" t="s">
        <v>261</v>
      </c>
      <c r="AT514" s="13" t="s">
        <v>71</v>
      </c>
      <c r="AU514" s="13" t="s">
        <v>85</v>
      </c>
      <c r="AV514" s="13" t="s">
        <v>336</v>
      </c>
      <c r="AW514" s="17">
        <v>1.15740740740741e-5</v>
      </c>
      <c r="AX514" s="12" t="s">
        <v>89</v>
      </c>
      <c r="AY514" s="13" t="s">
        <v>14</v>
      </c>
      <c r="AZ514" s="13" t="s">
        <v>73</v>
      </c>
      <c r="BA514" s="13" t="s">
        <v>207</v>
      </c>
      <c r="BB514" s="13" t="s">
        <v>73</v>
      </c>
      <c r="BC514" s="14">
        <v>500006</v>
      </c>
      <c r="BD514" s="14">
        <v>0</v>
      </c>
      <c r="BE514" s="13" t="s">
        <v>71</v>
      </c>
      <c r="BF514" s="18">
        <v>45317.4835569792</v>
      </c>
    </row>
    <row r="515" spans="1:58">
      <c r="A515" s="12">
        <v>45302</v>
      </c>
      <c r="B515" s="12">
        <v>45302</v>
      </c>
      <c r="C515" s="13" t="s">
        <v>951</v>
      </c>
      <c r="D515" s="13" t="s">
        <v>71</v>
      </c>
      <c r="E515" s="13" t="s">
        <v>16</v>
      </c>
      <c r="F515" s="13" t="s">
        <v>477</v>
      </c>
      <c r="G515" s="14">
        <v>4</v>
      </c>
      <c r="H515" s="14">
        <v>0</v>
      </c>
      <c r="I515" s="13" t="s">
        <v>73</v>
      </c>
      <c r="J515" s="13" t="s">
        <v>74</v>
      </c>
      <c r="K515" s="13" t="s">
        <v>109</v>
      </c>
      <c r="L515" s="12">
        <v>45302</v>
      </c>
      <c r="M515" s="13" t="s">
        <v>952</v>
      </c>
      <c r="N515" s="13" t="s">
        <v>71</v>
      </c>
      <c r="O515" s="14">
        <v>0</v>
      </c>
      <c r="P515" s="13" t="s">
        <v>197</v>
      </c>
      <c r="Q515" s="19" t="s">
        <v>1049</v>
      </c>
      <c r="R515" s="14">
        <v>2</v>
      </c>
      <c r="S515" s="19" t="s">
        <v>338</v>
      </c>
      <c r="T515" s="14">
        <v>0</v>
      </c>
      <c r="U515" s="13" t="s">
        <v>477</v>
      </c>
      <c r="V515" s="13" t="s">
        <v>82</v>
      </c>
      <c r="W515" s="13" t="s">
        <v>73</v>
      </c>
      <c r="X515" s="13" t="s">
        <v>80</v>
      </c>
      <c r="Y515" s="13" t="s">
        <v>14</v>
      </c>
      <c r="Z515" s="13" t="s">
        <v>200</v>
      </c>
      <c r="AA515" s="13" t="s">
        <v>78</v>
      </c>
      <c r="AB515" s="13" t="s">
        <v>83</v>
      </c>
      <c r="AC515" s="13" t="s">
        <v>84</v>
      </c>
      <c r="AD515" s="13" t="s">
        <v>71</v>
      </c>
      <c r="AE515" s="13" t="s">
        <v>85</v>
      </c>
      <c r="AF515" s="13" t="s">
        <v>71</v>
      </c>
      <c r="AG515" s="13" t="s">
        <v>86</v>
      </c>
      <c r="AH515" s="13" t="s">
        <v>73</v>
      </c>
      <c r="AI515" s="13" t="s">
        <v>87</v>
      </c>
      <c r="AJ515" s="13" t="s">
        <v>87</v>
      </c>
      <c r="AK515" s="13" t="s">
        <v>90</v>
      </c>
      <c r="AL515" s="13" t="s">
        <v>73</v>
      </c>
      <c r="AM515" s="13" t="s">
        <v>73</v>
      </c>
      <c r="AN515" s="14">
        <v>0</v>
      </c>
      <c r="AO515" s="13" t="s">
        <v>207</v>
      </c>
      <c r="AP515" s="13" t="s">
        <v>207</v>
      </c>
      <c r="AQ515" s="13" t="s">
        <v>73</v>
      </c>
      <c r="AR515" s="13" t="s">
        <v>335</v>
      </c>
      <c r="AS515" s="13" t="s">
        <v>261</v>
      </c>
      <c r="AT515" s="13" t="s">
        <v>71</v>
      </c>
      <c r="AU515" s="13" t="s">
        <v>85</v>
      </c>
      <c r="AV515" s="13" t="s">
        <v>336</v>
      </c>
      <c r="AW515" s="17">
        <v>1.15740740740741e-5</v>
      </c>
      <c r="AX515" s="12" t="s">
        <v>89</v>
      </c>
      <c r="AY515" s="13" t="s">
        <v>14</v>
      </c>
      <c r="AZ515" s="13" t="s">
        <v>73</v>
      </c>
      <c r="BA515" s="13" t="s">
        <v>207</v>
      </c>
      <c r="BB515" s="13" t="s">
        <v>73</v>
      </c>
      <c r="BC515" s="14">
        <v>500006</v>
      </c>
      <c r="BD515" s="14">
        <v>0</v>
      </c>
      <c r="BE515" s="13" t="s">
        <v>71</v>
      </c>
      <c r="BF515" s="18">
        <v>45317.4835511921</v>
      </c>
    </row>
    <row r="518" spans="1:59">
      <c r="A518" t="s">
        <v>954</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row>
    <row r="519" ht="27" spans="1:59">
      <c r="A519" s="11" t="s">
        <v>113</v>
      </c>
      <c r="B519" s="11" t="s">
        <v>3</v>
      </c>
      <c r="C519" s="11" t="s">
        <v>33</v>
      </c>
      <c r="D519" s="11" t="s">
        <v>34</v>
      </c>
      <c r="E519" s="11" t="s">
        <v>9</v>
      </c>
      <c r="F519" s="11" t="s">
        <v>29</v>
      </c>
      <c r="G519" s="11" t="s">
        <v>5</v>
      </c>
      <c r="H519" s="11" t="s">
        <v>114</v>
      </c>
      <c r="I519" s="11" t="s">
        <v>26</v>
      </c>
      <c r="J519" s="11" t="s">
        <v>4</v>
      </c>
      <c r="K519" s="11" t="s">
        <v>27</v>
      </c>
      <c r="L519" s="11" t="s">
        <v>28</v>
      </c>
      <c r="M519" s="11" t="s">
        <v>116</v>
      </c>
      <c r="N519" s="11" t="s">
        <v>117</v>
      </c>
      <c r="O519" s="11" t="s">
        <v>118</v>
      </c>
      <c r="P519" s="11" t="s">
        <v>119</v>
      </c>
      <c r="Q519" s="11" t="s">
        <v>6</v>
      </c>
      <c r="R519" s="11" t="s">
        <v>122</v>
      </c>
      <c r="S519" s="11" t="s">
        <v>173</v>
      </c>
      <c r="T519" s="11" t="s">
        <v>174</v>
      </c>
      <c r="U519" s="11" t="s">
        <v>175</v>
      </c>
      <c r="V519" s="11" t="s">
        <v>176</v>
      </c>
      <c r="W519" s="11" t="s">
        <v>177</v>
      </c>
      <c r="X519" s="11" t="s">
        <v>178</v>
      </c>
      <c r="Y519" s="11" t="s">
        <v>179</v>
      </c>
      <c r="Z519" s="11" t="s">
        <v>180</v>
      </c>
      <c r="AA519" s="11" t="s">
        <v>181</v>
      </c>
      <c r="AB519" s="11" t="s">
        <v>182</v>
      </c>
      <c r="AC519" s="11" t="s">
        <v>183</v>
      </c>
      <c r="AD519" s="11" t="s">
        <v>184</v>
      </c>
      <c r="AE519" s="11" t="s">
        <v>185</v>
      </c>
      <c r="AF519" s="11" t="s">
        <v>186</v>
      </c>
      <c r="AG519" s="11" t="s">
        <v>187</v>
      </c>
      <c r="AH519" s="11" t="s">
        <v>188</v>
      </c>
      <c r="AI519" s="11" t="s">
        <v>189</v>
      </c>
      <c r="AJ519" s="11" t="s">
        <v>190</v>
      </c>
      <c r="AK519" s="11" t="s">
        <v>191</v>
      </c>
      <c r="AL519" s="11" t="s">
        <v>192</v>
      </c>
      <c r="AM519" s="11" t="s">
        <v>479</v>
      </c>
      <c r="AN519" s="11" t="s">
        <v>480</v>
      </c>
      <c r="AO519" s="11" t="s">
        <v>481</v>
      </c>
      <c r="AP519" s="11" t="s">
        <v>482</v>
      </c>
      <c r="AQ519" s="11" t="s">
        <v>483</v>
      </c>
      <c r="AR519" s="11" t="s">
        <v>484</v>
      </c>
      <c r="AS519" s="11" t="s">
        <v>485</v>
      </c>
      <c r="AT519" s="11" t="s">
        <v>486</v>
      </c>
      <c r="AU519" s="11" t="s">
        <v>487</v>
      </c>
      <c r="AV519" s="11" t="s">
        <v>488</v>
      </c>
      <c r="AW519" s="11" t="s">
        <v>489</v>
      </c>
      <c r="AX519" s="11" t="s">
        <v>490</v>
      </c>
      <c r="AY519" s="11" t="s">
        <v>491</v>
      </c>
      <c r="AZ519" s="11" t="s">
        <v>492</v>
      </c>
      <c r="BA519" s="11" t="s">
        <v>493</v>
      </c>
      <c r="BB519" s="11" t="s">
        <v>494</v>
      </c>
      <c r="BC519" s="11" t="s">
        <v>495</v>
      </c>
      <c r="BD519" s="11" t="s">
        <v>496</v>
      </c>
      <c r="BE519" s="11" t="s">
        <v>497</v>
      </c>
      <c r="BF519" s="11" t="s">
        <v>498</v>
      </c>
      <c r="BG519" s="11" t="s">
        <v>69</v>
      </c>
    </row>
    <row r="520" spans="1:59">
      <c r="A520" s="12">
        <v>45302</v>
      </c>
      <c r="B520" s="12">
        <v>45302</v>
      </c>
      <c r="C520" s="13" t="s">
        <v>951</v>
      </c>
      <c r="D520" s="13" t="s">
        <v>71</v>
      </c>
      <c r="E520" s="13" t="s">
        <v>16</v>
      </c>
      <c r="F520" s="13" t="s">
        <v>72</v>
      </c>
      <c r="G520" s="14">
        <v>1</v>
      </c>
      <c r="H520" s="14">
        <v>0</v>
      </c>
      <c r="I520" s="12">
        <v>45302</v>
      </c>
      <c r="J520" s="13" t="s">
        <v>952</v>
      </c>
      <c r="K520" s="13" t="s">
        <v>71</v>
      </c>
      <c r="L520" s="14">
        <v>0</v>
      </c>
      <c r="M520" s="13" t="s">
        <v>198</v>
      </c>
      <c r="N520" s="14">
        <v>6</v>
      </c>
      <c r="O520" s="13" t="s">
        <v>338</v>
      </c>
      <c r="P520" s="14">
        <v>0</v>
      </c>
      <c r="Q520" s="13" t="s">
        <v>14</v>
      </c>
      <c r="R520" s="13" t="s">
        <v>200</v>
      </c>
      <c r="S520" s="13" t="s">
        <v>110</v>
      </c>
      <c r="T520" s="13" t="s">
        <v>110</v>
      </c>
      <c r="U520" s="13" t="s">
        <v>110</v>
      </c>
      <c r="V520" s="13" t="s">
        <v>71</v>
      </c>
      <c r="W520" s="13" t="s">
        <v>110</v>
      </c>
      <c r="X520" s="13" t="s">
        <v>71</v>
      </c>
      <c r="Y520" s="13" t="s">
        <v>71</v>
      </c>
      <c r="Z520" s="13" t="s">
        <v>110</v>
      </c>
      <c r="AA520" s="13" t="s">
        <v>71</v>
      </c>
      <c r="AB520" s="13" t="s">
        <v>71</v>
      </c>
      <c r="AC520" s="13" t="s">
        <v>110</v>
      </c>
      <c r="AD520" s="13" t="s">
        <v>71</v>
      </c>
      <c r="AE520" s="13" t="s">
        <v>71</v>
      </c>
      <c r="AF520" s="13" t="s">
        <v>71</v>
      </c>
      <c r="AG520" s="13" t="s">
        <v>71</v>
      </c>
      <c r="AH520" s="13" t="s">
        <v>71</v>
      </c>
      <c r="AI520" s="13" t="s">
        <v>71</v>
      </c>
      <c r="AJ520" s="13" t="s">
        <v>71</v>
      </c>
      <c r="AK520" s="13" t="s">
        <v>71</v>
      </c>
      <c r="AL520" s="13" t="s">
        <v>71</v>
      </c>
      <c r="AM520" s="13" t="s">
        <v>499</v>
      </c>
      <c r="AN520" s="13" t="s">
        <v>500</v>
      </c>
      <c r="AO520" s="13" t="s">
        <v>501</v>
      </c>
      <c r="AP520" s="13" t="s">
        <v>71</v>
      </c>
      <c r="AQ520" s="13" t="s">
        <v>502</v>
      </c>
      <c r="AR520" s="13" t="s">
        <v>71</v>
      </c>
      <c r="AS520" s="13" t="s">
        <v>71</v>
      </c>
      <c r="AT520" s="13" t="s">
        <v>503</v>
      </c>
      <c r="AU520" s="13" t="s">
        <v>71</v>
      </c>
      <c r="AV520" s="13" t="s">
        <v>71</v>
      </c>
      <c r="AW520" s="13" t="s">
        <v>71</v>
      </c>
      <c r="AX520" s="13" t="s">
        <v>71</v>
      </c>
      <c r="AY520" s="13" t="s">
        <v>71</v>
      </c>
      <c r="AZ520" s="13" t="s">
        <v>71</v>
      </c>
      <c r="BA520" s="13" t="s">
        <v>71</v>
      </c>
      <c r="BB520" s="13" t="s">
        <v>71</v>
      </c>
      <c r="BC520" s="13" t="s">
        <v>71</v>
      </c>
      <c r="BD520" s="13" t="s">
        <v>71</v>
      </c>
      <c r="BE520" s="13" t="s">
        <v>71</v>
      </c>
      <c r="BF520" s="13" t="s">
        <v>110</v>
      </c>
      <c r="BG520" s="18">
        <v>45303.6029430324</v>
      </c>
    </row>
    <row r="521" spans="1:59">
      <c r="A521" s="12">
        <v>45302</v>
      </c>
      <c r="B521" s="12">
        <v>45302</v>
      </c>
      <c r="C521" s="13" t="s">
        <v>951</v>
      </c>
      <c r="D521" s="13" t="s">
        <v>71</v>
      </c>
      <c r="E521" s="13" t="s">
        <v>16</v>
      </c>
      <c r="F521" s="13" t="s">
        <v>91</v>
      </c>
      <c r="G521" s="14">
        <v>1</v>
      </c>
      <c r="H521" s="14">
        <v>0</v>
      </c>
      <c r="I521" s="12">
        <v>45302</v>
      </c>
      <c r="J521" s="13" t="s">
        <v>952</v>
      </c>
      <c r="K521" s="13" t="s">
        <v>71</v>
      </c>
      <c r="L521" s="14">
        <v>0</v>
      </c>
      <c r="M521" s="13" t="s">
        <v>198</v>
      </c>
      <c r="N521" s="14">
        <v>6</v>
      </c>
      <c r="O521" s="13" t="s">
        <v>338</v>
      </c>
      <c r="P521" s="14">
        <v>0</v>
      </c>
      <c r="Q521" s="13" t="s">
        <v>14</v>
      </c>
      <c r="R521" s="13" t="s">
        <v>200</v>
      </c>
      <c r="S521" s="13" t="s">
        <v>110</v>
      </c>
      <c r="T521" s="13" t="s">
        <v>71</v>
      </c>
      <c r="U521" s="13" t="s">
        <v>110</v>
      </c>
      <c r="V521" s="13" t="s">
        <v>71</v>
      </c>
      <c r="W521" s="13" t="s">
        <v>110</v>
      </c>
      <c r="X521" s="13" t="s">
        <v>71</v>
      </c>
      <c r="Y521" s="13" t="s">
        <v>71</v>
      </c>
      <c r="Z521" s="13" t="s">
        <v>110</v>
      </c>
      <c r="AA521" s="13" t="s">
        <v>71</v>
      </c>
      <c r="AB521" s="13" t="s">
        <v>71</v>
      </c>
      <c r="AC521" s="13" t="s">
        <v>110</v>
      </c>
      <c r="AD521" s="13" t="s">
        <v>71</v>
      </c>
      <c r="AE521" s="13" t="s">
        <v>71</v>
      </c>
      <c r="AF521" s="13" t="s">
        <v>71</v>
      </c>
      <c r="AG521" s="13" t="s">
        <v>71</v>
      </c>
      <c r="AH521" s="13" t="s">
        <v>71</v>
      </c>
      <c r="AI521" s="13" t="s">
        <v>71</v>
      </c>
      <c r="AJ521" s="13" t="s">
        <v>71</v>
      </c>
      <c r="AK521" s="13" t="s">
        <v>71</v>
      </c>
      <c r="AL521" s="13" t="s">
        <v>71</v>
      </c>
      <c r="AM521" s="13" t="s">
        <v>504</v>
      </c>
      <c r="AN521" s="13" t="s">
        <v>71</v>
      </c>
      <c r="AO521" s="13" t="s">
        <v>505</v>
      </c>
      <c r="AP521" s="13" t="s">
        <v>71</v>
      </c>
      <c r="AQ521" s="13" t="s">
        <v>506</v>
      </c>
      <c r="AR521" s="13" t="s">
        <v>71</v>
      </c>
      <c r="AS521" s="13" t="s">
        <v>71</v>
      </c>
      <c r="AT521" s="13" t="s">
        <v>507</v>
      </c>
      <c r="AU521" s="13" t="s">
        <v>71</v>
      </c>
      <c r="AV521" s="13" t="s">
        <v>71</v>
      </c>
      <c r="AW521" s="13" t="s">
        <v>71</v>
      </c>
      <c r="AX521" s="13" t="s">
        <v>71</v>
      </c>
      <c r="AY521" s="13" t="s">
        <v>71</v>
      </c>
      <c r="AZ521" s="13" t="s">
        <v>71</v>
      </c>
      <c r="BA521" s="13" t="s">
        <v>71</v>
      </c>
      <c r="BB521" s="13" t="s">
        <v>71</v>
      </c>
      <c r="BC521" s="13" t="s">
        <v>71</v>
      </c>
      <c r="BD521" s="13" t="s">
        <v>71</v>
      </c>
      <c r="BE521" s="13" t="s">
        <v>71</v>
      </c>
      <c r="BF521" s="13" t="s">
        <v>110</v>
      </c>
      <c r="BG521" s="18">
        <v>45303.6029522917</v>
      </c>
    </row>
    <row r="522" spans="1:59">
      <c r="A522" s="12">
        <v>45302</v>
      </c>
      <c r="B522" s="12">
        <v>45302</v>
      </c>
      <c r="C522" s="13" t="s">
        <v>951</v>
      </c>
      <c r="D522" s="13" t="s">
        <v>71</v>
      </c>
      <c r="E522" s="13" t="s">
        <v>16</v>
      </c>
      <c r="F522" s="13" t="s">
        <v>94</v>
      </c>
      <c r="G522" s="14">
        <v>1</v>
      </c>
      <c r="H522" s="14">
        <v>0</v>
      </c>
      <c r="I522" s="12">
        <v>45302</v>
      </c>
      <c r="J522" s="13" t="s">
        <v>952</v>
      </c>
      <c r="K522" s="13" t="s">
        <v>71</v>
      </c>
      <c r="L522" s="14">
        <v>0</v>
      </c>
      <c r="M522" s="13" t="s">
        <v>198</v>
      </c>
      <c r="N522" s="14">
        <v>6</v>
      </c>
      <c r="O522" s="13" t="s">
        <v>338</v>
      </c>
      <c r="P522" s="14">
        <v>0</v>
      </c>
      <c r="Q522" s="13" t="s">
        <v>14</v>
      </c>
      <c r="R522" s="13" t="s">
        <v>200</v>
      </c>
      <c r="S522" s="13" t="s">
        <v>110</v>
      </c>
      <c r="T522" s="13" t="s">
        <v>71</v>
      </c>
      <c r="U522" s="13" t="s">
        <v>110</v>
      </c>
      <c r="V522" s="13" t="s">
        <v>71</v>
      </c>
      <c r="W522" s="13" t="s">
        <v>110</v>
      </c>
      <c r="X522" s="13" t="s">
        <v>71</v>
      </c>
      <c r="Y522" s="13" t="s">
        <v>71</v>
      </c>
      <c r="Z522" s="13" t="s">
        <v>110</v>
      </c>
      <c r="AA522" s="13" t="s">
        <v>71</v>
      </c>
      <c r="AB522" s="13" t="s">
        <v>71</v>
      </c>
      <c r="AC522" s="13" t="s">
        <v>110</v>
      </c>
      <c r="AD522" s="13" t="s">
        <v>71</v>
      </c>
      <c r="AE522" s="13" t="s">
        <v>71</v>
      </c>
      <c r="AF522" s="13" t="s">
        <v>71</v>
      </c>
      <c r="AG522" s="13" t="s">
        <v>71</v>
      </c>
      <c r="AH522" s="13" t="s">
        <v>71</v>
      </c>
      <c r="AI522" s="13" t="s">
        <v>71</v>
      </c>
      <c r="AJ522" s="13" t="s">
        <v>71</v>
      </c>
      <c r="AK522" s="13" t="s">
        <v>71</v>
      </c>
      <c r="AL522" s="13" t="s">
        <v>71</v>
      </c>
      <c r="AM522" s="13" t="s">
        <v>508</v>
      </c>
      <c r="AN522" s="13" t="s">
        <v>71</v>
      </c>
      <c r="AO522" s="13" t="s">
        <v>509</v>
      </c>
      <c r="AP522" s="13" t="s">
        <v>71</v>
      </c>
      <c r="AQ522" s="13" t="s">
        <v>506</v>
      </c>
      <c r="AR522" s="13" t="s">
        <v>71</v>
      </c>
      <c r="AS522" s="13" t="s">
        <v>71</v>
      </c>
      <c r="AT522" s="13" t="s">
        <v>510</v>
      </c>
      <c r="AU522" s="13" t="s">
        <v>71</v>
      </c>
      <c r="AV522" s="13" t="s">
        <v>71</v>
      </c>
      <c r="AW522" s="13" t="s">
        <v>71</v>
      </c>
      <c r="AX522" s="13" t="s">
        <v>71</v>
      </c>
      <c r="AY522" s="13" t="s">
        <v>71</v>
      </c>
      <c r="AZ522" s="13" t="s">
        <v>71</v>
      </c>
      <c r="BA522" s="13" t="s">
        <v>71</v>
      </c>
      <c r="BB522" s="13" t="s">
        <v>71</v>
      </c>
      <c r="BC522" s="13" t="s">
        <v>71</v>
      </c>
      <c r="BD522" s="13" t="s">
        <v>71</v>
      </c>
      <c r="BE522" s="13" t="s">
        <v>71</v>
      </c>
      <c r="BF522" s="13" t="s">
        <v>88</v>
      </c>
      <c r="BG522" s="18">
        <v>45303.6029483565</v>
      </c>
    </row>
    <row r="523" spans="1:59">
      <c r="A523" s="12">
        <v>45302</v>
      </c>
      <c r="B523" s="12">
        <v>45302</v>
      </c>
      <c r="C523" s="13" t="s">
        <v>951</v>
      </c>
      <c r="D523" s="13" t="s">
        <v>71</v>
      </c>
      <c r="E523" s="13" t="s">
        <v>16</v>
      </c>
      <c r="F523" s="13" t="s">
        <v>97</v>
      </c>
      <c r="G523" s="14">
        <v>1</v>
      </c>
      <c r="H523" s="14">
        <v>0</v>
      </c>
      <c r="I523" s="12">
        <v>45302</v>
      </c>
      <c r="J523" s="13" t="s">
        <v>952</v>
      </c>
      <c r="K523" s="13" t="s">
        <v>71</v>
      </c>
      <c r="L523" s="14">
        <v>0</v>
      </c>
      <c r="M523" s="13" t="s">
        <v>198</v>
      </c>
      <c r="N523" s="14">
        <v>6</v>
      </c>
      <c r="O523" s="13" t="s">
        <v>338</v>
      </c>
      <c r="P523" s="14">
        <v>0</v>
      </c>
      <c r="Q523" s="13" t="s">
        <v>14</v>
      </c>
      <c r="R523" s="13" t="s">
        <v>200</v>
      </c>
      <c r="S523" s="13" t="s">
        <v>110</v>
      </c>
      <c r="T523" s="13" t="s">
        <v>110</v>
      </c>
      <c r="U523" s="13" t="s">
        <v>110</v>
      </c>
      <c r="V523" s="13" t="s">
        <v>71</v>
      </c>
      <c r="W523" s="13" t="s">
        <v>110</v>
      </c>
      <c r="X523" s="13" t="s">
        <v>71</v>
      </c>
      <c r="Y523" s="13" t="s">
        <v>71</v>
      </c>
      <c r="Z523" s="13" t="s">
        <v>110</v>
      </c>
      <c r="AA523" s="13" t="s">
        <v>71</v>
      </c>
      <c r="AB523" s="13" t="s">
        <v>71</v>
      </c>
      <c r="AC523" s="13" t="s">
        <v>110</v>
      </c>
      <c r="AD523" s="13" t="s">
        <v>71</v>
      </c>
      <c r="AE523" s="13" t="s">
        <v>71</v>
      </c>
      <c r="AF523" s="13" t="s">
        <v>71</v>
      </c>
      <c r="AG523" s="13" t="s">
        <v>71</v>
      </c>
      <c r="AH523" s="13" t="s">
        <v>71</v>
      </c>
      <c r="AI523" s="13" t="s">
        <v>71</v>
      </c>
      <c r="AJ523" s="13" t="s">
        <v>71</v>
      </c>
      <c r="AK523" s="13" t="s">
        <v>71</v>
      </c>
      <c r="AL523" s="13" t="s">
        <v>71</v>
      </c>
      <c r="AM523" s="13" t="s">
        <v>511</v>
      </c>
      <c r="AN523" s="13" t="s">
        <v>512</v>
      </c>
      <c r="AO523" s="13" t="s">
        <v>513</v>
      </c>
      <c r="AP523" s="13" t="s">
        <v>71</v>
      </c>
      <c r="AQ523" s="13" t="s">
        <v>506</v>
      </c>
      <c r="AR523" s="13" t="s">
        <v>71</v>
      </c>
      <c r="AS523" s="13" t="s">
        <v>71</v>
      </c>
      <c r="AT523" s="13" t="s">
        <v>514</v>
      </c>
      <c r="AU523" s="13" t="s">
        <v>71</v>
      </c>
      <c r="AV523" s="13" t="s">
        <v>71</v>
      </c>
      <c r="AW523" s="13" t="s">
        <v>71</v>
      </c>
      <c r="AX523" s="13" t="s">
        <v>71</v>
      </c>
      <c r="AY523" s="13" t="s">
        <v>71</v>
      </c>
      <c r="AZ523" s="13" t="s">
        <v>71</v>
      </c>
      <c r="BA523" s="13" t="s">
        <v>71</v>
      </c>
      <c r="BB523" s="13" t="s">
        <v>71</v>
      </c>
      <c r="BC523" s="13" t="s">
        <v>71</v>
      </c>
      <c r="BD523" s="13" t="s">
        <v>71</v>
      </c>
      <c r="BE523" s="13" t="s">
        <v>71</v>
      </c>
      <c r="BF523" s="13" t="s">
        <v>110</v>
      </c>
      <c r="BG523" s="18">
        <v>45303.6029465394</v>
      </c>
    </row>
    <row r="524" spans="1:59">
      <c r="A524" s="12">
        <v>45302</v>
      </c>
      <c r="B524" s="12">
        <v>45302</v>
      </c>
      <c r="C524" s="13" t="s">
        <v>951</v>
      </c>
      <c r="D524" s="13" t="s">
        <v>71</v>
      </c>
      <c r="E524" s="13" t="s">
        <v>16</v>
      </c>
      <c r="F524" s="13" t="s">
        <v>105</v>
      </c>
      <c r="G524" s="14">
        <v>1</v>
      </c>
      <c r="H524" s="14">
        <v>0</v>
      </c>
      <c r="I524" s="12">
        <v>45302</v>
      </c>
      <c r="J524" s="13" t="s">
        <v>952</v>
      </c>
      <c r="K524" s="13" t="s">
        <v>71</v>
      </c>
      <c r="L524" s="14">
        <v>0</v>
      </c>
      <c r="M524" s="13" t="s">
        <v>198</v>
      </c>
      <c r="N524" s="14">
        <v>6</v>
      </c>
      <c r="O524" s="13" t="s">
        <v>338</v>
      </c>
      <c r="P524" s="14">
        <v>0</v>
      </c>
      <c r="Q524" s="13" t="s">
        <v>14</v>
      </c>
      <c r="R524" s="13" t="s">
        <v>200</v>
      </c>
      <c r="S524" s="13" t="s">
        <v>110</v>
      </c>
      <c r="T524" s="13" t="s">
        <v>71</v>
      </c>
      <c r="U524" s="13" t="s">
        <v>110</v>
      </c>
      <c r="V524" s="13" t="s">
        <v>71</v>
      </c>
      <c r="W524" s="13" t="s">
        <v>110</v>
      </c>
      <c r="X524" s="13" t="s">
        <v>71</v>
      </c>
      <c r="Y524" s="13" t="s">
        <v>71</v>
      </c>
      <c r="Z524" s="13" t="s">
        <v>110</v>
      </c>
      <c r="AA524" s="13" t="s">
        <v>71</v>
      </c>
      <c r="AB524" s="13" t="s">
        <v>71</v>
      </c>
      <c r="AC524" s="13" t="s">
        <v>110</v>
      </c>
      <c r="AD524" s="13" t="s">
        <v>71</v>
      </c>
      <c r="AE524" s="13" t="s">
        <v>71</v>
      </c>
      <c r="AF524" s="13" t="s">
        <v>71</v>
      </c>
      <c r="AG524" s="13" t="s">
        <v>71</v>
      </c>
      <c r="AH524" s="13" t="s">
        <v>71</v>
      </c>
      <c r="AI524" s="13" t="s">
        <v>71</v>
      </c>
      <c r="AJ524" s="13" t="s">
        <v>71</v>
      </c>
      <c r="AK524" s="13" t="s">
        <v>71</v>
      </c>
      <c r="AL524" s="13" t="s">
        <v>71</v>
      </c>
      <c r="AM524" s="13" t="s">
        <v>525</v>
      </c>
      <c r="AN524" s="13" t="s">
        <v>71</v>
      </c>
      <c r="AO524" s="13" t="s">
        <v>526</v>
      </c>
      <c r="AP524" s="13" t="s">
        <v>71</v>
      </c>
      <c r="AQ524" s="13" t="s">
        <v>527</v>
      </c>
      <c r="AR524" s="13" t="s">
        <v>71</v>
      </c>
      <c r="AS524" s="13" t="s">
        <v>71</v>
      </c>
      <c r="AT524" s="13" t="s">
        <v>528</v>
      </c>
      <c r="AU524" s="13" t="s">
        <v>71</v>
      </c>
      <c r="AV524" s="13" t="s">
        <v>71</v>
      </c>
      <c r="AW524" s="13" t="s">
        <v>71</v>
      </c>
      <c r="AX524" s="13" t="s">
        <v>71</v>
      </c>
      <c r="AY524" s="13" t="s">
        <v>71</v>
      </c>
      <c r="AZ524" s="13" t="s">
        <v>71</v>
      </c>
      <c r="BA524" s="13" t="s">
        <v>71</v>
      </c>
      <c r="BB524" s="13" t="s">
        <v>71</v>
      </c>
      <c r="BC524" s="13" t="s">
        <v>71</v>
      </c>
      <c r="BD524" s="13" t="s">
        <v>71</v>
      </c>
      <c r="BE524" s="13" t="s">
        <v>71</v>
      </c>
      <c r="BF524" s="13" t="s">
        <v>73</v>
      </c>
      <c r="BG524" s="18">
        <v>45303.6029446528</v>
      </c>
    </row>
    <row r="525" spans="1:59">
      <c r="A525" s="12">
        <v>45302</v>
      </c>
      <c r="B525" s="12">
        <v>45302</v>
      </c>
      <c r="C525" s="13" t="s">
        <v>951</v>
      </c>
      <c r="D525" s="13" t="s">
        <v>71</v>
      </c>
      <c r="E525" s="13" t="s">
        <v>16</v>
      </c>
      <c r="F525" s="13" t="s">
        <v>477</v>
      </c>
      <c r="G525" s="14">
        <v>1</v>
      </c>
      <c r="H525" s="14">
        <v>0</v>
      </c>
      <c r="I525" s="12">
        <v>45302</v>
      </c>
      <c r="J525" s="13" t="s">
        <v>952</v>
      </c>
      <c r="K525" s="13" t="s">
        <v>71</v>
      </c>
      <c r="L525" s="14">
        <v>0</v>
      </c>
      <c r="M525" s="13" t="s">
        <v>198</v>
      </c>
      <c r="N525" s="14">
        <v>6</v>
      </c>
      <c r="O525" s="13" t="s">
        <v>338</v>
      </c>
      <c r="P525" s="14">
        <v>0</v>
      </c>
      <c r="Q525" s="13" t="s">
        <v>14</v>
      </c>
      <c r="R525" s="13" t="s">
        <v>200</v>
      </c>
      <c r="S525" s="13" t="s">
        <v>110</v>
      </c>
      <c r="T525" s="13" t="s">
        <v>71</v>
      </c>
      <c r="U525" s="13" t="s">
        <v>110</v>
      </c>
      <c r="V525" s="13" t="s">
        <v>71</v>
      </c>
      <c r="W525" s="13" t="s">
        <v>110</v>
      </c>
      <c r="X525" s="13" t="s">
        <v>71</v>
      </c>
      <c r="Y525" s="13" t="s">
        <v>71</v>
      </c>
      <c r="Z525" s="13" t="s">
        <v>110</v>
      </c>
      <c r="AA525" s="13" t="s">
        <v>71</v>
      </c>
      <c r="AB525" s="13" t="s">
        <v>71</v>
      </c>
      <c r="AC525" s="13" t="s">
        <v>110</v>
      </c>
      <c r="AD525" s="13" t="s">
        <v>71</v>
      </c>
      <c r="AE525" s="13" t="s">
        <v>71</v>
      </c>
      <c r="AF525" s="13" t="s">
        <v>71</v>
      </c>
      <c r="AG525" s="13" t="s">
        <v>71</v>
      </c>
      <c r="AH525" s="13" t="s">
        <v>71</v>
      </c>
      <c r="AI525" s="13" t="s">
        <v>71</v>
      </c>
      <c r="AJ525" s="13" t="s">
        <v>71</v>
      </c>
      <c r="AK525" s="13" t="s">
        <v>71</v>
      </c>
      <c r="AL525" s="13" t="s">
        <v>71</v>
      </c>
      <c r="AM525" s="13" t="s">
        <v>529</v>
      </c>
      <c r="AN525" s="13" t="s">
        <v>71</v>
      </c>
      <c r="AO525" s="13" t="s">
        <v>530</v>
      </c>
      <c r="AP525" s="13" t="s">
        <v>71</v>
      </c>
      <c r="AQ525" s="13" t="s">
        <v>506</v>
      </c>
      <c r="AR525" s="13" t="s">
        <v>71</v>
      </c>
      <c r="AS525" s="13" t="s">
        <v>71</v>
      </c>
      <c r="AT525" s="13" t="s">
        <v>531</v>
      </c>
      <c r="AU525" s="13" t="s">
        <v>71</v>
      </c>
      <c r="AV525" s="13" t="s">
        <v>71</v>
      </c>
      <c r="AW525" s="13" t="s">
        <v>71</v>
      </c>
      <c r="AX525" s="13" t="s">
        <v>71</v>
      </c>
      <c r="AY525" s="13" t="s">
        <v>71</v>
      </c>
      <c r="AZ525" s="13" t="s">
        <v>71</v>
      </c>
      <c r="BA525" s="13" t="s">
        <v>71</v>
      </c>
      <c r="BB525" s="13" t="s">
        <v>71</v>
      </c>
      <c r="BC525" s="13" t="s">
        <v>71</v>
      </c>
      <c r="BD525" s="13" t="s">
        <v>71</v>
      </c>
      <c r="BE525" s="13" t="s">
        <v>71</v>
      </c>
      <c r="BF525" s="13" t="s">
        <v>73</v>
      </c>
      <c r="BG525" s="18">
        <v>45303.6029409491</v>
      </c>
    </row>
    <row r="526" spans="1:59">
      <c r="A526" s="12">
        <v>45302</v>
      </c>
      <c r="B526" s="12">
        <v>45302</v>
      </c>
      <c r="C526" s="13" t="s">
        <v>951</v>
      </c>
      <c r="D526" s="13" t="s">
        <v>71</v>
      </c>
      <c r="E526" s="13" t="s">
        <v>16</v>
      </c>
      <c r="F526" s="13" t="s">
        <v>107</v>
      </c>
      <c r="G526" s="14">
        <v>1</v>
      </c>
      <c r="H526" s="14">
        <v>0</v>
      </c>
      <c r="I526" s="12">
        <v>45302</v>
      </c>
      <c r="J526" s="13" t="s">
        <v>952</v>
      </c>
      <c r="K526" s="13" t="s">
        <v>71</v>
      </c>
      <c r="L526" s="14">
        <v>0</v>
      </c>
      <c r="M526" s="13" t="s">
        <v>198</v>
      </c>
      <c r="N526" s="14">
        <v>6</v>
      </c>
      <c r="O526" s="13" t="s">
        <v>338</v>
      </c>
      <c r="P526" s="14">
        <v>0</v>
      </c>
      <c r="Q526" s="13" t="s">
        <v>14</v>
      </c>
      <c r="R526" s="13" t="s">
        <v>200</v>
      </c>
      <c r="S526" s="13" t="s">
        <v>110</v>
      </c>
      <c r="T526" s="13" t="s">
        <v>71</v>
      </c>
      <c r="U526" s="13" t="s">
        <v>110</v>
      </c>
      <c r="V526" s="13" t="s">
        <v>71</v>
      </c>
      <c r="W526" s="13" t="s">
        <v>110</v>
      </c>
      <c r="X526" s="13" t="s">
        <v>71</v>
      </c>
      <c r="Y526" s="13" t="s">
        <v>71</v>
      </c>
      <c r="Z526" s="13" t="s">
        <v>71</v>
      </c>
      <c r="AA526" s="13" t="s">
        <v>71</v>
      </c>
      <c r="AB526" s="13" t="s">
        <v>71</v>
      </c>
      <c r="AC526" s="13" t="s">
        <v>110</v>
      </c>
      <c r="AD526" s="13" t="s">
        <v>71</v>
      </c>
      <c r="AE526" s="13" t="s">
        <v>71</v>
      </c>
      <c r="AF526" s="13" t="s">
        <v>71</v>
      </c>
      <c r="AG526" s="13" t="s">
        <v>71</v>
      </c>
      <c r="AH526" s="13" t="s">
        <v>71</v>
      </c>
      <c r="AI526" s="13" t="s">
        <v>71</v>
      </c>
      <c r="AJ526" s="13" t="s">
        <v>71</v>
      </c>
      <c r="AK526" s="13" t="s">
        <v>71</v>
      </c>
      <c r="AL526" s="13" t="s">
        <v>71</v>
      </c>
      <c r="AM526" s="13" t="s">
        <v>532</v>
      </c>
      <c r="AN526" s="13" t="s">
        <v>71</v>
      </c>
      <c r="AO526" s="13" t="s">
        <v>533</v>
      </c>
      <c r="AP526" s="13" t="s">
        <v>71</v>
      </c>
      <c r="AQ526" s="13" t="s">
        <v>506</v>
      </c>
      <c r="AR526" s="13" t="s">
        <v>71</v>
      </c>
      <c r="AS526" s="13" t="s">
        <v>71</v>
      </c>
      <c r="AT526" s="13"/>
      <c r="AU526" s="13" t="s">
        <v>71</v>
      </c>
      <c r="AV526" s="13" t="s">
        <v>71</v>
      </c>
      <c r="AW526" s="13" t="s">
        <v>71</v>
      </c>
      <c r="AX526" s="13" t="s">
        <v>71</v>
      </c>
      <c r="AY526" s="13" t="s">
        <v>71</v>
      </c>
      <c r="AZ526" s="13" t="s">
        <v>71</v>
      </c>
      <c r="BA526" s="13" t="s">
        <v>71</v>
      </c>
      <c r="BB526" s="13" t="s">
        <v>71</v>
      </c>
      <c r="BC526" s="13" t="s">
        <v>71</v>
      </c>
      <c r="BD526" s="13" t="s">
        <v>71</v>
      </c>
      <c r="BE526" s="13" t="s">
        <v>71</v>
      </c>
      <c r="BF526" s="13" t="s">
        <v>110</v>
      </c>
      <c r="BG526" s="18">
        <v>45303.6029505324</v>
      </c>
    </row>
    <row r="527" spans="1:59">
      <c r="A527" s="12">
        <v>45302</v>
      </c>
      <c r="B527" s="12">
        <v>45302</v>
      </c>
      <c r="C527" s="13" t="s">
        <v>951</v>
      </c>
      <c r="D527" s="13" t="s">
        <v>71</v>
      </c>
      <c r="E527" s="13" t="s">
        <v>16</v>
      </c>
      <c r="F527" s="13" t="s">
        <v>72</v>
      </c>
      <c r="G527" s="14">
        <v>2</v>
      </c>
      <c r="H527" s="14">
        <v>0</v>
      </c>
      <c r="I527" s="12">
        <v>45302</v>
      </c>
      <c r="J527" s="13" t="s">
        <v>952</v>
      </c>
      <c r="K527" s="13" t="s">
        <v>71</v>
      </c>
      <c r="L527" s="14">
        <v>0</v>
      </c>
      <c r="M527" s="13" t="s">
        <v>272</v>
      </c>
      <c r="N527" s="14">
        <v>4</v>
      </c>
      <c r="O527" s="13" t="s">
        <v>338</v>
      </c>
      <c r="P527" s="14">
        <v>0</v>
      </c>
      <c r="Q527" s="13" t="s">
        <v>14</v>
      </c>
      <c r="R527" s="13" t="s">
        <v>200</v>
      </c>
      <c r="S527" s="13" t="s">
        <v>110</v>
      </c>
      <c r="T527" s="13" t="s">
        <v>110</v>
      </c>
      <c r="U527" s="13" t="s">
        <v>110</v>
      </c>
      <c r="V527" s="13" t="s">
        <v>71</v>
      </c>
      <c r="W527" s="13" t="s">
        <v>110</v>
      </c>
      <c r="X527" s="13" t="s">
        <v>71</v>
      </c>
      <c r="Y527" s="13" t="s">
        <v>71</v>
      </c>
      <c r="Z527" s="13" t="s">
        <v>110</v>
      </c>
      <c r="AA527" s="13" t="s">
        <v>71</v>
      </c>
      <c r="AB527" s="13" t="s">
        <v>71</v>
      </c>
      <c r="AC527" s="13" t="s">
        <v>110</v>
      </c>
      <c r="AD527" s="13" t="s">
        <v>71</v>
      </c>
      <c r="AE527" s="13" t="s">
        <v>71</v>
      </c>
      <c r="AF527" s="13" t="s">
        <v>71</v>
      </c>
      <c r="AG527" s="13" t="s">
        <v>71</v>
      </c>
      <c r="AH527" s="13" t="s">
        <v>71</v>
      </c>
      <c r="AI527" s="13" t="s">
        <v>71</v>
      </c>
      <c r="AJ527" s="13" t="s">
        <v>71</v>
      </c>
      <c r="AK527" s="13" t="s">
        <v>71</v>
      </c>
      <c r="AL527" s="13" t="s">
        <v>71</v>
      </c>
      <c r="AM527" s="13" t="s">
        <v>499</v>
      </c>
      <c r="AN527" s="13" t="s">
        <v>500</v>
      </c>
      <c r="AO527" s="13" t="s">
        <v>501</v>
      </c>
      <c r="AP527" s="13" t="s">
        <v>71</v>
      </c>
      <c r="AQ527" s="13" t="s">
        <v>502</v>
      </c>
      <c r="AR527" s="13" t="s">
        <v>71</v>
      </c>
      <c r="AS527" s="13" t="s">
        <v>71</v>
      </c>
      <c r="AT527" s="13" t="s">
        <v>503</v>
      </c>
      <c r="AU527" s="13" t="s">
        <v>71</v>
      </c>
      <c r="AV527" s="13" t="s">
        <v>71</v>
      </c>
      <c r="AW527" s="13" t="s">
        <v>71</v>
      </c>
      <c r="AX527" s="13" t="s">
        <v>71</v>
      </c>
      <c r="AY527" s="13" t="s">
        <v>71</v>
      </c>
      <c r="AZ527" s="13" t="s">
        <v>71</v>
      </c>
      <c r="BA527" s="13" t="s">
        <v>71</v>
      </c>
      <c r="BB527" s="13" t="s">
        <v>71</v>
      </c>
      <c r="BC527" s="13" t="s">
        <v>71</v>
      </c>
      <c r="BD527" s="13" t="s">
        <v>71</v>
      </c>
      <c r="BE527" s="13" t="s">
        <v>71</v>
      </c>
      <c r="BF527" s="13" t="s">
        <v>110</v>
      </c>
      <c r="BG527" s="18">
        <v>45303.6452320139</v>
      </c>
    </row>
    <row r="528" spans="1:59">
      <c r="A528" s="12">
        <v>45302</v>
      </c>
      <c r="B528" s="12">
        <v>45302</v>
      </c>
      <c r="C528" s="13" t="s">
        <v>951</v>
      </c>
      <c r="D528" s="13" t="s">
        <v>71</v>
      </c>
      <c r="E528" s="13" t="s">
        <v>16</v>
      </c>
      <c r="F528" s="13" t="s">
        <v>91</v>
      </c>
      <c r="G528" s="14">
        <v>2</v>
      </c>
      <c r="H528" s="14">
        <v>0</v>
      </c>
      <c r="I528" s="12">
        <v>45302</v>
      </c>
      <c r="J528" s="13" t="s">
        <v>952</v>
      </c>
      <c r="K528" s="13" t="s">
        <v>71</v>
      </c>
      <c r="L528" s="14">
        <v>0</v>
      </c>
      <c r="M528" s="13" t="s">
        <v>272</v>
      </c>
      <c r="N528" s="14">
        <v>4</v>
      </c>
      <c r="O528" s="13" t="s">
        <v>338</v>
      </c>
      <c r="P528" s="14">
        <v>0</v>
      </c>
      <c r="Q528" s="13" t="s">
        <v>14</v>
      </c>
      <c r="R528" s="13" t="s">
        <v>200</v>
      </c>
      <c r="S528" s="13" t="s">
        <v>110</v>
      </c>
      <c r="T528" s="13" t="s">
        <v>71</v>
      </c>
      <c r="U528" s="13" t="s">
        <v>110</v>
      </c>
      <c r="V528" s="13" t="s">
        <v>71</v>
      </c>
      <c r="W528" s="13" t="s">
        <v>110</v>
      </c>
      <c r="X528" s="13" t="s">
        <v>71</v>
      </c>
      <c r="Y528" s="13" t="s">
        <v>71</v>
      </c>
      <c r="Z528" s="13" t="s">
        <v>110</v>
      </c>
      <c r="AA528" s="13" t="s">
        <v>71</v>
      </c>
      <c r="AB528" s="13" t="s">
        <v>71</v>
      </c>
      <c r="AC528" s="13" t="s">
        <v>110</v>
      </c>
      <c r="AD528" s="13" t="s">
        <v>71</v>
      </c>
      <c r="AE528" s="13" t="s">
        <v>71</v>
      </c>
      <c r="AF528" s="13" t="s">
        <v>71</v>
      </c>
      <c r="AG528" s="13" t="s">
        <v>71</v>
      </c>
      <c r="AH528" s="13" t="s">
        <v>71</v>
      </c>
      <c r="AI528" s="13" t="s">
        <v>71</v>
      </c>
      <c r="AJ528" s="13" t="s">
        <v>71</v>
      </c>
      <c r="AK528" s="13" t="s">
        <v>71</v>
      </c>
      <c r="AL528" s="13" t="s">
        <v>71</v>
      </c>
      <c r="AM528" s="13" t="s">
        <v>504</v>
      </c>
      <c r="AN528" s="13" t="s">
        <v>71</v>
      </c>
      <c r="AO528" s="13" t="s">
        <v>505</v>
      </c>
      <c r="AP528" s="13" t="s">
        <v>71</v>
      </c>
      <c r="AQ528" s="13" t="s">
        <v>506</v>
      </c>
      <c r="AR528" s="13" t="s">
        <v>71</v>
      </c>
      <c r="AS528" s="13" t="s">
        <v>71</v>
      </c>
      <c r="AT528" s="13" t="s">
        <v>507</v>
      </c>
      <c r="AU528" s="13" t="s">
        <v>71</v>
      </c>
      <c r="AV528" s="13" t="s">
        <v>71</v>
      </c>
      <c r="AW528" s="13" t="s">
        <v>71</v>
      </c>
      <c r="AX528" s="13" t="s">
        <v>71</v>
      </c>
      <c r="AY528" s="13" t="s">
        <v>71</v>
      </c>
      <c r="AZ528" s="13" t="s">
        <v>71</v>
      </c>
      <c r="BA528" s="13" t="s">
        <v>71</v>
      </c>
      <c r="BB528" s="13" t="s">
        <v>71</v>
      </c>
      <c r="BC528" s="13" t="s">
        <v>71</v>
      </c>
      <c r="BD528" s="13" t="s">
        <v>71</v>
      </c>
      <c r="BE528" s="13" t="s">
        <v>71</v>
      </c>
      <c r="BF528" s="13" t="s">
        <v>110</v>
      </c>
      <c r="BG528" s="18">
        <v>45303.6452227546</v>
      </c>
    </row>
    <row r="529" spans="1:59">
      <c r="A529" s="12">
        <v>45302</v>
      </c>
      <c r="B529" s="12">
        <v>45302</v>
      </c>
      <c r="C529" s="13" t="s">
        <v>951</v>
      </c>
      <c r="D529" s="13" t="s">
        <v>71</v>
      </c>
      <c r="E529" s="13" t="s">
        <v>16</v>
      </c>
      <c r="F529" s="13" t="s">
        <v>94</v>
      </c>
      <c r="G529" s="14">
        <v>2</v>
      </c>
      <c r="H529" s="14">
        <v>0</v>
      </c>
      <c r="I529" s="12">
        <v>45302</v>
      </c>
      <c r="J529" s="13" t="s">
        <v>952</v>
      </c>
      <c r="K529" s="13" t="s">
        <v>71</v>
      </c>
      <c r="L529" s="14">
        <v>0</v>
      </c>
      <c r="M529" s="13" t="s">
        <v>272</v>
      </c>
      <c r="N529" s="14">
        <v>4</v>
      </c>
      <c r="O529" s="13" t="s">
        <v>338</v>
      </c>
      <c r="P529" s="14">
        <v>0</v>
      </c>
      <c r="Q529" s="13" t="s">
        <v>14</v>
      </c>
      <c r="R529" s="13" t="s">
        <v>200</v>
      </c>
      <c r="S529" s="13" t="s">
        <v>110</v>
      </c>
      <c r="T529" s="13" t="s">
        <v>71</v>
      </c>
      <c r="U529" s="13" t="s">
        <v>110</v>
      </c>
      <c r="V529" s="13" t="s">
        <v>71</v>
      </c>
      <c r="W529" s="13" t="s">
        <v>110</v>
      </c>
      <c r="X529" s="13" t="s">
        <v>71</v>
      </c>
      <c r="Y529" s="13" t="s">
        <v>71</v>
      </c>
      <c r="Z529" s="13" t="s">
        <v>110</v>
      </c>
      <c r="AA529" s="13" t="s">
        <v>71</v>
      </c>
      <c r="AB529" s="13" t="s">
        <v>71</v>
      </c>
      <c r="AC529" s="13" t="s">
        <v>110</v>
      </c>
      <c r="AD529" s="13" t="s">
        <v>71</v>
      </c>
      <c r="AE529" s="13" t="s">
        <v>71</v>
      </c>
      <c r="AF529" s="13" t="s">
        <v>71</v>
      </c>
      <c r="AG529" s="13" t="s">
        <v>71</v>
      </c>
      <c r="AH529" s="13" t="s">
        <v>71</v>
      </c>
      <c r="AI529" s="13" t="s">
        <v>71</v>
      </c>
      <c r="AJ529" s="13" t="s">
        <v>71</v>
      </c>
      <c r="AK529" s="13" t="s">
        <v>71</v>
      </c>
      <c r="AL529" s="13" t="s">
        <v>71</v>
      </c>
      <c r="AM529" s="13" t="s">
        <v>508</v>
      </c>
      <c r="AN529" s="13" t="s">
        <v>71</v>
      </c>
      <c r="AO529" s="13" t="s">
        <v>509</v>
      </c>
      <c r="AP529" s="13" t="s">
        <v>71</v>
      </c>
      <c r="AQ529" s="13" t="s">
        <v>506</v>
      </c>
      <c r="AR529" s="13" t="s">
        <v>71</v>
      </c>
      <c r="AS529" s="13" t="s">
        <v>71</v>
      </c>
      <c r="AT529" s="13" t="s">
        <v>510</v>
      </c>
      <c r="AU529" s="13" t="s">
        <v>71</v>
      </c>
      <c r="AV529" s="13" t="s">
        <v>71</v>
      </c>
      <c r="AW529" s="13" t="s">
        <v>71</v>
      </c>
      <c r="AX529" s="13" t="s">
        <v>71</v>
      </c>
      <c r="AY529" s="13" t="s">
        <v>71</v>
      </c>
      <c r="AZ529" s="13" t="s">
        <v>71</v>
      </c>
      <c r="BA529" s="13" t="s">
        <v>71</v>
      </c>
      <c r="BB529" s="13" t="s">
        <v>71</v>
      </c>
      <c r="BC529" s="13" t="s">
        <v>71</v>
      </c>
      <c r="BD529" s="13" t="s">
        <v>71</v>
      </c>
      <c r="BE529" s="13" t="s">
        <v>71</v>
      </c>
      <c r="BF529" s="13" t="s">
        <v>88</v>
      </c>
      <c r="BG529" s="18">
        <v>45303.6452264583</v>
      </c>
    </row>
    <row r="530" spans="1:59">
      <c r="A530" s="12">
        <v>45302</v>
      </c>
      <c r="B530" s="12">
        <v>45302</v>
      </c>
      <c r="C530" s="13" t="s">
        <v>951</v>
      </c>
      <c r="D530" s="13" t="s">
        <v>71</v>
      </c>
      <c r="E530" s="13" t="s">
        <v>16</v>
      </c>
      <c r="F530" s="13" t="s">
        <v>97</v>
      </c>
      <c r="G530" s="14">
        <v>2</v>
      </c>
      <c r="H530" s="14">
        <v>0</v>
      </c>
      <c r="I530" s="12">
        <v>45302</v>
      </c>
      <c r="J530" s="13" t="s">
        <v>952</v>
      </c>
      <c r="K530" s="13" t="s">
        <v>71</v>
      </c>
      <c r="L530" s="14">
        <v>0</v>
      </c>
      <c r="M530" s="13" t="s">
        <v>272</v>
      </c>
      <c r="N530" s="14">
        <v>4</v>
      </c>
      <c r="O530" s="13" t="s">
        <v>338</v>
      </c>
      <c r="P530" s="14">
        <v>0</v>
      </c>
      <c r="Q530" s="13" t="s">
        <v>14</v>
      </c>
      <c r="R530" s="13" t="s">
        <v>200</v>
      </c>
      <c r="S530" s="13" t="s">
        <v>110</v>
      </c>
      <c r="T530" s="13" t="s">
        <v>110</v>
      </c>
      <c r="U530" s="13" t="s">
        <v>110</v>
      </c>
      <c r="V530" s="13" t="s">
        <v>71</v>
      </c>
      <c r="W530" s="13" t="s">
        <v>110</v>
      </c>
      <c r="X530" s="13" t="s">
        <v>71</v>
      </c>
      <c r="Y530" s="13" t="s">
        <v>71</v>
      </c>
      <c r="Z530" s="13" t="s">
        <v>110</v>
      </c>
      <c r="AA530" s="13" t="s">
        <v>71</v>
      </c>
      <c r="AB530" s="13" t="s">
        <v>71</v>
      </c>
      <c r="AC530" s="13" t="s">
        <v>110</v>
      </c>
      <c r="AD530" s="13" t="s">
        <v>71</v>
      </c>
      <c r="AE530" s="13" t="s">
        <v>71</v>
      </c>
      <c r="AF530" s="13" t="s">
        <v>71</v>
      </c>
      <c r="AG530" s="13" t="s">
        <v>71</v>
      </c>
      <c r="AH530" s="13" t="s">
        <v>71</v>
      </c>
      <c r="AI530" s="13" t="s">
        <v>71</v>
      </c>
      <c r="AJ530" s="13" t="s">
        <v>71</v>
      </c>
      <c r="AK530" s="13" t="s">
        <v>71</v>
      </c>
      <c r="AL530" s="13" t="s">
        <v>71</v>
      </c>
      <c r="AM530" s="13" t="s">
        <v>511</v>
      </c>
      <c r="AN530" s="13" t="s">
        <v>512</v>
      </c>
      <c r="AO530" s="13" t="s">
        <v>513</v>
      </c>
      <c r="AP530" s="13" t="s">
        <v>71</v>
      </c>
      <c r="AQ530" s="13" t="s">
        <v>506</v>
      </c>
      <c r="AR530" s="13" t="s">
        <v>71</v>
      </c>
      <c r="AS530" s="13" t="s">
        <v>71</v>
      </c>
      <c r="AT530" s="13" t="s">
        <v>514</v>
      </c>
      <c r="AU530" s="13" t="s">
        <v>71</v>
      </c>
      <c r="AV530" s="13" t="s">
        <v>71</v>
      </c>
      <c r="AW530" s="13" t="s">
        <v>71</v>
      </c>
      <c r="AX530" s="13" t="s">
        <v>71</v>
      </c>
      <c r="AY530" s="13" t="s">
        <v>71</v>
      </c>
      <c r="AZ530" s="13" t="s">
        <v>71</v>
      </c>
      <c r="BA530" s="13" t="s">
        <v>71</v>
      </c>
      <c r="BB530" s="13" t="s">
        <v>71</v>
      </c>
      <c r="BC530" s="13" t="s">
        <v>71</v>
      </c>
      <c r="BD530" s="13" t="s">
        <v>71</v>
      </c>
      <c r="BE530" s="13" t="s">
        <v>71</v>
      </c>
      <c r="BF530" s="13" t="s">
        <v>110</v>
      </c>
      <c r="BG530" s="18">
        <v>45303.6452282986</v>
      </c>
    </row>
    <row r="531" spans="1:59">
      <c r="A531" s="12">
        <v>45302</v>
      </c>
      <c r="B531" s="12">
        <v>45302</v>
      </c>
      <c r="C531" s="13" t="s">
        <v>951</v>
      </c>
      <c r="D531" s="13" t="s">
        <v>71</v>
      </c>
      <c r="E531" s="13" t="s">
        <v>16</v>
      </c>
      <c r="F531" s="13" t="s">
        <v>105</v>
      </c>
      <c r="G531" s="14">
        <v>2</v>
      </c>
      <c r="H531" s="14">
        <v>0</v>
      </c>
      <c r="I531" s="12">
        <v>45302</v>
      </c>
      <c r="J531" s="13" t="s">
        <v>952</v>
      </c>
      <c r="K531" s="13" t="s">
        <v>71</v>
      </c>
      <c r="L531" s="14">
        <v>0</v>
      </c>
      <c r="M531" s="13" t="s">
        <v>272</v>
      </c>
      <c r="N531" s="14">
        <v>4</v>
      </c>
      <c r="O531" s="13" t="s">
        <v>338</v>
      </c>
      <c r="P531" s="14">
        <v>0</v>
      </c>
      <c r="Q531" s="13" t="s">
        <v>14</v>
      </c>
      <c r="R531" s="13" t="s">
        <v>200</v>
      </c>
      <c r="S531" s="13" t="s">
        <v>110</v>
      </c>
      <c r="T531" s="13" t="s">
        <v>71</v>
      </c>
      <c r="U531" s="13" t="s">
        <v>110</v>
      </c>
      <c r="V531" s="13" t="s">
        <v>71</v>
      </c>
      <c r="W531" s="13" t="s">
        <v>110</v>
      </c>
      <c r="X531" s="13" t="s">
        <v>71</v>
      </c>
      <c r="Y531" s="13" t="s">
        <v>71</v>
      </c>
      <c r="Z531" s="13" t="s">
        <v>110</v>
      </c>
      <c r="AA531" s="13" t="s">
        <v>71</v>
      </c>
      <c r="AB531" s="13" t="s">
        <v>71</v>
      </c>
      <c r="AC531" s="13" t="s">
        <v>110</v>
      </c>
      <c r="AD531" s="13" t="s">
        <v>71</v>
      </c>
      <c r="AE531" s="13" t="s">
        <v>71</v>
      </c>
      <c r="AF531" s="13" t="s">
        <v>71</v>
      </c>
      <c r="AG531" s="13" t="s">
        <v>71</v>
      </c>
      <c r="AH531" s="13" t="s">
        <v>71</v>
      </c>
      <c r="AI531" s="13" t="s">
        <v>71</v>
      </c>
      <c r="AJ531" s="13" t="s">
        <v>71</v>
      </c>
      <c r="AK531" s="13" t="s">
        <v>71</v>
      </c>
      <c r="AL531" s="13" t="s">
        <v>71</v>
      </c>
      <c r="AM531" s="13" t="s">
        <v>525</v>
      </c>
      <c r="AN531" s="13" t="s">
        <v>71</v>
      </c>
      <c r="AO531" s="13" t="s">
        <v>526</v>
      </c>
      <c r="AP531" s="13" t="s">
        <v>71</v>
      </c>
      <c r="AQ531" s="13" t="s">
        <v>527</v>
      </c>
      <c r="AR531" s="13" t="s">
        <v>71</v>
      </c>
      <c r="AS531" s="13" t="s">
        <v>71</v>
      </c>
      <c r="AT531" s="13" t="s">
        <v>528</v>
      </c>
      <c r="AU531" s="13" t="s">
        <v>71</v>
      </c>
      <c r="AV531" s="13" t="s">
        <v>71</v>
      </c>
      <c r="AW531" s="13" t="s">
        <v>71</v>
      </c>
      <c r="AX531" s="13" t="s">
        <v>71</v>
      </c>
      <c r="AY531" s="13" t="s">
        <v>71</v>
      </c>
      <c r="AZ531" s="13" t="s">
        <v>71</v>
      </c>
      <c r="BA531" s="13" t="s">
        <v>71</v>
      </c>
      <c r="BB531" s="13" t="s">
        <v>71</v>
      </c>
      <c r="BC531" s="13" t="s">
        <v>71</v>
      </c>
      <c r="BD531" s="13" t="s">
        <v>71</v>
      </c>
      <c r="BE531" s="13" t="s">
        <v>71</v>
      </c>
      <c r="BF531" s="13" t="s">
        <v>73</v>
      </c>
      <c r="BG531" s="18">
        <v>45303.645230162</v>
      </c>
    </row>
    <row r="532" spans="1:59">
      <c r="A532" s="12">
        <v>45302</v>
      </c>
      <c r="B532" s="12">
        <v>45302</v>
      </c>
      <c r="C532" s="13" t="s">
        <v>951</v>
      </c>
      <c r="D532" s="13" t="s">
        <v>71</v>
      </c>
      <c r="E532" s="13" t="s">
        <v>16</v>
      </c>
      <c r="F532" s="13" t="s">
        <v>107</v>
      </c>
      <c r="G532" s="14">
        <v>2</v>
      </c>
      <c r="H532" s="14">
        <v>0</v>
      </c>
      <c r="I532" s="12">
        <v>45302</v>
      </c>
      <c r="J532" s="13" t="s">
        <v>952</v>
      </c>
      <c r="K532" s="13" t="s">
        <v>71</v>
      </c>
      <c r="L532" s="14">
        <v>0</v>
      </c>
      <c r="M532" s="13" t="s">
        <v>272</v>
      </c>
      <c r="N532" s="14">
        <v>4</v>
      </c>
      <c r="O532" s="13" t="s">
        <v>338</v>
      </c>
      <c r="P532" s="14">
        <v>0</v>
      </c>
      <c r="Q532" s="13" t="s">
        <v>14</v>
      </c>
      <c r="R532" s="13" t="s">
        <v>200</v>
      </c>
      <c r="S532" s="13" t="s">
        <v>110</v>
      </c>
      <c r="T532" s="13" t="s">
        <v>71</v>
      </c>
      <c r="U532" s="13" t="s">
        <v>110</v>
      </c>
      <c r="V532" s="13" t="s">
        <v>71</v>
      </c>
      <c r="W532" s="13" t="s">
        <v>110</v>
      </c>
      <c r="X532" s="13" t="s">
        <v>71</v>
      </c>
      <c r="Y532" s="13" t="s">
        <v>71</v>
      </c>
      <c r="Z532" s="13" t="s">
        <v>71</v>
      </c>
      <c r="AA532" s="13" t="s">
        <v>71</v>
      </c>
      <c r="AB532" s="13" t="s">
        <v>71</v>
      </c>
      <c r="AC532" s="13" t="s">
        <v>110</v>
      </c>
      <c r="AD532" s="13" t="s">
        <v>71</v>
      </c>
      <c r="AE532" s="13" t="s">
        <v>71</v>
      </c>
      <c r="AF532" s="13" t="s">
        <v>71</v>
      </c>
      <c r="AG532" s="13" t="s">
        <v>71</v>
      </c>
      <c r="AH532" s="13" t="s">
        <v>71</v>
      </c>
      <c r="AI532" s="13" t="s">
        <v>71</v>
      </c>
      <c r="AJ532" s="13" t="s">
        <v>71</v>
      </c>
      <c r="AK532" s="13" t="s">
        <v>71</v>
      </c>
      <c r="AL532" s="13" t="s">
        <v>71</v>
      </c>
      <c r="AM532" s="13" t="s">
        <v>532</v>
      </c>
      <c r="AN532" s="13" t="s">
        <v>71</v>
      </c>
      <c r="AO532" s="13" t="s">
        <v>533</v>
      </c>
      <c r="AP532" s="13" t="s">
        <v>71</v>
      </c>
      <c r="AQ532" s="13" t="s">
        <v>506</v>
      </c>
      <c r="AR532" s="13" t="s">
        <v>71</v>
      </c>
      <c r="AS532" s="13" t="s">
        <v>71</v>
      </c>
      <c r="AT532" s="13"/>
      <c r="AU532" s="13" t="s">
        <v>71</v>
      </c>
      <c r="AV532" s="13" t="s">
        <v>71</v>
      </c>
      <c r="AW532" s="13" t="s">
        <v>71</v>
      </c>
      <c r="AX532" s="13" t="s">
        <v>71</v>
      </c>
      <c r="AY532" s="13" t="s">
        <v>71</v>
      </c>
      <c r="AZ532" s="13" t="s">
        <v>71</v>
      </c>
      <c r="BA532" s="13" t="s">
        <v>71</v>
      </c>
      <c r="BB532" s="13" t="s">
        <v>71</v>
      </c>
      <c r="BC532" s="13" t="s">
        <v>71</v>
      </c>
      <c r="BD532" s="13" t="s">
        <v>71</v>
      </c>
      <c r="BE532" s="13" t="s">
        <v>71</v>
      </c>
      <c r="BF532" s="13" t="s">
        <v>110</v>
      </c>
      <c r="BG532" s="18">
        <v>45303.6452246875</v>
      </c>
    </row>
    <row r="533" spans="1:59">
      <c r="A533" s="12">
        <v>45302</v>
      </c>
      <c r="B533" s="12">
        <v>45302</v>
      </c>
      <c r="C533" s="13" t="s">
        <v>951</v>
      </c>
      <c r="D533" s="13" t="s">
        <v>71</v>
      </c>
      <c r="E533" s="13" t="s">
        <v>16</v>
      </c>
      <c r="F533" s="13" t="s">
        <v>72</v>
      </c>
      <c r="G533" s="14">
        <v>3</v>
      </c>
      <c r="H533" s="14">
        <v>0</v>
      </c>
      <c r="I533" s="12">
        <v>45302</v>
      </c>
      <c r="J533" s="13" t="s">
        <v>952</v>
      </c>
      <c r="K533" s="13" t="s">
        <v>71</v>
      </c>
      <c r="L533" s="14">
        <v>0</v>
      </c>
      <c r="M533" s="19" t="s">
        <v>1049</v>
      </c>
      <c r="N533" s="14">
        <v>2</v>
      </c>
      <c r="O533" s="13" t="s">
        <v>338</v>
      </c>
      <c r="P533" s="14">
        <v>0</v>
      </c>
      <c r="Q533" s="13" t="s">
        <v>14</v>
      </c>
      <c r="R533" s="13" t="s">
        <v>200</v>
      </c>
      <c r="S533" s="13" t="s">
        <v>110</v>
      </c>
      <c r="T533" s="13" t="s">
        <v>110</v>
      </c>
      <c r="U533" s="13" t="s">
        <v>110</v>
      </c>
      <c r="V533" s="13" t="s">
        <v>71</v>
      </c>
      <c r="W533" s="13" t="s">
        <v>110</v>
      </c>
      <c r="X533" s="13" t="s">
        <v>71</v>
      </c>
      <c r="Y533" s="13" t="s">
        <v>71</v>
      </c>
      <c r="Z533" s="13" t="s">
        <v>110</v>
      </c>
      <c r="AA533" s="13" t="s">
        <v>71</v>
      </c>
      <c r="AB533" s="13" t="s">
        <v>71</v>
      </c>
      <c r="AC533" s="13" t="s">
        <v>110</v>
      </c>
      <c r="AD533" s="13" t="s">
        <v>71</v>
      </c>
      <c r="AE533" s="13" t="s">
        <v>71</v>
      </c>
      <c r="AF533" s="13" t="s">
        <v>71</v>
      </c>
      <c r="AG533" s="13" t="s">
        <v>71</v>
      </c>
      <c r="AH533" s="13" t="s">
        <v>71</v>
      </c>
      <c r="AI533" s="13" t="s">
        <v>71</v>
      </c>
      <c r="AJ533" s="13" t="s">
        <v>71</v>
      </c>
      <c r="AK533" s="13" t="s">
        <v>71</v>
      </c>
      <c r="AL533" s="13" t="s">
        <v>71</v>
      </c>
      <c r="AM533" s="13" t="s">
        <v>499</v>
      </c>
      <c r="AN533" s="13" t="s">
        <v>500</v>
      </c>
      <c r="AO533" s="13" t="s">
        <v>501</v>
      </c>
      <c r="AP533" s="13" t="s">
        <v>71</v>
      </c>
      <c r="AQ533" s="13" t="s">
        <v>502</v>
      </c>
      <c r="AR533" s="13" t="s">
        <v>71</v>
      </c>
      <c r="AS533" s="13" t="s">
        <v>71</v>
      </c>
      <c r="AT533" s="13" t="s">
        <v>503</v>
      </c>
      <c r="AU533" s="13" t="s">
        <v>71</v>
      </c>
      <c r="AV533" s="13" t="s">
        <v>71</v>
      </c>
      <c r="AW533" s="13" t="s">
        <v>71</v>
      </c>
      <c r="AX533" s="13" t="s">
        <v>71</v>
      </c>
      <c r="AY533" s="13" t="s">
        <v>71</v>
      </c>
      <c r="AZ533" s="13" t="s">
        <v>71</v>
      </c>
      <c r="BA533" s="13" t="s">
        <v>71</v>
      </c>
      <c r="BB533" s="13" t="s">
        <v>71</v>
      </c>
      <c r="BC533" s="13" t="s">
        <v>71</v>
      </c>
      <c r="BD533" s="13" t="s">
        <v>71</v>
      </c>
      <c r="BE533" s="13" t="s">
        <v>71</v>
      </c>
      <c r="BF533" s="13" t="s">
        <v>110</v>
      </c>
      <c r="BG533" s="18">
        <v>45317.4835735185</v>
      </c>
    </row>
    <row r="534" spans="1:59">
      <c r="A534" s="12">
        <v>45302</v>
      </c>
      <c r="B534" s="12">
        <v>45302</v>
      </c>
      <c r="C534" s="13" t="s">
        <v>951</v>
      </c>
      <c r="D534" s="13" t="s">
        <v>71</v>
      </c>
      <c r="E534" s="13" t="s">
        <v>16</v>
      </c>
      <c r="F534" s="13" t="s">
        <v>91</v>
      </c>
      <c r="G534" s="14">
        <v>3</v>
      </c>
      <c r="H534" s="14">
        <v>0</v>
      </c>
      <c r="I534" s="12">
        <v>45302</v>
      </c>
      <c r="J534" s="13" t="s">
        <v>952</v>
      </c>
      <c r="K534" s="13" t="s">
        <v>71</v>
      </c>
      <c r="L534" s="14">
        <v>0</v>
      </c>
      <c r="M534" s="19" t="s">
        <v>1049</v>
      </c>
      <c r="N534" s="14">
        <v>2</v>
      </c>
      <c r="O534" s="13" t="s">
        <v>338</v>
      </c>
      <c r="P534" s="14">
        <v>0</v>
      </c>
      <c r="Q534" s="13" t="s">
        <v>14</v>
      </c>
      <c r="R534" s="13" t="s">
        <v>200</v>
      </c>
      <c r="S534" s="13" t="s">
        <v>110</v>
      </c>
      <c r="T534" s="13" t="s">
        <v>71</v>
      </c>
      <c r="U534" s="13" t="s">
        <v>110</v>
      </c>
      <c r="V534" s="13" t="s">
        <v>71</v>
      </c>
      <c r="W534" s="13" t="s">
        <v>110</v>
      </c>
      <c r="X534" s="13" t="s">
        <v>71</v>
      </c>
      <c r="Y534" s="13" t="s">
        <v>71</v>
      </c>
      <c r="Z534" s="13" t="s">
        <v>110</v>
      </c>
      <c r="AA534" s="13" t="s">
        <v>71</v>
      </c>
      <c r="AB534" s="13" t="s">
        <v>71</v>
      </c>
      <c r="AC534" s="13" t="s">
        <v>110</v>
      </c>
      <c r="AD534" s="13" t="s">
        <v>71</v>
      </c>
      <c r="AE534" s="13" t="s">
        <v>71</v>
      </c>
      <c r="AF534" s="13" t="s">
        <v>71</v>
      </c>
      <c r="AG534" s="13" t="s">
        <v>71</v>
      </c>
      <c r="AH534" s="13" t="s">
        <v>71</v>
      </c>
      <c r="AI534" s="13" t="s">
        <v>71</v>
      </c>
      <c r="AJ534" s="13" t="s">
        <v>71</v>
      </c>
      <c r="AK534" s="13" t="s">
        <v>71</v>
      </c>
      <c r="AL534" s="13" t="s">
        <v>71</v>
      </c>
      <c r="AM534" s="13" t="s">
        <v>504</v>
      </c>
      <c r="AN534" s="13" t="s">
        <v>71</v>
      </c>
      <c r="AO534" s="13" t="s">
        <v>505</v>
      </c>
      <c r="AP534" s="13" t="s">
        <v>71</v>
      </c>
      <c r="AQ534" s="13" t="s">
        <v>506</v>
      </c>
      <c r="AR534" s="13" t="s">
        <v>71</v>
      </c>
      <c r="AS534" s="13" t="s">
        <v>71</v>
      </c>
      <c r="AT534" s="13" t="s">
        <v>507</v>
      </c>
      <c r="AU534" s="13" t="s">
        <v>71</v>
      </c>
      <c r="AV534" s="13" t="s">
        <v>71</v>
      </c>
      <c r="AW534" s="13" t="s">
        <v>71</v>
      </c>
      <c r="AX534" s="13" t="s">
        <v>71</v>
      </c>
      <c r="AY534" s="13" t="s">
        <v>71</v>
      </c>
      <c r="AZ534" s="13" t="s">
        <v>71</v>
      </c>
      <c r="BA534" s="13" t="s">
        <v>71</v>
      </c>
      <c r="BB534" s="13" t="s">
        <v>71</v>
      </c>
      <c r="BC534" s="13" t="s">
        <v>71</v>
      </c>
      <c r="BD534" s="13" t="s">
        <v>71</v>
      </c>
      <c r="BE534" s="13" t="s">
        <v>71</v>
      </c>
      <c r="BF534" s="13" t="s">
        <v>110</v>
      </c>
      <c r="BG534" s="18">
        <v>45317.4835687731</v>
      </c>
    </row>
    <row r="535" spans="1:59">
      <c r="A535" s="12">
        <v>45302</v>
      </c>
      <c r="B535" s="12">
        <v>45302</v>
      </c>
      <c r="C535" s="13" t="s">
        <v>951</v>
      </c>
      <c r="D535" s="13" t="s">
        <v>71</v>
      </c>
      <c r="E535" s="13" t="s">
        <v>16</v>
      </c>
      <c r="F535" s="13" t="s">
        <v>94</v>
      </c>
      <c r="G535" s="14">
        <v>3</v>
      </c>
      <c r="H535" s="14">
        <v>0</v>
      </c>
      <c r="I535" s="12">
        <v>45302</v>
      </c>
      <c r="J535" s="13" t="s">
        <v>952</v>
      </c>
      <c r="K535" s="13" t="s">
        <v>71</v>
      </c>
      <c r="L535" s="14">
        <v>0</v>
      </c>
      <c r="M535" s="19" t="s">
        <v>1049</v>
      </c>
      <c r="N535" s="14">
        <v>2</v>
      </c>
      <c r="O535" s="13" t="s">
        <v>338</v>
      </c>
      <c r="P535" s="14">
        <v>0</v>
      </c>
      <c r="Q535" s="13" t="s">
        <v>14</v>
      </c>
      <c r="R535" s="13" t="s">
        <v>200</v>
      </c>
      <c r="S535" s="13" t="s">
        <v>110</v>
      </c>
      <c r="T535" s="13" t="s">
        <v>71</v>
      </c>
      <c r="U535" s="13" t="s">
        <v>110</v>
      </c>
      <c r="V535" s="13" t="s">
        <v>71</v>
      </c>
      <c r="W535" s="13" t="s">
        <v>110</v>
      </c>
      <c r="X535" s="13" t="s">
        <v>71</v>
      </c>
      <c r="Y535" s="13" t="s">
        <v>71</v>
      </c>
      <c r="Z535" s="13" t="s">
        <v>110</v>
      </c>
      <c r="AA535" s="13" t="s">
        <v>71</v>
      </c>
      <c r="AB535" s="13" t="s">
        <v>71</v>
      </c>
      <c r="AC535" s="13" t="s">
        <v>110</v>
      </c>
      <c r="AD535" s="13" t="s">
        <v>71</v>
      </c>
      <c r="AE535" s="13" t="s">
        <v>71</v>
      </c>
      <c r="AF535" s="13" t="s">
        <v>71</v>
      </c>
      <c r="AG535" s="13" t="s">
        <v>71</v>
      </c>
      <c r="AH535" s="13" t="s">
        <v>71</v>
      </c>
      <c r="AI535" s="13" t="s">
        <v>71</v>
      </c>
      <c r="AJ535" s="13" t="s">
        <v>71</v>
      </c>
      <c r="AK535" s="13" t="s">
        <v>71</v>
      </c>
      <c r="AL535" s="13" t="s">
        <v>71</v>
      </c>
      <c r="AM535" s="13" t="s">
        <v>508</v>
      </c>
      <c r="AN535" s="13" t="s">
        <v>71</v>
      </c>
      <c r="AO535" s="13" t="s">
        <v>509</v>
      </c>
      <c r="AP535" s="13" t="s">
        <v>71</v>
      </c>
      <c r="AQ535" s="13" t="s">
        <v>506</v>
      </c>
      <c r="AR535" s="13" t="s">
        <v>71</v>
      </c>
      <c r="AS535" s="13" t="s">
        <v>71</v>
      </c>
      <c r="AT535" s="13" t="s">
        <v>510</v>
      </c>
      <c r="AU535" s="13" t="s">
        <v>71</v>
      </c>
      <c r="AV535" s="13" t="s">
        <v>71</v>
      </c>
      <c r="AW535" s="13" t="s">
        <v>71</v>
      </c>
      <c r="AX535" s="13" t="s">
        <v>71</v>
      </c>
      <c r="AY535" s="13" t="s">
        <v>71</v>
      </c>
      <c r="AZ535" s="13" t="s">
        <v>71</v>
      </c>
      <c r="BA535" s="13" t="s">
        <v>71</v>
      </c>
      <c r="BB535" s="13" t="s">
        <v>71</v>
      </c>
      <c r="BC535" s="13" t="s">
        <v>71</v>
      </c>
      <c r="BD535" s="13" t="s">
        <v>71</v>
      </c>
      <c r="BE535" s="13" t="s">
        <v>71</v>
      </c>
      <c r="BF535" s="13" t="s">
        <v>88</v>
      </c>
      <c r="BG535" s="18">
        <v>45317.4835673843</v>
      </c>
    </row>
    <row r="536" spans="1:59">
      <c r="A536" s="12">
        <v>45302</v>
      </c>
      <c r="B536" s="12">
        <v>45302</v>
      </c>
      <c r="C536" s="13" t="s">
        <v>951</v>
      </c>
      <c r="D536" s="13" t="s">
        <v>71</v>
      </c>
      <c r="E536" s="13" t="s">
        <v>16</v>
      </c>
      <c r="F536" s="13" t="s">
        <v>97</v>
      </c>
      <c r="G536" s="14">
        <v>3</v>
      </c>
      <c r="H536" s="14">
        <v>0</v>
      </c>
      <c r="I536" s="12">
        <v>45302</v>
      </c>
      <c r="J536" s="13" t="s">
        <v>952</v>
      </c>
      <c r="K536" s="13" t="s">
        <v>71</v>
      </c>
      <c r="L536" s="14">
        <v>0</v>
      </c>
      <c r="M536" s="19" t="s">
        <v>1049</v>
      </c>
      <c r="N536" s="14">
        <v>2</v>
      </c>
      <c r="O536" s="13" t="s">
        <v>338</v>
      </c>
      <c r="P536" s="14">
        <v>0</v>
      </c>
      <c r="Q536" s="13" t="s">
        <v>14</v>
      </c>
      <c r="R536" s="13" t="s">
        <v>200</v>
      </c>
      <c r="S536" s="13" t="s">
        <v>110</v>
      </c>
      <c r="T536" s="13" t="s">
        <v>110</v>
      </c>
      <c r="U536" s="13" t="s">
        <v>110</v>
      </c>
      <c r="V536" s="13" t="s">
        <v>71</v>
      </c>
      <c r="W536" s="13" t="s">
        <v>110</v>
      </c>
      <c r="X536" s="13" t="s">
        <v>71</v>
      </c>
      <c r="Y536" s="13" t="s">
        <v>71</v>
      </c>
      <c r="Z536" s="13" t="s">
        <v>110</v>
      </c>
      <c r="AA536" s="13" t="s">
        <v>71</v>
      </c>
      <c r="AB536" s="13" t="s">
        <v>71</v>
      </c>
      <c r="AC536" s="13" t="s">
        <v>110</v>
      </c>
      <c r="AD536" s="13" t="s">
        <v>71</v>
      </c>
      <c r="AE536" s="13" t="s">
        <v>71</v>
      </c>
      <c r="AF536" s="13" t="s">
        <v>71</v>
      </c>
      <c r="AG536" s="13" t="s">
        <v>71</v>
      </c>
      <c r="AH536" s="13" t="s">
        <v>71</v>
      </c>
      <c r="AI536" s="13" t="s">
        <v>71</v>
      </c>
      <c r="AJ536" s="13" t="s">
        <v>71</v>
      </c>
      <c r="AK536" s="13" t="s">
        <v>71</v>
      </c>
      <c r="AL536" s="13" t="s">
        <v>71</v>
      </c>
      <c r="AM536" s="13" t="s">
        <v>511</v>
      </c>
      <c r="AN536" s="13" t="s">
        <v>512</v>
      </c>
      <c r="AO536" s="13" t="s">
        <v>513</v>
      </c>
      <c r="AP536" s="13" t="s">
        <v>71</v>
      </c>
      <c r="AQ536" s="13" t="s">
        <v>506</v>
      </c>
      <c r="AR536" s="13" t="s">
        <v>71</v>
      </c>
      <c r="AS536" s="13" t="s">
        <v>71</v>
      </c>
      <c r="AT536" s="13" t="s">
        <v>514</v>
      </c>
      <c r="AU536" s="13" t="s">
        <v>71</v>
      </c>
      <c r="AV536" s="13" t="s">
        <v>71</v>
      </c>
      <c r="AW536" s="13" t="s">
        <v>71</v>
      </c>
      <c r="AX536" s="13" t="s">
        <v>71</v>
      </c>
      <c r="AY536" s="13" t="s">
        <v>71</v>
      </c>
      <c r="AZ536" s="13" t="s">
        <v>71</v>
      </c>
      <c r="BA536" s="13" t="s">
        <v>71</v>
      </c>
      <c r="BB536" s="13" t="s">
        <v>71</v>
      </c>
      <c r="BC536" s="13" t="s">
        <v>71</v>
      </c>
      <c r="BD536" s="13" t="s">
        <v>71</v>
      </c>
      <c r="BE536" s="13" t="s">
        <v>71</v>
      </c>
      <c r="BF536" s="13" t="s">
        <v>110</v>
      </c>
      <c r="BG536" s="18">
        <v>45317.4835701852</v>
      </c>
    </row>
    <row r="537" spans="1:59">
      <c r="A537" s="12">
        <v>45302</v>
      </c>
      <c r="B537" s="12">
        <v>45302</v>
      </c>
      <c r="C537" s="13" t="s">
        <v>951</v>
      </c>
      <c r="D537" s="13" t="s">
        <v>71</v>
      </c>
      <c r="E537" s="13" t="s">
        <v>16</v>
      </c>
      <c r="F537" s="13" t="s">
        <v>105</v>
      </c>
      <c r="G537" s="14">
        <v>3</v>
      </c>
      <c r="H537" s="14">
        <v>0</v>
      </c>
      <c r="I537" s="12">
        <v>45302</v>
      </c>
      <c r="J537" s="13" t="s">
        <v>952</v>
      </c>
      <c r="K537" s="13" t="s">
        <v>71</v>
      </c>
      <c r="L537" s="14">
        <v>0</v>
      </c>
      <c r="M537" s="19" t="s">
        <v>1049</v>
      </c>
      <c r="N537" s="14">
        <v>2</v>
      </c>
      <c r="O537" s="13" t="s">
        <v>338</v>
      </c>
      <c r="P537" s="14">
        <v>0</v>
      </c>
      <c r="Q537" s="13" t="s">
        <v>14</v>
      </c>
      <c r="R537" s="13" t="s">
        <v>200</v>
      </c>
      <c r="S537" s="13" t="s">
        <v>110</v>
      </c>
      <c r="T537" s="13" t="s">
        <v>71</v>
      </c>
      <c r="U537" s="13" t="s">
        <v>110</v>
      </c>
      <c r="V537" s="13" t="s">
        <v>71</v>
      </c>
      <c r="W537" s="13" t="s">
        <v>110</v>
      </c>
      <c r="X537" s="13" t="s">
        <v>71</v>
      </c>
      <c r="Y537" s="13" t="s">
        <v>71</v>
      </c>
      <c r="Z537" s="13" t="s">
        <v>110</v>
      </c>
      <c r="AA537" s="13" t="s">
        <v>71</v>
      </c>
      <c r="AB537" s="13" t="s">
        <v>71</v>
      </c>
      <c r="AC537" s="13" t="s">
        <v>110</v>
      </c>
      <c r="AD537" s="13" t="s">
        <v>71</v>
      </c>
      <c r="AE537" s="13" t="s">
        <v>71</v>
      </c>
      <c r="AF537" s="13" t="s">
        <v>71</v>
      </c>
      <c r="AG537" s="13" t="s">
        <v>71</v>
      </c>
      <c r="AH537" s="13" t="s">
        <v>71</v>
      </c>
      <c r="AI537" s="13" t="s">
        <v>71</v>
      </c>
      <c r="AJ537" s="13" t="s">
        <v>71</v>
      </c>
      <c r="AK537" s="13" t="s">
        <v>71</v>
      </c>
      <c r="AL537" s="13" t="s">
        <v>71</v>
      </c>
      <c r="AM537" s="13" t="s">
        <v>525</v>
      </c>
      <c r="AN537" s="13" t="s">
        <v>71</v>
      </c>
      <c r="AO537" s="13" t="s">
        <v>526</v>
      </c>
      <c r="AP537" s="13" t="s">
        <v>71</v>
      </c>
      <c r="AQ537" s="13" t="s">
        <v>527</v>
      </c>
      <c r="AR537" s="13" t="s">
        <v>71</v>
      </c>
      <c r="AS537" s="13" t="s">
        <v>71</v>
      </c>
      <c r="AT537" s="13" t="s">
        <v>528</v>
      </c>
      <c r="AU537" s="13" t="s">
        <v>71</v>
      </c>
      <c r="AV537" s="13" t="s">
        <v>71</v>
      </c>
      <c r="AW537" s="13" t="s">
        <v>71</v>
      </c>
      <c r="AX537" s="13" t="s">
        <v>71</v>
      </c>
      <c r="AY537" s="13" t="s">
        <v>71</v>
      </c>
      <c r="AZ537" s="13" t="s">
        <v>71</v>
      </c>
      <c r="BA537" s="13" t="s">
        <v>71</v>
      </c>
      <c r="BB537" s="13" t="s">
        <v>71</v>
      </c>
      <c r="BC537" s="13" t="s">
        <v>71</v>
      </c>
      <c r="BD537" s="13" t="s">
        <v>71</v>
      </c>
      <c r="BE537" s="13" t="s">
        <v>71</v>
      </c>
      <c r="BF537" s="13" t="s">
        <v>73</v>
      </c>
      <c r="BG537" s="18">
        <v>45317.4835748032</v>
      </c>
    </row>
    <row r="538" spans="1:59">
      <c r="A538" s="12">
        <v>45302</v>
      </c>
      <c r="B538" s="12">
        <v>45302</v>
      </c>
      <c r="C538" s="13" t="s">
        <v>951</v>
      </c>
      <c r="D538" s="13" t="s">
        <v>71</v>
      </c>
      <c r="E538" s="13" t="s">
        <v>16</v>
      </c>
      <c r="F538" s="13" t="s">
        <v>477</v>
      </c>
      <c r="G538" s="14">
        <v>3</v>
      </c>
      <c r="H538" s="14">
        <v>0</v>
      </c>
      <c r="I538" s="12">
        <v>45302</v>
      </c>
      <c r="J538" s="13" t="s">
        <v>952</v>
      </c>
      <c r="K538" s="13" t="s">
        <v>71</v>
      </c>
      <c r="L538" s="14">
        <v>0</v>
      </c>
      <c r="M538" s="13" t="s">
        <v>272</v>
      </c>
      <c r="N538" s="14">
        <v>4</v>
      </c>
      <c r="O538" s="13" t="s">
        <v>338</v>
      </c>
      <c r="P538" s="14">
        <v>0</v>
      </c>
      <c r="Q538" s="13" t="s">
        <v>14</v>
      </c>
      <c r="R538" s="13" t="s">
        <v>200</v>
      </c>
      <c r="S538" s="13" t="s">
        <v>110</v>
      </c>
      <c r="T538" s="13" t="s">
        <v>71</v>
      </c>
      <c r="U538" s="13" t="s">
        <v>110</v>
      </c>
      <c r="V538" s="13" t="s">
        <v>71</v>
      </c>
      <c r="W538" s="13" t="s">
        <v>110</v>
      </c>
      <c r="X538" s="13" t="s">
        <v>71</v>
      </c>
      <c r="Y538" s="13" t="s">
        <v>71</v>
      </c>
      <c r="Z538" s="13" t="s">
        <v>110</v>
      </c>
      <c r="AA538" s="13" t="s">
        <v>71</v>
      </c>
      <c r="AB538" s="13" t="s">
        <v>71</v>
      </c>
      <c r="AC538" s="13" t="s">
        <v>110</v>
      </c>
      <c r="AD538" s="13" t="s">
        <v>71</v>
      </c>
      <c r="AE538" s="13" t="s">
        <v>71</v>
      </c>
      <c r="AF538" s="13" t="s">
        <v>71</v>
      </c>
      <c r="AG538" s="13" t="s">
        <v>71</v>
      </c>
      <c r="AH538" s="13" t="s">
        <v>71</v>
      </c>
      <c r="AI538" s="13" t="s">
        <v>71</v>
      </c>
      <c r="AJ538" s="13" t="s">
        <v>71</v>
      </c>
      <c r="AK538" s="13" t="s">
        <v>71</v>
      </c>
      <c r="AL538" s="13" t="s">
        <v>71</v>
      </c>
      <c r="AM538" s="13" t="s">
        <v>529</v>
      </c>
      <c r="AN538" s="13" t="s">
        <v>71</v>
      </c>
      <c r="AO538" s="13" t="s">
        <v>530</v>
      </c>
      <c r="AP538" s="13" t="s">
        <v>71</v>
      </c>
      <c r="AQ538" s="13" t="s">
        <v>506</v>
      </c>
      <c r="AR538" s="13" t="s">
        <v>71</v>
      </c>
      <c r="AS538" s="13" t="s">
        <v>71</v>
      </c>
      <c r="AT538" s="13" t="s">
        <v>531</v>
      </c>
      <c r="AU538" s="13" t="s">
        <v>71</v>
      </c>
      <c r="AV538" s="13" t="s">
        <v>71</v>
      </c>
      <c r="AW538" s="13" t="s">
        <v>71</v>
      </c>
      <c r="AX538" s="13" t="s">
        <v>71</v>
      </c>
      <c r="AY538" s="13" t="s">
        <v>71</v>
      </c>
      <c r="AZ538" s="13" t="s">
        <v>71</v>
      </c>
      <c r="BA538" s="13" t="s">
        <v>71</v>
      </c>
      <c r="BB538" s="13" t="s">
        <v>71</v>
      </c>
      <c r="BC538" s="13" t="s">
        <v>71</v>
      </c>
      <c r="BD538" s="13" t="s">
        <v>71</v>
      </c>
      <c r="BE538" s="13" t="s">
        <v>71</v>
      </c>
      <c r="BF538" s="13" t="s">
        <v>73</v>
      </c>
      <c r="BG538" s="18">
        <v>45303.6452338542</v>
      </c>
    </row>
    <row r="539" spans="1:59">
      <c r="A539" s="12">
        <v>45302</v>
      </c>
      <c r="B539" s="12">
        <v>45302</v>
      </c>
      <c r="C539" s="13" t="s">
        <v>951</v>
      </c>
      <c r="D539" s="13" t="s">
        <v>71</v>
      </c>
      <c r="E539" s="13" t="s">
        <v>16</v>
      </c>
      <c r="F539" s="13" t="s">
        <v>107</v>
      </c>
      <c r="G539" s="14">
        <v>3</v>
      </c>
      <c r="H539" s="14">
        <v>0</v>
      </c>
      <c r="I539" s="12">
        <v>45302</v>
      </c>
      <c r="J539" s="13" t="s">
        <v>952</v>
      </c>
      <c r="K539" s="13" t="s">
        <v>71</v>
      </c>
      <c r="L539" s="14">
        <v>0</v>
      </c>
      <c r="M539" s="19" t="s">
        <v>1049</v>
      </c>
      <c r="N539" s="14">
        <v>2</v>
      </c>
      <c r="O539" s="13" t="s">
        <v>338</v>
      </c>
      <c r="P539" s="14">
        <v>0</v>
      </c>
      <c r="Q539" s="13" t="s">
        <v>14</v>
      </c>
      <c r="R539" s="13" t="s">
        <v>200</v>
      </c>
      <c r="S539" s="13" t="s">
        <v>110</v>
      </c>
      <c r="T539" s="13" t="s">
        <v>71</v>
      </c>
      <c r="U539" s="13" t="s">
        <v>110</v>
      </c>
      <c r="V539" s="13" t="s">
        <v>71</v>
      </c>
      <c r="W539" s="13" t="s">
        <v>110</v>
      </c>
      <c r="X539" s="13" t="s">
        <v>71</v>
      </c>
      <c r="Y539" s="13" t="s">
        <v>71</v>
      </c>
      <c r="Z539" s="13" t="s">
        <v>71</v>
      </c>
      <c r="AA539" s="13" t="s">
        <v>71</v>
      </c>
      <c r="AB539" s="13" t="s">
        <v>71</v>
      </c>
      <c r="AC539" s="13" t="s">
        <v>110</v>
      </c>
      <c r="AD539" s="13" t="s">
        <v>71</v>
      </c>
      <c r="AE539" s="13" t="s">
        <v>71</v>
      </c>
      <c r="AF539" s="13" t="s">
        <v>71</v>
      </c>
      <c r="AG539" s="13" t="s">
        <v>71</v>
      </c>
      <c r="AH539" s="13" t="s">
        <v>71</v>
      </c>
      <c r="AI539" s="13" t="s">
        <v>71</v>
      </c>
      <c r="AJ539" s="13" t="s">
        <v>71</v>
      </c>
      <c r="AK539" s="13" t="s">
        <v>71</v>
      </c>
      <c r="AL539" s="13" t="s">
        <v>71</v>
      </c>
      <c r="AM539" s="13" t="s">
        <v>532</v>
      </c>
      <c r="AN539" s="13" t="s">
        <v>71</v>
      </c>
      <c r="AO539" s="13" t="s">
        <v>533</v>
      </c>
      <c r="AP539" s="13" t="s">
        <v>71</v>
      </c>
      <c r="AQ539" s="13" t="s">
        <v>506</v>
      </c>
      <c r="AR539" s="13" t="s">
        <v>71</v>
      </c>
      <c r="AS539" s="13" t="s">
        <v>71</v>
      </c>
      <c r="AT539" s="13"/>
      <c r="AU539" s="13" t="s">
        <v>71</v>
      </c>
      <c r="AV539" s="13" t="s">
        <v>71</v>
      </c>
      <c r="AW539" s="13" t="s">
        <v>71</v>
      </c>
      <c r="AX539" s="13" t="s">
        <v>71</v>
      </c>
      <c r="AY539" s="13" t="s">
        <v>71</v>
      </c>
      <c r="AZ539" s="13" t="s">
        <v>71</v>
      </c>
      <c r="BA539" s="13" t="s">
        <v>71</v>
      </c>
      <c r="BB539" s="13" t="s">
        <v>71</v>
      </c>
      <c r="BC539" s="13" t="s">
        <v>71</v>
      </c>
      <c r="BD539" s="13" t="s">
        <v>71</v>
      </c>
      <c r="BE539" s="13" t="s">
        <v>71</v>
      </c>
      <c r="BF539" s="13" t="s">
        <v>110</v>
      </c>
      <c r="BG539" s="18">
        <v>45317.4835717824</v>
      </c>
    </row>
    <row r="540" spans="1:59">
      <c r="A540" s="12">
        <v>45302</v>
      </c>
      <c r="B540" s="12">
        <v>45302</v>
      </c>
      <c r="C540" s="13" t="s">
        <v>951</v>
      </c>
      <c r="D540" s="13" t="s">
        <v>71</v>
      </c>
      <c r="E540" s="13" t="s">
        <v>16</v>
      </c>
      <c r="F540" s="13" t="s">
        <v>477</v>
      </c>
      <c r="G540" s="14">
        <v>4</v>
      </c>
      <c r="H540" s="14">
        <v>0</v>
      </c>
      <c r="I540" s="12">
        <v>45302</v>
      </c>
      <c r="J540" s="13" t="s">
        <v>952</v>
      </c>
      <c r="K540" s="13" t="s">
        <v>71</v>
      </c>
      <c r="L540" s="14">
        <v>0</v>
      </c>
      <c r="M540" s="19" t="s">
        <v>1049</v>
      </c>
      <c r="N540" s="14">
        <v>2</v>
      </c>
      <c r="O540" s="13" t="s">
        <v>338</v>
      </c>
      <c r="P540" s="14">
        <v>0</v>
      </c>
      <c r="Q540" s="13" t="s">
        <v>14</v>
      </c>
      <c r="R540" s="13" t="s">
        <v>200</v>
      </c>
      <c r="S540" s="13" t="s">
        <v>110</v>
      </c>
      <c r="T540" s="13" t="s">
        <v>71</v>
      </c>
      <c r="U540" s="13" t="s">
        <v>110</v>
      </c>
      <c r="V540" s="13" t="s">
        <v>71</v>
      </c>
      <c r="W540" s="13" t="s">
        <v>110</v>
      </c>
      <c r="X540" s="13" t="s">
        <v>71</v>
      </c>
      <c r="Y540" s="13" t="s">
        <v>71</v>
      </c>
      <c r="Z540" s="13" t="s">
        <v>110</v>
      </c>
      <c r="AA540" s="13" t="s">
        <v>71</v>
      </c>
      <c r="AB540" s="13" t="s">
        <v>71</v>
      </c>
      <c r="AC540" s="13" t="s">
        <v>110</v>
      </c>
      <c r="AD540" s="13" t="s">
        <v>71</v>
      </c>
      <c r="AE540" s="13" t="s">
        <v>71</v>
      </c>
      <c r="AF540" s="13" t="s">
        <v>71</v>
      </c>
      <c r="AG540" s="13" t="s">
        <v>71</v>
      </c>
      <c r="AH540" s="13" t="s">
        <v>71</v>
      </c>
      <c r="AI540" s="13" t="s">
        <v>71</v>
      </c>
      <c r="AJ540" s="13" t="s">
        <v>71</v>
      </c>
      <c r="AK540" s="13" t="s">
        <v>71</v>
      </c>
      <c r="AL540" s="13" t="s">
        <v>71</v>
      </c>
      <c r="AM540" s="13" t="s">
        <v>529</v>
      </c>
      <c r="AN540" s="13" t="s">
        <v>71</v>
      </c>
      <c r="AO540" s="13" t="s">
        <v>530</v>
      </c>
      <c r="AP540" s="13" t="s">
        <v>71</v>
      </c>
      <c r="AQ540" s="13" t="s">
        <v>506</v>
      </c>
      <c r="AR540" s="13" t="s">
        <v>71</v>
      </c>
      <c r="AS540" s="13" t="s">
        <v>71</v>
      </c>
      <c r="AT540" s="13" t="s">
        <v>531</v>
      </c>
      <c r="AU540" s="13" t="s">
        <v>71</v>
      </c>
      <c r="AV540" s="13" t="s">
        <v>71</v>
      </c>
      <c r="AW540" s="13" t="s">
        <v>71</v>
      </c>
      <c r="AX540" s="13" t="s">
        <v>71</v>
      </c>
      <c r="AY540" s="13" t="s">
        <v>71</v>
      </c>
      <c r="AZ540" s="13" t="s">
        <v>71</v>
      </c>
      <c r="BA540" s="13" t="s">
        <v>71</v>
      </c>
      <c r="BB540" s="13" t="s">
        <v>71</v>
      </c>
      <c r="BC540" s="13" t="s">
        <v>71</v>
      </c>
      <c r="BD540" s="13" t="s">
        <v>71</v>
      </c>
      <c r="BE540" s="13" t="s">
        <v>71</v>
      </c>
      <c r="BF540" s="13" t="s">
        <v>73</v>
      </c>
      <c r="BG540" s="18">
        <v>45317.4835658449</v>
      </c>
    </row>
    <row r="542" spans="1:1">
      <c r="A542" s="22" t="s">
        <v>710</v>
      </c>
    </row>
    <row r="543" spans="1:1">
      <c r="A543" t="s">
        <v>1050</v>
      </c>
    </row>
    <row r="544" spans="1:1">
      <c r="A544" t="s">
        <v>1051</v>
      </c>
    </row>
    <row r="545" spans="1:1">
      <c r="A545"/>
    </row>
    <row r="546" spans="1:1">
      <c r="A546" t="s">
        <v>1052</v>
      </c>
    </row>
    <row r="547" spans="1:1">
      <c r="A547" t="s">
        <v>1053</v>
      </c>
    </row>
    <row r="548" spans="1:1">
      <c r="A548"/>
    </row>
    <row r="549" spans="1:1">
      <c r="A549" s="22" t="s">
        <v>364</v>
      </c>
    </row>
    <row r="550" spans="1:1">
      <c r="A550" t="s">
        <v>1054</v>
      </c>
    </row>
    <row r="551" spans="1:1">
      <c r="A551" s="23" t="s">
        <v>1055</v>
      </c>
    </row>
    <row r="552" spans="1:1">
      <c r="A552"/>
    </row>
    <row r="553" spans="1:1">
      <c r="A553" s="22" t="s">
        <v>367</v>
      </c>
    </row>
    <row r="554" spans="1:1">
      <c r="A554"/>
    </row>
    <row r="555" spans="1:1">
      <c r="A555" t="s">
        <v>1056</v>
      </c>
    </row>
    <row r="556" spans="1:1">
      <c r="A556" s="24" t="s">
        <v>1057</v>
      </c>
    </row>
    <row r="557" spans="1:1">
      <c r="A557"/>
    </row>
    <row r="558" spans="1:1">
      <c r="A558" s="22" t="s">
        <v>381</v>
      </c>
    </row>
    <row r="559" spans="1:1">
      <c r="A559" t="s">
        <v>1058</v>
      </c>
    </row>
    <row r="560" spans="1:1">
      <c r="A560" t="s">
        <v>1059</v>
      </c>
    </row>
    <row r="561" spans="1:1">
      <c r="A561" t="s">
        <v>1060</v>
      </c>
    </row>
    <row r="562" spans="1:1">
      <c r="A562" t="s">
        <v>1061</v>
      </c>
    </row>
    <row r="563" spans="1:1">
      <c r="A563" t="s">
        <v>1062</v>
      </c>
    </row>
    <row r="564" spans="1:1">
      <c r="A564"/>
    </row>
    <row r="565" spans="1:1">
      <c r="A565" t="s">
        <v>1063</v>
      </c>
    </row>
    <row r="566" spans="1:1">
      <c r="A566" s="25" t="s">
        <v>1064</v>
      </c>
    </row>
    <row r="567" spans="1:1">
      <c r="A567" s="25" t="s">
        <v>1065</v>
      </c>
    </row>
    <row r="568" spans="1:1">
      <c r="A568" s="25" t="s">
        <v>1066</v>
      </c>
    </row>
    <row r="569" spans="1:1">
      <c r="A569" s="25" t="s">
        <v>1067</v>
      </c>
    </row>
    <row r="570" spans="1:1">
      <c r="A570" s="26" t="s">
        <v>1068</v>
      </c>
    </row>
    <row r="571" spans="1:1">
      <c r="A571" s="26" t="s">
        <v>1069</v>
      </c>
    </row>
    <row r="572" spans="1:1">
      <c r="A572" s="26" t="s">
        <v>1070</v>
      </c>
    </row>
    <row r="573" spans="1:1">
      <c r="A573" s="26" t="s">
        <v>1071</v>
      </c>
    </row>
    <row r="574" spans="1:1">
      <c r="A574" s="26" t="s">
        <v>1072</v>
      </c>
    </row>
    <row r="575" spans="1:1">
      <c r="A575" s="26" t="s">
        <v>1073</v>
      </c>
    </row>
    <row r="576" spans="1:1">
      <c r="A576" s="26" t="s">
        <v>1074</v>
      </c>
    </row>
    <row r="577" spans="1:1">
      <c r="A577" s="25"/>
    </row>
    <row r="578" spans="1:1">
      <c r="A578" s="25" t="s">
        <v>1075</v>
      </c>
    </row>
    <row r="579" spans="1:1">
      <c r="A579" s="25" t="s">
        <v>1076</v>
      </c>
    </row>
    <row r="580" spans="1:1">
      <c r="A580" s="25" t="s">
        <v>1077</v>
      </c>
    </row>
    <row r="581" spans="1:1">
      <c r="A581" s="25" t="s">
        <v>1078</v>
      </c>
    </row>
    <row r="582" spans="1:1">
      <c r="A582" s="26" t="s">
        <v>1079</v>
      </c>
    </row>
    <row r="583" spans="1:1">
      <c r="A583" s="26" t="s">
        <v>1080</v>
      </c>
    </row>
    <row r="584" spans="1:1">
      <c r="A584" s="26" t="s">
        <v>1081</v>
      </c>
    </row>
    <row r="585" spans="1:1">
      <c r="A585" s="27" t="s">
        <v>1082</v>
      </c>
    </row>
    <row r="586" spans="1:1">
      <c r="A586" s="27" t="s">
        <v>1083</v>
      </c>
    </row>
    <row r="587" spans="1:1">
      <c r="A587" s="27" t="s">
        <v>1084</v>
      </c>
    </row>
    <row r="588" spans="1:1">
      <c r="A588" s="27" t="s">
        <v>1085</v>
      </c>
    </row>
    <row r="591" spans="1:1">
      <c r="A591" t="s">
        <v>743</v>
      </c>
    </row>
    <row r="592" spans="1:58">
      <c r="A592" t="s">
        <v>950</v>
      </c>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row>
    <row r="593" ht="27" spans="1:58">
      <c r="A593" s="11" t="s">
        <v>113</v>
      </c>
      <c r="B593" s="11" t="s">
        <v>3</v>
      </c>
      <c r="C593" s="11" t="s">
        <v>33</v>
      </c>
      <c r="D593" s="11" t="s">
        <v>34</v>
      </c>
      <c r="E593" s="11" t="s">
        <v>9</v>
      </c>
      <c r="F593" s="11" t="s">
        <v>29</v>
      </c>
      <c r="G593" s="11" t="s">
        <v>5</v>
      </c>
      <c r="H593" s="11" t="s">
        <v>114</v>
      </c>
      <c r="I593" s="11" t="s">
        <v>30</v>
      </c>
      <c r="J593" s="11" t="s">
        <v>31</v>
      </c>
      <c r="K593" s="11" t="s">
        <v>32</v>
      </c>
      <c r="L593" s="11" t="s">
        <v>26</v>
      </c>
      <c r="M593" s="11" t="s">
        <v>4</v>
      </c>
      <c r="N593" s="11" t="s">
        <v>27</v>
      </c>
      <c r="O593" s="11" t="s">
        <v>28</v>
      </c>
      <c r="P593" s="11" t="s">
        <v>115</v>
      </c>
      <c r="Q593" s="11" t="s">
        <v>116</v>
      </c>
      <c r="R593" s="11" t="s">
        <v>117</v>
      </c>
      <c r="S593" s="11" t="s">
        <v>118</v>
      </c>
      <c r="T593" s="11" t="s">
        <v>119</v>
      </c>
      <c r="U593" s="11" t="s">
        <v>38</v>
      </c>
      <c r="V593" s="11" t="s">
        <v>42</v>
      </c>
      <c r="W593" s="11" t="s">
        <v>44</v>
      </c>
      <c r="X593" s="11" t="s">
        <v>39</v>
      </c>
      <c r="Y593" s="11" t="s">
        <v>6</v>
      </c>
      <c r="Z593" s="11" t="s">
        <v>122</v>
      </c>
      <c r="AA593" s="11" t="s">
        <v>124</v>
      </c>
      <c r="AB593" s="11" t="s">
        <v>45</v>
      </c>
      <c r="AC593" s="11" t="s">
        <v>50</v>
      </c>
      <c r="AD593" s="11" t="s">
        <v>51</v>
      </c>
      <c r="AE593" s="11" t="s">
        <v>52</v>
      </c>
      <c r="AF593" s="11" t="s">
        <v>53</v>
      </c>
      <c r="AG593" s="11" t="s">
        <v>54</v>
      </c>
      <c r="AH593" s="11" t="s">
        <v>46</v>
      </c>
      <c r="AI593" s="11" t="s">
        <v>55</v>
      </c>
      <c r="AJ593" s="11" t="s">
        <v>56</v>
      </c>
      <c r="AK593" s="11" t="s">
        <v>67</v>
      </c>
      <c r="AL593" s="11" t="s">
        <v>126</v>
      </c>
      <c r="AM593" s="11" t="s">
        <v>63</v>
      </c>
      <c r="AN593" s="11" t="s">
        <v>64</v>
      </c>
      <c r="AO593" s="11" t="s">
        <v>320</v>
      </c>
      <c r="AP593" s="11" t="s">
        <v>321</v>
      </c>
      <c r="AQ593" s="11" t="s">
        <v>322</v>
      </c>
      <c r="AR593" s="11" t="s">
        <v>323</v>
      </c>
      <c r="AS593" s="11" t="s">
        <v>324</v>
      </c>
      <c r="AT593" s="11" t="s">
        <v>325</v>
      </c>
      <c r="AU593" s="11" t="s">
        <v>326</v>
      </c>
      <c r="AV593" s="11" t="s">
        <v>327</v>
      </c>
      <c r="AW593" s="11" t="s">
        <v>328</v>
      </c>
      <c r="AX593" s="11" t="s">
        <v>329</v>
      </c>
      <c r="AY593" s="11" t="s">
        <v>330</v>
      </c>
      <c r="AZ593" s="11" t="s">
        <v>331</v>
      </c>
      <c r="BA593" s="11" t="s">
        <v>332</v>
      </c>
      <c r="BB593" s="11" t="s">
        <v>333</v>
      </c>
      <c r="BC593" s="11" t="s">
        <v>12</v>
      </c>
      <c r="BD593" s="11" t="s">
        <v>156</v>
      </c>
      <c r="BE593" s="11" t="s">
        <v>334</v>
      </c>
      <c r="BF593" s="11" t="s">
        <v>69</v>
      </c>
    </row>
    <row r="594" spans="1:58">
      <c r="A594" s="12">
        <v>45302</v>
      </c>
      <c r="B594" s="12">
        <v>45302</v>
      </c>
      <c r="C594" s="13" t="s">
        <v>951</v>
      </c>
      <c r="D594" s="13" t="s">
        <v>71</v>
      </c>
      <c r="E594" s="13" t="s">
        <v>16</v>
      </c>
      <c r="F594" s="13" t="s">
        <v>72</v>
      </c>
      <c r="G594" s="14">
        <v>1</v>
      </c>
      <c r="H594" s="14">
        <v>0</v>
      </c>
      <c r="I594" s="13" t="s">
        <v>73</v>
      </c>
      <c r="J594" s="13" t="s">
        <v>74</v>
      </c>
      <c r="K594" s="13" t="s">
        <v>74</v>
      </c>
      <c r="L594" s="12">
        <v>45302</v>
      </c>
      <c r="M594" s="13" t="s">
        <v>952</v>
      </c>
      <c r="N594" s="13" t="s">
        <v>71</v>
      </c>
      <c r="O594" s="14">
        <v>0</v>
      </c>
      <c r="P594" s="13" t="s">
        <v>197</v>
      </c>
      <c r="Q594" s="13" t="s">
        <v>198</v>
      </c>
      <c r="R594" s="14">
        <v>6</v>
      </c>
      <c r="S594" s="13" t="s">
        <v>953</v>
      </c>
      <c r="T594" s="14">
        <v>1</v>
      </c>
      <c r="U594" s="13" t="s">
        <v>72</v>
      </c>
      <c r="V594" s="13" t="s">
        <v>82</v>
      </c>
      <c r="W594" s="13" t="s">
        <v>73</v>
      </c>
      <c r="X594" s="13" t="s">
        <v>80</v>
      </c>
      <c r="Y594" s="13" t="s">
        <v>14</v>
      </c>
      <c r="Z594" s="13" t="s">
        <v>200</v>
      </c>
      <c r="AA594" s="13" t="s">
        <v>78</v>
      </c>
      <c r="AB594" s="13" t="s">
        <v>83</v>
      </c>
      <c r="AC594" s="13" t="s">
        <v>84</v>
      </c>
      <c r="AD594" s="13" t="s">
        <v>71</v>
      </c>
      <c r="AE594" s="13" t="s">
        <v>85</v>
      </c>
      <c r="AF594" s="13" t="s">
        <v>71</v>
      </c>
      <c r="AG594" s="13" t="s">
        <v>86</v>
      </c>
      <c r="AH594" s="13" t="s">
        <v>73</v>
      </c>
      <c r="AI594" s="13" t="s">
        <v>87</v>
      </c>
      <c r="AJ594" s="13" t="s">
        <v>87</v>
      </c>
      <c r="AK594" s="13" t="s">
        <v>90</v>
      </c>
      <c r="AL594" s="13" t="s">
        <v>73</v>
      </c>
      <c r="AM594" s="13" t="s">
        <v>73</v>
      </c>
      <c r="AN594" s="14">
        <v>0</v>
      </c>
      <c r="AO594" s="13" t="s">
        <v>207</v>
      </c>
      <c r="AP594" s="13" t="s">
        <v>207</v>
      </c>
      <c r="AQ594" s="13" t="s">
        <v>73</v>
      </c>
      <c r="AR594" s="13" t="s">
        <v>335</v>
      </c>
      <c r="AS594" s="13" t="s">
        <v>261</v>
      </c>
      <c r="AT594" s="13" t="s">
        <v>71</v>
      </c>
      <c r="AU594" s="13" t="s">
        <v>85</v>
      </c>
      <c r="AV594" s="13" t="s">
        <v>336</v>
      </c>
      <c r="AW594" s="17">
        <v>1.15740740740741e-5</v>
      </c>
      <c r="AX594" s="12" t="s">
        <v>89</v>
      </c>
      <c r="AY594" s="13" t="s">
        <v>14</v>
      </c>
      <c r="AZ594" s="13" t="s">
        <v>73</v>
      </c>
      <c r="BA594" s="13" t="s">
        <v>207</v>
      </c>
      <c r="BB594" s="13" t="s">
        <v>73</v>
      </c>
      <c r="BC594" s="14">
        <v>500006</v>
      </c>
      <c r="BD594" s="14">
        <v>0</v>
      </c>
      <c r="BE594" s="13" t="s">
        <v>110</v>
      </c>
      <c r="BF594" s="18">
        <v>45303.611304919</v>
      </c>
    </row>
    <row r="595" spans="1:58">
      <c r="A595" s="12">
        <v>45302</v>
      </c>
      <c r="B595" s="12">
        <v>45302</v>
      </c>
      <c r="C595" s="13" t="s">
        <v>951</v>
      </c>
      <c r="D595" s="13" t="s">
        <v>71</v>
      </c>
      <c r="E595" s="13" t="s">
        <v>16</v>
      </c>
      <c r="F595" s="13" t="s">
        <v>91</v>
      </c>
      <c r="G595" s="14">
        <v>1</v>
      </c>
      <c r="H595" s="14">
        <v>0</v>
      </c>
      <c r="I595" s="13" t="s">
        <v>88</v>
      </c>
      <c r="J595" s="13" t="s">
        <v>74</v>
      </c>
      <c r="K595" s="13" t="s">
        <v>74</v>
      </c>
      <c r="L595" s="12">
        <v>45302</v>
      </c>
      <c r="M595" s="13" t="s">
        <v>952</v>
      </c>
      <c r="N595" s="13" t="s">
        <v>71</v>
      </c>
      <c r="O595" s="14">
        <v>0</v>
      </c>
      <c r="P595" s="13" t="s">
        <v>197</v>
      </c>
      <c r="Q595" s="13" t="s">
        <v>198</v>
      </c>
      <c r="R595" s="14">
        <v>6</v>
      </c>
      <c r="S595" s="13" t="s">
        <v>953</v>
      </c>
      <c r="T595" s="14">
        <v>1</v>
      </c>
      <c r="U595" s="13" t="s">
        <v>91</v>
      </c>
      <c r="V595" s="13" t="s">
        <v>82</v>
      </c>
      <c r="W595" s="13" t="s">
        <v>73</v>
      </c>
      <c r="X595" s="13" t="s">
        <v>80</v>
      </c>
      <c r="Y595" s="13" t="s">
        <v>14</v>
      </c>
      <c r="Z595" s="13" t="s">
        <v>200</v>
      </c>
      <c r="AA595" s="13" t="s">
        <v>78</v>
      </c>
      <c r="AB595" s="13" t="s">
        <v>83</v>
      </c>
      <c r="AC595" s="13" t="s">
        <v>93</v>
      </c>
      <c r="AD595" s="13" t="s">
        <v>71</v>
      </c>
      <c r="AE595" s="13" t="s">
        <v>85</v>
      </c>
      <c r="AF595" s="13" t="s">
        <v>71</v>
      </c>
      <c r="AG595" s="13" t="s">
        <v>86</v>
      </c>
      <c r="AH595" s="13" t="s">
        <v>73</v>
      </c>
      <c r="AI595" s="13" t="s">
        <v>87</v>
      </c>
      <c r="AJ595" s="13" t="s">
        <v>87</v>
      </c>
      <c r="AK595" s="13" t="s">
        <v>90</v>
      </c>
      <c r="AL595" s="13" t="s">
        <v>73</v>
      </c>
      <c r="AM595" s="13" t="s">
        <v>73</v>
      </c>
      <c r="AN595" s="14">
        <v>0</v>
      </c>
      <c r="AO595" s="13" t="s">
        <v>207</v>
      </c>
      <c r="AP595" s="13" t="s">
        <v>207</v>
      </c>
      <c r="AQ595" s="13" t="s">
        <v>73</v>
      </c>
      <c r="AR595" s="13" t="s">
        <v>335</v>
      </c>
      <c r="AS595" s="13" t="s">
        <v>261</v>
      </c>
      <c r="AT595" s="13" t="s">
        <v>71</v>
      </c>
      <c r="AU595" s="13" t="s">
        <v>85</v>
      </c>
      <c r="AV595" s="13" t="s">
        <v>336</v>
      </c>
      <c r="AW595" s="17">
        <v>1.15740740740741e-5</v>
      </c>
      <c r="AX595" s="12" t="s">
        <v>89</v>
      </c>
      <c r="AY595" s="13" t="s">
        <v>14</v>
      </c>
      <c r="AZ595" s="13" t="s">
        <v>73</v>
      </c>
      <c r="BA595" s="13" t="s">
        <v>207</v>
      </c>
      <c r="BB595" s="13" t="s">
        <v>73</v>
      </c>
      <c r="BC595" s="14">
        <v>500006</v>
      </c>
      <c r="BD595" s="14">
        <v>0</v>
      </c>
      <c r="BE595" s="13" t="s">
        <v>110</v>
      </c>
      <c r="BF595" s="18">
        <v>45303.611304919</v>
      </c>
    </row>
    <row r="596" spans="1:58">
      <c r="A596" s="12">
        <v>45302</v>
      </c>
      <c r="B596" s="12">
        <v>45302</v>
      </c>
      <c r="C596" s="13" t="s">
        <v>951</v>
      </c>
      <c r="D596" s="13" t="s">
        <v>71</v>
      </c>
      <c r="E596" s="13" t="s">
        <v>16</v>
      </c>
      <c r="F596" s="13" t="s">
        <v>94</v>
      </c>
      <c r="G596" s="14">
        <v>1</v>
      </c>
      <c r="H596" s="14">
        <v>0</v>
      </c>
      <c r="I596" s="13" t="s">
        <v>73</v>
      </c>
      <c r="J596" s="13" t="s">
        <v>74</v>
      </c>
      <c r="K596" s="13" t="s">
        <v>74</v>
      </c>
      <c r="L596" s="12">
        <v>45302</v>
      </c>
      <c r="M596" s="13" t="s">
        <v>952</v>
      </c>
      <c r="N596" s="13" t="s">
        <v>71</v>
      </c>
      <c r="O596" s="14">
        <v>0</v>
      </c>
      <c r="P596" s="13" t="s">
        <v>197</v>
      </c>
      <c r="Q596" s="13" t="s">
        <v>198</v>
      </c>
      <c r="R596" s="14">
        <v>6</v>
      </c>
      <c r="S596" s="13" t="s">
        <v>953</v>
      </c>
      <c r="T596" s="14">
        <v>1</v>
      </c>
      <c r="U596" s="13" t="s">
        <v>94</v>
      </c>
      <c r="V596" s="13" t="s">
        <v>82</v>
      </c>
      <c r="W596" s="13" t="s">
        <v>73</v>
      </c>
      <c r="X596" s="13" t="s">
        <v>80</v>
      </c>
      <c r="Y596" s="13" t="s">
        <v>14</v>
      </c>
      <c r="Z596" s="13" t="s">
        <v>200</v>
      </c>
      <c r="AA596" s="13" t="s">
        <v>78</v>
      </c>
      <c r="AB596" s="13" t="s">
        <v>83</v>
      </c>
      <c r="AC596" s="13" t="s">
        <v>96</v>
      </c>
      <c r="AD596" s="13" t="s">
        <v>71</v>
      </c>
      <c r="AE596" s="13" t="s">
        <v>85</v>
      </c>
      <c r="AF596" s="13" t="s">
        <v>71</v>
      </c>
      <c r="AG596" s="13" t="s">
        <v>86</v>
      </c>
      <c r="AH596" s="13" t="s">
        <v>73</v>
      </c>
      <c r="AI596" s="13" t="s">
        <v>87</v>
      </c>
      <c r="AJ596" s="13" t="s">
        <v>87</v>
      </c>
      <c r="AK596" s="13" t="s">
        <v>90</v>
      </c>
      <c r="AL596" s="13" t="s">
        <v>73</v>
      </c>
      <c r="AM596" s="13" t="s">
        <v>73</v>
      </c>
      <c r="AN596" s="14">
        <v>0</v>
      </c>
      <c r="AO596" s="13" t="s">
        <v>207</v>
      </c>
      <c r="AP596" s="13" t="s">
        <v>207</v>
      </c>
      <c r="AQ596" s="13" t="s">
        <v>73</v>
      </c>
      <c r="AR596" s="13" t="s">
        <v>335</v>
      </c>
      <c r="AS596" s="13" t="s">
        <v>261</v>
      </c>
      <c r="AT596" s="13" t="s">
        <v>71</v>
      </c>
      <c r="AU596" s="13" t="s">
        <v>85</v>
      </c>
      <c r="AV596" s="13" t="s">
        <v>336</v>
      </c>
      <c r="AW596" s="17">
        <v>1.15740740740741e-5</v>
      </c>
      <c r="AX596" s="12" t="s">
        <v>89</v>
      </c>
      <c r="AY596" s="13" t="s">
        <v>14</v>
      </c>
      <c r="AZ596" s="13" t="s">
        <v>73</v>
      </c>
      <c r="BA596" s="13" t="s">
        <v>207</v>
      </c>
      <c r="BB596" s="13" t="s">
        <v>73</v>
      </c>
      <c r="BC596" s="14">
        <v>500006</v>
      </c>
      <c r="BD596" s="14">
        <v>0</v>
      </c>
      <c r="BE596" s="13" t="s">
        <v>110</v>
      </c>
      <c r="BF596" s="18">
        <v>45303.611304919</v>
      </c>
    </row>
    <row r="597" spans="1:58">
      <c r="A597" s="12">
        <v>45302</v>
      </c>
      <c r="B597" s="12">
        <v>45302</v>
      </c>
      <c r="C597" s="13" t="s">
        <v>951</v>
      </c>
      <c r="D597" s="13" t="s">
        <v>71</v>
      </c>
      <c r="E597" s="13" t="s">
        <v>16</v>
      </c>
      <c r="F597" s="13" t="s">
        <v>97</v>
      </c>
      <c r="G597" s="14">
        <v>1</v>
      </c>
      <c r="H597" s="14">
        <v>0</v>
      </c>
      <c r="I597" s="13" t="s">
        <v>73</v>
      </c>
      <c r="J597" s="13" t="s">
        <v>74</v>
      </c>
      <c r="K597" s="13" t="s">
        <v>74</v>
      </c>
      <c r="L597" s="12">
        <v>45302</v>
      </c>
      <c r="M597" s="13" t="s">
        <v>952</v>
      </c>
      <c r="N597" s="13" t="s">
        <v>71</v>
      </c>
      <c r="O597" s="14">
        <v>0</v>
      </c>
      <c r="P597" s="13" t="s">
        <v>197</v>
      </c>
      <c r="Q597" s="13" t="s">
        <v>198</v>
      </c>
      <c r="R597" s="14">
        <v>6</v>
      </c>
      <c r="S597" s="13" t="s">
        <v>953</v>
      </c>
      <c r="T597" s="14">
        <v>1</v>
      </c>
      <c r="U597" s="13" t="s">
        <v>97</v>
      </c>
      <c r="V597" s="13" t="s">
        <v>82</v>
      </c>
      <c r="W597" s="13" t="s">
        <v>73</v>
      </c>
      <c r="X597" s="13" t="s">
        <v>80</v>
      </c>
      <c r="Y597" s="13" t="s">
        <v>14</v>
      </c>
      <c r="Z597" s="13" t="s">
        <v>200</v>
      </c>
      <c r="AA597" s="13" t="s">
        <v>78</v>
      </c>
      <c r="AB597" s="13" t="s">
        <v>83</v>
      </c>
      <c r="AC597" s="13" t="s">
        <v>84</v>
      </c>
      <c r="AD597" s="13" t="s">
        <v>71</v>
      </c>
      <c r="AE597" s="13" t="s">
        <v>85</v>
      </c>
      <c r="AF597" s="13" t="s">
        <v>71</v>
      </c>
      <c r="AG597" s="13" t="s">
        <v>86</v>
      </c>
      <c r="AH597" s="13" t="s">
        <v>73</v>
      </c>
      <c r="AI597" s="13" t="s">
        <v>87</v>
      </c>
      <c r="AJ597" s="13" t="s">
        <v>87</v>
      </c>
      <c r="AK597" s="13" t="s">
        <v>90</v>
      </c>
      <c r="AL597" s="13" t="s">
        <v>73</v>
      </c>
      <c r="AM597" s="13" t="s">
        <v>73</v>
      </c>
      <c r="AN597" s="14">
        <v>0</v>
      </c>
      <c r="AO597" s="13" t="s">
        <v>207</v>
      </c>
      <c r="AP597" s="13" t="s">
        <v>207</v>
      </c>
      <c r="AQ597" s="13" t="s">
        <v>73</v>
      </c>
      <c r="AR597" s="13" t="s">
        <v>335</v>
      </c>
      <c r="AS597" s="13" t="s">
        <v>261</v>
      </c>
      <c r="AT597" s="13" t="s">
        <v>71</v>
      </c>
      <c r="AU597" s="13" t="s">
        <v>85</v>
      </c>
      <c r="AV597" s="13" t="s">
        <v>336</v>
      </c>
      <c r="AW597" s="17">
        <v>1.15740740740741e-5</v>
      </c>
      <c r="AX597" s="12" t="s">
        <v>89</v>
      </c>
      <c r="AY597" s="13" t="s">
        <v>14</v>
      </c>
      <c r="AZ597" s="13" t="s">
        <v>73</v>
      </c>
      <c r="BA597" s="13" t="s">
        <v>207</v>
      </c>
      <c r="BB597" s="13" t="s">
        <v>73</v>
      </c>
      <c r="BC597" s="14">
        <v>500006</v>
      </c>
      <c r="BD597" s="14">
        <v>0</v>
      </c>
      <c r="BE597" s="13" t="s">
        <v>110</v>
      </c>
      <c r="BF597" s="18">
        <v>45303.611304919</v>
      </c>
    </row>
    <row r="598" spans="1:58">
      <c r="A598" s="12">
        <v>45302</v>
      </c>
      <c r="B598" s="12">
        <v>45302</v>
      </c>
      <c r="C598" s="13" t="s">
        <v>951</v>
      </c>
      <c r="D598" s="13" t="s">
        <v>71</v>
      </c>
      <c r="E598" s="13" t="s">
        <v>16</v>
      </c>
      <c r="F598" s="13" t="s">
        <v>105</v>
      </c>
      <c r="G598" s="14">
        <v>1</v>
      </c>
      <c r="H598" s="14">
        <v>0</v>
      </c>
      <c r="I598" s="13" t="s">
        <v>73</v>
      </c>
      <c r="J598" s="13" t="s">
        <v>74</v>
      </c>
      <c r="K598" s="13" t="s">
        <v>74</v>
      </c>
      <c r="L598" s="12">
        <v>45302</v>
      </c>
      <c r="M598" s="13" t="s">
        <v>952</v>
      </c>
      <c r="N598" s="13" t="s">
        <v>71</v>
      </c>
      <c r="O598" s="14">
        <v>0</v>
      </c>
      <c r="P598" s="13" t="s">
        <v>197</v>
      </c>
      <c r="Q598" s="13" t="s">
        <v>198</v>
      </c>
      <c r="R598" s="14">
        <v>6</v>
      </c>
      <c r="S598" s="13" t="s">
        <v>953</v>
      </c>
      <c r="T598" s="14">
        <v>1</v>
      </c>
      <c r="U598" s="13" t="s">
        <v>105</v>
      </c>
      <c r="V598" s="13" t="s">
        <v>82</v>
      </c>
      <c r="W598" s="13" t="s">
        <v>73</v>
      </c>
      <c r="X598" s="13" t="s">
        <v>80</v>
      </c>
      <c r="Y598" s="13" t="s">
        <v>14</v>
      </c>
      <c r="Z598" s="13" t="s">
        <v>200</v>
      </c>
      <c r="AA598" s="13" t="s">
        <v>78</v>
      </c>
      <c r="AB598" s="13" t="s">
        <v>83</v>
      </c>
      <c r="AC598" s="13" t="s">
        <v>84</v>
      </c>
      <c r="AD598" s="13" t="s">
        <v>71</v>
      </c>
      <c r="AE598" s="13" t="s">
        <v>85</v>
      </c>
      <c r="AF598" s="13" t="s">
        <v>71</v>
      </c>
      <c r="AG598" s="13" t="s">
        <v>86</v>
      </c>
      <c r="AH598" s="13" t="s">
        <v>73</v>
      </c>
      <c r="AI598" s="13" t="s">
        <v>87</v>
      </c>
      <c r="AJ598" s="13" t="s">
        <v>87</v>
      </c>
      <c r="AK598" s="13" t="s">
        <v>90</v>
      </c>
      <c r="AL598" s="13" t="s">
        <v>73</v>
      </c>
      <c r="AM598" s="13" t="s">
        <v>73</v>
      </c>
      <c r="AN598" s="14">
        <v>0</v>
      </c>
      <c r="AO598" s="13" t="s">
        <v>207</v>
      </c>
      <c r="AP598" s="13" t="s">
        <v>207</v>
      </c>
      <c r="AQ598" s="13" t="s">
        <v>73</v>
      </c>
      <c r="AR598" s="13" t="s">
        <v>335</v>
      </c>
      <c r="AS598" s="13" t="s">
        <v>261</v>
      </c>
      <c r="AT598" s="13" t="s">
        <v>71</v>
      </c>
      <c r="AU598" s="13" t="s">
        <v>85</v>
      </c>
      <c r="AV598" s="13" t="s">
        <v>336</v>
      </c>
      <c r="AW598" s="17">
        <v>1.15740740740741e-5</v>
      </c>
      <c r="AX598" s="12" t="s">
        <v>89</v>
      </c>
      <c r="AY598" s="13" t="s">
        <v>14</v>
      </c>
      <c r="AZ598" s="13" t="s">
        <v>73</v>
      </c>
      <c r="BA598" s="13" t="s">
        <v>207</v>
      </c>
      <c r="BB598" s="13" t="s">
        <v>73</v>
      </c>
      <c r="BC598" s="14">
        <v>500006</v>
      </c>
      <c r="BD598" s="14">
        <v>0</v>
      </c>
      <c r="BE598" s="13" t="s">
        <v>110</v>
      </c>
      <c r="BF598" s="18">
        <v>45303.611304919</v>
      </c>
    </row>
    <row r="599" spans="1:58">
      <c r="A599" s="12">
        <v>45302</v>
      </c>
      <c r="B599" s="12">
        <v>45302</v>
      </c>
      <c r="C599" s="13" t="s">
        <v>951</v>
      </c>
      <c r="D599" s="13" t="s">
        <v>71</v>
      </c>
      <c r="E599" s="13" t="s">
        <v>16</v>
      </c>
      <c r="F599" s="13" t="s">
        <v>477</v>
      </c>
      <c r="G599" s="14">
        <v>1</v>
      </c>
      <c r="H599" s="14">
        <v>0</v>
      </c>
      <c r="I599" s="13" t="s">
        <v>73</v>
      </c>
      <c r="J599" s="13" t="s">
        <v>74</v>
      </c>
      <c r="K599" s="13" t="s">
        <v>74</v>
      </c>
      <c r="L599" s="12">
        <v>45302</v>
      </c>
      <c r="M599" s="13" t="s">
        <v>952</v>
      </c>
      <c r="N599" s="13" t="s">
        <v>71</v>
      </c>
      <c r="O599" s="14">
        <v>0</v>
      </c>
      <c r="P599" s="13" t="s">
        <v>197</v>
      </c>
      <c r="Q599" s="13" t="s">
        <v>198</v>
      </c>
      <c r="R599" s="14">
        <v>6</v>
      </c>
      <c r="S599" s="13" t="s">
        <v>953</v>
      </c>
      <c r="T599" s="14">
        <v>1</v>
      </c>
      <c r="U599" s="13" t="s">
        <v>477</v>
      </c>
      <c r="V599" s="13" t="s">
        <v>82</v>
      </c>
      <c r="W599" s="13" t="s">
        <v>73</v>
      </c>
      <c r="X599" s="13" t="s">
        <v>80</v>
      </c>
      <c r="Y599" s="13" t="s">
        <v>14</v>
      </c>
      <c r="Z599" s="13" t="s">
        <v>200</v>
      </c>
      <c r="AA599" s="13" t="s">
        <v>78</v>
      </c>
      <c r="AB599" s="13" t="s">
        <v>83</v>
      </c>
      <c r="AC599" s="13" t="s">
        <v>84</v>
      </c>
      <c r="AD599" s="13" t="s">
        <v>71</v>
      </c>
      <c r="AE599" s="13" t="s">
        <v>85</v>
      </c>
      <c r="AF599" s="13" t="s">
        <v>71</v>
      </c>
      <c r="AG599" s="13" t="s">
        <v>86</v>
      </c>
      <c r="AH599" s="13" t="s">
        <v>73</v>
      </c>
      <c r="AI599" s="13" t="s">
        <v>87</v>
      </c>
      <c r="AJ599" s="13" t="s">
        <v>87</v>
      </c>
      <c r="AK599" s="13" t="s">
        <v>90</v>
      </c>
      <c r="AL599" s="13" t="s">
        <v>73</v>
      </c>
      <c r="AM599" s="13" t="s">
        <v>73</v>
      </c>
      <c r="AN599" s="14">
        <v>0</v>
      </c>
      <c r="AO599" s="13" t="s">
        <v>207</v>
      </c>
      <c r="AP599" s="13" t="s">
        <v>207</v>
      </c>
      <c r="AQ599" s="13" t="s">
        <v>73</v>
      </c>
      <c r="AR599" s="13" t="s">
        <v>335</v>
      </c>
      <c r="AS599" s="13" t="s">
        <v>261</v>
      </c>
      <c r="AT599" s="13" t="s">
        <v>71</v>
      </c>
      <c r="AU599" s="13" t="s">
        <v>85</v>
      </c>
      <c r="AV599" s="13" t="s">
        <v>336</v>
      </c>
      <c r="AW599" s="17">
        <v>1.15740740740741e-5</v>
      </c>
      <c r="AX599" s="12" t="s">
        <v>89</v>
      </c>
      <c r="AY599" s="13" t="s">
        <v>14</v>
      </c>
      <c r="AZ599" s="13" t="s">
        <v>73</v>
      </c>
      <c r="BA599" s="13" t="s">
        <v>207</v>
      </c>
      <c r="BB599" s="13" t="s">
        <v>73</v>
      </c>
      <c r="BC599" s="14">
        <v>500006</v>
      </c>
      <c r="BD599" s="14">
        <v>0</v>
      </c>
      <c r="BE599" s="13" t="s">
        <v>110</v>
      </c>
      <c r="BF599" s="18">
        <v>45303.611304919</v>
      </c>
    </row>
    <row r="600" spans="1:58">
      <c r="A600" s="12">
        <v>45302</v>
      </c>
      <c r="B600" s="12">
        <v>45302</v>
      </c>
      <c r="C600" s="13" t="s">
        <v>951</v>
      </c>
      <c r="D600" s="13" t="s">
        <v>71</v>
      </c>
      <c r="E600" s="13" t="s">
        <v>16</v>
      </c>
      <c r="F600" s="13" t="s">
        <v>107</v>
      </c>
      <c r="G600" s="14">
        <v>1</v>
      </c>
      <c r="H600" s="14">
        <v>0</v>
      </c>
      <c r="I600" s="13" t="s">
        <v>88</v>
      </c>
      <c r="J600" s="13" t="s">
        <v>74</v>
      </c>
      <c r="K600" s="13" t="s">
        <v>74</v>
      </c>
      <c r="L600" s="12">
        <v>45302</v>
      </c>
      <c r="M600" s="13" t="s">
        <v>952</v>
      </c>
      <c r="N600" s="13" t="s">
        <v>71</v>
      </c>
      <c r="O600" s="14">
        <v>0</v>
      </c>
      <c r="P600" s="13" t="s">
        <v>197</v>
      </c>
      <c r="Q600" s="13" t="s">
        <v>198</v>
      </c>
      <c r="R600" s="14">
        <v>6</v>
      </c>
      <c r="S600" s="13" t="s">
        <v>953</v>
      </c>
      <c r="T600" s="14">
        <v>1</v>
      </c>
      <c r="U600" s="13" t="s">
        <v>107</v>
      </c>
      <c r="V600" s="13" t="s">
        <v>82</v>
      </c>
      <c r="W600" s="13" t="s">
        <v>73</v>
      </c>
      <c r="X600" s="13" t="s">
        <v>80</v>
      </c>
      <c r="Y600" s="13" t="s">
        <v>14</v>
      </c>
      <c r="Z600" s="13" t="s">
        <v>200</v>
      </c>
      <c r="AA600" s="13" t="s">
        <v>78</v>
      </c>
      <c r="AB600" s="13" t="s">
        <v>83</v>
      </c>
      <c r="AC600" s="13" t="s">
        <v>84</v>
      </c>
      <c r="AD600" s="13" t="s">
        <v>71</v>
      </c>
      <c r="AE600" s="13" t="s">
        <v>85</v>
      </c>
      <c r="AF600" s="13" t="s">
        <v>71</v>
      </c>
      <c r="AG600" s="13" t="s">
        <v>86</v>
      </c>
      <c r="AH600" s="13" t="s">
        <v>73</v>
      </c>
      <c r="AI600" s="13" t="s">
        <v>87</v>
      </c>
      <c r="AJ600" s="13" t="s">
        <v>87</v>
      </c>
      <c r="AK600" s="13" t="s">
        <v>90</v>
      </c>
      <c r="AL600" s="13" t="s">
        <v>73</v>
      </c>
      <c r="AM600" s="13" t="s">
        <v>73</v>
      </c>
      <c r="AN600" s="14">
        <v>0</v>
      </c>
      <c r="AO600" s="13" t="s">
        <v>207</v>
      </c>
      <c r="AP600" s="13" t="s">
        <v>207</v>
      </c>
      <c r="AQ600" s="13" t="s">
        <v>73</v>
      </c>
      <c r="AR600" s="13" t="s">
        <v>335</v>
      </c>
      <c r="AS600" s="13" t="s">
        <v>261</v>
      </c>
      <c r="AT600" s="13" t="s">
        <v>71</v>
      </c>
      <c r="AU600" s="13" t="s">
        <v>85</v>
      </c>
      <c r="AV600" s="13" t="s">
        <v>336</v>
      </c>
      <c r="AW600" s="17">
        <v>1.15740740740741e-5</v>
      </c>
      <c r="AX600" s="12" t="s">
        <v>89</v>
      </c>
      <c r="AY600" s="13" t="s">
        <v>14</v>
      </c>
      <c r="AZ600" s="13" t="s">
        <v>73</v>
      </c>
      <c r="BA600" s="13" t="s">
        <v>207</v>
      </c>
      <c r="BB600" s="13" t="s">
        <v>73</v>
      </c>
      <c r="BC600" s="14">
        <v>500006</v>
      </c>
      <c r="BD600" s="14">
        <v>0</v>
      </c>
      <c r="BE600" s="13" t="s">
        <v>110</v>
      </c>
      <c r="BF600" s="18">
        <v>45303.611304919</v>
      </c>
    </row>
    <row r="601" spans="1:58">
      <c r="A601" s="12">
        <v>45302</v>
      </c>
      <c r="B601" s="12">
        <v>45302</v>
      </c>
      <c r="C601" s="13" t="s">
        <v>951</v>
      </c>
      <c r="D601" s="13" t="s">
        <v>71</v>
      </c>
      <c r="E601" s="13" t="s">
        <v>16</v>
      </c>
      <c r="F601" s="13" t="s">
        <v>72</v>
      </c>
      <c r="G601" s="14">
        <v>2</v>
      </c>
      <c r="H601" s="14">
        <v>0</v>
      </c>
      <c r="I601" s="13" t="s">
        <v>73</v>
      </c>
      <c r="J601" s="13" t="s">
        <v>74</v>
      </c>
      <c r="K601" s="13" t="s">
        <v>75</v>
      </c>
      <c r="L601" s="12">
        <v>45302</v>
      </c>
      <c r="M601" s="13" t="s">
        <v>952</v>
      </c>
      <c r="N601" s="13" t="s">
        <v>71</v>
      </c>
      <c r="O601" s="14">
        <v>0</v>
      </c>
      <c r="P601" s="13" t="s">
        <v>197</v>
      </c>
      <c r="Q601" s="13" t="s">
        <v>272</v>
      </c>
      <c r="R601" s="14">
        <v>4</v>
      </c>
      <c r="S601" s="13" t="s">
        <v>273</v>
      </c>
      <c r="T601" s="14">
        <v>4</v>
      </c>
      <c r="U601" s="13" t="s">
        <v>72</v>
      </c>
      <c r="V601" s="13" t="s">
        <v>82</v>
      </c>
      <c r="W601" s="13" t="s">
        <v>73</v>
      </c>
      <c r="X601" s="13" t="s">
        <v>80</v>
      </c>
      <c r="Y601" s="13" t="s">
        <v>14</v>
      </c>
      <c r="Z601" s="13" t="s">
        <v>200</v>
      </c>
      <c r="AA601" s="13" t="s">
        <v>78</v>
      </c>
      <c r="AB601" s="13" t="s">
        <v>83</v>
      </c>
      <c r="AC601" s="13" t="s">
        <v>84</v>
      </c>
      <c r="AD601" s="13" t="s">
        <v>71</v>
      </c>
      <c r="AE601" s="13" t="s">
        <v>85</v>
      </c>
      <c r="AF601" s="13" t="s">
        <v>71</v>
      </c>
      <c r="AG601" s="13" t="s">
        <v>86</v>
      </c>
      <c r="AH601" s="13" t="s">
        <v>73</v>
      </c>
      <c r="AI601" s="13" t="s">
        <v>87</v>
      </c>
      <c r="AJ601" s="13" t="s">
        <v>87</v>
      </c>
      <c r="AK601" s="13" t="s">
        <v>90</v>
      </c>
      <c r="AL601" s="13" t="s">
        <v>73</v>
      </c>
      <c r="AM601" s="13" t="s">
        <v>73</v>
      </c>
      <c r="AN601" s="14">
        <v>0</v>
      </c>
      <c r="AO601" s="13" t="s">
        <v>207</v>
      </c>
      <c r="AP601" s="13" t="s">
        <v>207</v>
      </c>
      <c r="AQ601" s="13" t="s">
        <v>73</v>
      </c>
      <c r="AR601" s="13" t="s">
        <v>335</v>
      </c>
      <c r="AS601" s="13" t="s">
        <v>261</v>
      </c>
      <c r="AT601" s="13" t="s">
        <v>71</v>
      </c>
      <c r="AU601" s="13" t="s">
        <v>85</v>
      </c>
      <c r="AV601" s="13" t="s">
        <v>336</v>
      </c>
      <c r="AW601" s="17">
        <v>1.15740740740741e-5</v>
      </c>
      <c r="AX601" s="12" t="s">
        <v>89</v>
      </c>
      <c r="AY601" s="13" t="s">
        <v>14</v>
      </c>
      <c r="AZ601" s="13" t="s">
        <v>73</v>
      </c>
      <c r="BA601" s="13" t="s">
        <v>207</v>
      </c>
      <c r="BB601" s="13" t="s">
        <v>73</v>
      </c>
      <c r="BC601" s="14">
        <v>500104</v>
      </c>
      <c r="BD601" s="14">
        <v>0</v>
      </c>
      <c r="BE601" s="13" t="s">
        <v>110</v>
      </c>
      <c r="BF601" s="18">
        <v>45303.6482221065</v>
      </c>
    </row>
    <row r="602" spans="1:58">
      <c r="A602" s="12">
        <v>45302</v>
      </c>
      <c r="B602" s="12">
        <v>45302</v>
      </c>
      <c r="C602" s="13" t="s">
        <v>951</v>
      </c>
      <c r="D602" s="13" t="s">
        <v>71</v>
      </c>
      <c r="E602" s="13" t="s">
        <v>16</v>
      </c>
      <c r="F602" s="13" t="s">
        <v>91</v>
      </c>
      <c r="G602" s="14">
        <v>2</v>
      </c>
      <c r="H602" s="14">
        <v>0</v>
      </c>
      <c r="I602" s="13" t="s">
        <v>88</v>
      </c>
      <c r="J602" s="13" t="s">
        <v>74</v>
      </c>
      <c r="K602" s="13" t="s">
        <v>75</v>
      </c>
      <c r="L602" s="12">
        <v>45302</v>
      </c>
      <c r="M602" s="13" t="s">
        <v>952</v>
      </c>
      <c r="N602" s="13" t="s">
        <v>71</v>
      </c>
      <c r="O602" s="14">
        <v>0</v>
      </c>
      <c r="P602" s="13" t="s">
        <v>197</v>
      </c>
      <c r="Q602" s="13" t="s">
        <v>272</v>
      </c>
      <c r="R602" s="14">
        <v>4</v>
      </c>
      <c r="S602" s="13" t="s">
        <v>273</v>
      </c>
      <c r="T602" s="14">
        <v>4</v>
      </c>
      <c r="U602" s="13" t="s">
        <v>91</v>
      </c>
      <c r="V602" s="13" t="s">
        <v>82</v>
      </c>
      <c r="W602" s="13" t="s">
        <v>73</v>
      </c>
      <c r="X602" s="13" t="s">
        <v>80</v>
      </c>
      <c r="Y602" s="13" t="s">
        <v>14</v>
      </c>
      <c r="Z602" s="13" t="s">
        <v>200</v>
      </c>
      <c r="AA602" s="13" t="s">
        <v>78</v>
      </c>
      <c r="AB602" s="13" t="s">
        <v>83</v>
      </c>
      <c r="AC602" s="13" t="s">
        <v>93</v>
      </c>
      <c r="AD602" s="13" t="s">
        <v>71</v>
      </c>
      <c r="AE602" s="13" t="s">
        <v>85</v>
      </c>
      <c r="AF602" s="13" t="s">
        <v>71</v>
      </c>
      <c r="AG602" s="13" t="s">
        <v>86</v>
      </c>
      <c r="AH602" s="13" t="s">
        <v>73</v>
      </c>
      <c r="AI602" s="13" t="s">
        <v>87</v>
      </c>
      <c r="AJ602" s="13" t="s">
        <v>87</v>
      </c>
      <c r="AK602" s="13" t="s">
        <v>90</v>
      </c>
      <c r="AL602" s="13" t="s">
        <v>73</v>
      </c>
      <c r="AM602" s="13" t="s">
        <v>73</v>
      </c>
      <c r="AN602" s="14">
        <v>0</v>
      </c>
      <c r="AO602" s="13" t="s">
        <v>207</v>
      </c>
      <c r="AP602" s="13" t="s">
        <v>207</v>
      </c>
      <c r="AQ602" s="13" t="s">
        <v>73</v>
      </c>
      <c r="AR602" s="13" t="s">
        <v>335</v>
      </c>
      <c r="AS602" s="13" t="s">
        <v>261</v>
      </c>
      <c r="AT602" s="13" t="s">
        <v>71</v>
      </c>
      <c r="AU602" s="13" t="s">
        <v>85</v>
      </c>
      <c r="AV602" s="13" t="s">
        <v>336</v>
      </c>
      <c r="AW602" s="17">
        <v>1.15740740740741e-5</v>
      </c>
      <c r="AX602" s="12" t="s">
        <v>89</v>
      </c>
      <c r="AY602" s="13" t="s">
        <v>14</v>
      </c>
      <c r="AZ602" s="13" t="s">
        <v>73</v>
      </c>
      <c r="BA602" s="13" t="s">
        <v>207</v>
      </c>
      <c r="BB602" s="13" t="s">
        <v>73</v>
      </c>
      <c r="BC602" s="14">
        <v>500104</v>
      </c>
      <c r="BD602" s="14">
        <v>0</v>
      </c>
      <c r="BE602" s="13" t="s">
        <v>110</v>
      </c>
      <c r="BF602" s="18">
        <v>45303.6482221065</v>
      </c>
    </row>
    <row r="603" spans="1:58">
      <c r="A603" s="12">
        <v>45302</v>
      </c>
      <c r="B603" s="12">
        <v>45302</v>
      </c>
      <c r="C603" s="13" t="s">
        <v>951</v>
      </c>
      <c r="D603" s="13" t="s">
        <v>71</v>
      </c>
      <c r="E603" s="13" t="s">
        <v>16</v>
      </c>
      <c r="F603" s="13" t="s">
        <v>94</v>
      </c>
      <c r="G603" s="14">
        <v>2</v>
      </c>
      <c r="H603" s="14">
        <v>0</v>
      </c>
      <c r="I603" s="13" t="s">
        <v>73</v>
      </c>
      <c r="J603" s="13" t="s">
        <v>74</v>
      </c>
      <c r="K603" s="13" t="s">
        <v>75</v>
      </c>
      <c r="L603" s="12">
        <v>45302</v>
      </c>
      <c r="M603" s="13" t="s">
        <v>952</v>
      </c>
      <c r="N603" s="13" t="s">
        <v>71</v>
      </c>
      <c r="O603" s="14">
        <v>0</v>
      </c>
      <c r="P603" s="13" t="s">
        <v>197</v>
      </c>
      <c r="Q603" s="13" t="s">
        <v>272</v>
      </c>
      <c r="R603" s="14">
        <v>4</v>
      </c>
      <c r="S603" s="13" t="s">
        <v>273</v>
      </c>
      <c r="T603" s="14">
        <v>4</v>
      </c>
      <c r="U603" s="13" t="s">
        <v>94</v>
      </c>
      <c r="V603" s="13" t="s">
        <v>82</v>
      </c>
      <c r="W603" s="13" t="s">
        <v>73</v>
      </c>
      <c r="X603" s="13" t="s">
        <v>80</v>
      </c>
      <c r="Y603" s="13" t="s">
        <v>14</v>
      </c>
      <c r="Z603" s="13" t="s">
        <v>200</v>
      </c>
      <c r="AA603" s="13" t="s">
        <v>78</v>
      </c>
      <c r="AB603" s="13" t="s">
        <v>83</v>
      </c>
      <c r="AC603" s="13" t="s">
        <v>96</v>
      </c>
      <c r="AD603" s="13" t="s">
        <v>71</v>
      </c>
      <c r="AE603" s="13" t="s">
        <v>85</v>
      </c>
      <c r="AF603" s="13" t="s">
        <v>71</v>
      </c>
      <c r="AG603" s="13" t="s">
        <v>86</v>
      </c>
      <c r="AH603" s="13" t="s">
        <v>73</v>
      </c>
      <c r="AI603" s="13" t="s">
        <v>87</v>
      </c>
      <c r="AJ603" s="13" t="s">
        <v>87</v>
      </c>
      <c r="AK603" s="13" t="s">
        <v>90</v>
      </c>
      <c r="AL603" s="13" t="s">
        <v>73</v>
      </c>
      <c r="AM603" s="13" t="s">
        <v>73</v>
      </c>
      <c r="AN603" s="14">
        <v>0</v>
      </c>
      <c r="AO603" s="13" t="s">
        <v>207</v>
      </c>
      <c r="AP603" s="13" t="s">
        <v>207</v>
      </c>
      <c r="AQ603" s="13" t="s">
        <v>73</v>
      </c>
      <c r="AR603" s="13" t="s">
        <v>335</v>
      </c>
      <c r="AS603" s="13" t="s">
        <v>261</v>
      </c>
      <c r="AT603" s="13" t="s">
        <v>71</v>
      </c>
      <c r="AU603" s="13" t="s">
        <v>85</v>
      </c>
      <c r="AV603" s="13" t="s">
        <v>336</v>
      </c>
      <c r="AW603" s="17">
        <v>1.15740740740741e-5</v>
      </c>
      <c r="AX603" s="12" t="s">
        <v>89</v>
      </c>
      <c r="AY603" s="13" t="s">
        <v>14</v>
      </c>
      <c r="AZ603" s="13" t="s">
        <v>73</v>
      </c>
      <c r="BA603" s="13" t="s">
        <v>207</v>
      </c>
      <c r="BB603" s="13" t="s">
        <v>73</v>
      </c>
      <c r="BC603" s="14">
        <v>500104</v>
      </c>
      <c r="BD603" s="14">
        <v>0</v>
      </c>
      <c r="BE603" s="13" t="s">
        <v>110</v>
      </c>
      <c r="BF603" s="18">
        <v>45303.6482221065</v>
      </c>
    </row>
    <row r="604" spans="1:58">
      <c r="A604" s="12">
        <v>45302</v>
      </c>
      <c r="B604" s="12">
        <v>45302</v>
      </c>
      <c r="C604" s="13" t="s">
        <v>951</v>
      </c>
      <c r="D604" s="13" t="s">
        <v>71</v>
      </c>
      <c r="E604" s="13" t="s">
        <v>16</v>
      </c>
      <c r="F604" s="13" t="s">
        <v>97</v>
      </c>
      <c r="G604" s="14">
        <v>2</v>
      </c>
      <c r="H604" s="14">
        <v>0</v>
      </c>
      <c r="I604" s="13" t="s">
        <v>73</v>
      </c>
      <c r="J604" s="13" t="s">
        <v>74</v>
      </c>
      <c r="K604" s="13" t="s">
        <v>75</v>
      </c>
      <c r="L604" s="12">
        <v>45302</v>
      </c>
      <c r="M604" s="13" t="s">
        <v>952</v>
      </c>
      <c r="N604" s="13" t="s">
        <v>71</v>
      </c>
      <c r="O604" s="14">
        <v>0</v>
      </c>
      <c r="P604" s="13" t="s">
        <v>197</v>
      </c>
      <c r="Q604" s="13" t="s">
        <v>272</v>
      </c>
      <c r="R604" s="14">
        <v>4</v>
      </c>
      <c r="S604" s="13" t="s">
        <v>273</v>
      </c>
      <c r="T604" s="14">
        <v>4</v>
      </c>
      <c r="U604" s="13" t="s">
        <v>97</v>
      </c>
      <c r="V604" s="13" t="s">
        <v>82</v>
      </c>
      <c r="W604" s="13" t="s">
        <v>73</v>
      </c>
      <c r="X604" s="13" t="s">
        <v>80</v>
      </c>
      <c r="Y604" s="13" t="s">
        <v>14</v>
      </c>
      <c r="Z604" s="13" t="s">
        <v>200</v>
      </c>
      <c r="AA604" s="13" t="s">
        <v>78</v>
      </c>
      <c r="AB604" s="13" t="s">
        <v>83</v>
      </c>
      <c r="AC604" s="13" t="s">
        <v>84</v>
      </c>
      <c r="AD604" s="13" t="s">
        <v>71</v>
      </c>
      <c r="AE604" s="13" t="s">
        <v>85</v>
      </c>
      <c r="AF604" s="13" t="s">
        <v>71</v>
      </c>
      <c r="AG604" s="13" t="s">
        <v>86</v>
      </c>
      <c r="AH604" s="13" t="s">
        <v>73</v>
      </c>
      <c r="AI604" s="13" t="s">
        <v>87</v>
      </c>
      <c r="AJ604" s="13" t="s">
        <v>87</v>
      </c>
      <c r="AK604" s="13" t="s">
        <v>90</v>
      </c>
      <c r="AL604" s="13" t="s">
        <v>73</v>
      </c>
      <c r="AM604" s="13" t="s">
        <v>73</v>
      </c>
      <c r="AN604" s="14">
        <v>0</v>
      </c>
      <c r="AO604" s="13" t="s">
        <v>207</v>
      </c>
      <c r="AP604" s="13" t="s">
        <v>207</v>
      </c>
      <c r="AQ604" s="13" t="s">
        <v>73</v>
      </c>
      <c r="AR604" s="13" t="s">
        <v>335</v>
      </c>
      <c r="AS604" s="13" t="s">
        <v>261</v>
      </c>
      <c r="AT604" s="13" t="s">
        <v>71</v>
      </c>
      <c r="AU604" s="13" t="s">
        <v>85</v>
      </c>
      <c r="AV604" s="13" t="s">
        <v>336</v>
      </c>
      <c r="AW604" s="17">
        <v>1.15740740740741e-5</v>
      </c>
      <c r="AX604" s="12" t="s">
        <v>89</v>
      </c>
      <c r="AY604" s="13" t="s">
        <v>14</v>
      </c>
      <c r="AZ604" s="13" t="s">
        <v>73</v>
      </c>
      <c r="BA604" s="13" t="s">
        <v>207</v>
      </c>
      <c r="BB604" s="13" t="s">
        <v>73</v>
      </c>
      <c r="BC604" s="14">
        <v>500104</v>
      </c>
      <c r="BD604" s="14">
        <v>0</v>
      </c>
      <c r="BE604" s="13" t="s">
        <v>110</v>
      </c>
      <c r="BF604" s="18">
        <v>45303.6482221065</v>
      </c>
    </row>
    <row r="605" spans="1:58">
      <c r="A605" s="12">
        <v>45302</v>
      </c>
      <c r="B605" s="12">
        <v>45302</v>
      </c>
      <c r="C605" s="13" t="s">
        <v>951</v>
      </c>
      <c r="D605" s="13" t="s">
        <v>71</v>
      </c>
      <c r="E605" s="13" t="s">
        <v>16</v>
      </c>
      <c r="F605" s="13" t="s">
        <v>105</v>
      </c>
      <c r="G605" s="14">
        <v>2</v>
      </c>
      <c r="H605" s="14">
        <v>0</v>
      </c>
      <c r="I605" s="13" t="s">
        <v>73</v>
      </c>
      <c r="J605" s="13" t="s">
        <v>74</v>
      </c>
      <c r="K605" s="13" t="s">
        <v>75</v>
      </c>
      <c r="L605" s="12">
        <v>45302</v>
      </c>
      <c r="M605" s="13" t="s">
        <v>952</v>
      </c>
      <c r="N605" s="13" t="s">
        <v>71</v>
      </c>
      <c r="O605" s="14">
        <v>0</v>
      </c>
      <c r="P605" s="13" t="s">
        <v>197</v>
      </c>
      <c r="Q605" s="13" t="s">
        <v>272</v>
      </c>
      <c r="R605" s="14">
        <v>4</v>
      </c>
      <c r="S605" s="13" t="s">
        <v>273</v>
      </c>
      <c r="T605" s="14">
        <v>4</v>
      </c>
      <c r="U605" s="13" t="s">
        <v>105</v>
      </c>
      <c r="V605" s="13" t="s">
        <v>82</v>
      </c>
      <c r="W605" s="13" t="s">
        <v>73</v>
      </c>
      <c r="X605" s="13" t="s">
        <v>80</v>
      </c>
      <c r="Y605" s="13" t="s">
        <v>14</v>
      </c>
      <c r="Z605" s="13" t="s">
        <v>200</v>
      </c>
      <c r="AA605" s="13" t="s">
        <v>78</v>
      </c>
      <c r="AB605" s="13" t="s">
        <v>83</v>
      </c>
      <c r="AC605" s="13" t="s">
        <v>84</v>
      </c>
      <c r="AD605" s="13" t="s">
        <v>71</v>
      </c>
      <c r="AE605" s="13" t="s">
        <v>85</v>
      </c>
      <c r="AF605" s="13" t="s">
        <v>71</v>
      </c>
      <c r="AG605" s="13" t="s">
        <v>86</v>
      </c>
      <c r="AH605" s="13" t="s">
        <v>73</v>
      </c>
      <c r="AI605" s="13" t="s">
        <v>87</v>
      </c>
      <c r="AJ605" s="13" t="s">
        <v>87</v>
      </c>
      <c r="AK605" s="13" t="s">
        <v>90</v>
      </c>
      <c r="AL605" s="13" t="s">
        <v>73</v>
      </c>
      <c r="AM605" s="13" t="s">
        <v>73</v>
      </c>
      <c r="AN605" s="14">
        <v>0</v>
      </c>
      <c r="AO605" s="13" t="s">
        <v>207</v>
      </c>
      <c r="AP605" s="13" t="s">
        <v>207</v>
      </c>
      <c r="AQ605" s="13" t="s">
        <v>73</v>
      </c>
      <c r="AR605" s="13" t="s">
        <v>335</v>
      </c>
      <c r="AS605" s="13" t="s">
        <v>261</v>
      </c>
      <c r="AT605" s="13" t="s">
        <v>71</v>
      </c>
      <c r="AU605" s="13" t="s">
        <v>85</v>
      </c>
      <c r="AV605" s="13" t="s">
        <v>336</v>
      </c>
      <c r="AW605" s="17">
        <v>1.15740740740741e-5</v>
      </c>
      <c r="AX605" s="12" t="s">
        <v>89</v>
      </c>
      <c r="AY605" s="13" t="s">
        <v>14</v>
      </c>
      <c r="AZ605" s="13" t="s">
        <v>73</v>
      </c>
      <c r="BA605" s="13" t="s">
        <v>207</v>
      </c>
      <c r="BB605" s="13" t="s">
        <v>73</v>
      </c>
      <c r="BC605" s="14">
        <v>500104</v>
      </c>
      <c r="BD605" s="14">
        <v>0</v>
      </c>
      <c r="BE605" s="13" t="s">
        <v>110</v>
      </c>
      <c r="BF605" s="18">
        <v>45303.6482221065</v>
      </c>
    </row>
    <row r="606" spans="1:58">
      <c r="A606" s="12">
        <v>45302</v>
      </c>
      <c r="B606" s="12">
        <v>45302</v>
      </c>
      <c r="C606" s="13" t="s">
        <v>951</v>
      </c>
      <c r="D606" s="13" t="s">
        <v>71</v>
      </c>
      <c r="E606" s="13" t="s">
        <v>16</v>
      </c>
      <c r="F606" s="13" t="s">
        <v>107</v>
      </c>
      <c r="G606" s="14">
        <v>2</v>
      </c>
      <c r="H606" s="14">
        <v>0</v>
      </c>
      <c r="I606" s="13" t="s">
        <v>88</v>
      </c>
      <c r="J606" s="13" t="s">
        <v>74</v>
      </c>
      <c r="K606" s="13" t="s">
        <v>75</v>
      </c>
      <c r="L606" s="12">
        <v>45302</v>
      </c>
      <c r="M606" s="13" t="s">
        <v>952</v>
      </c>
      <c r="N606" s="13" t="s">
        <v>71</v>
      </c>
      <c r="O606" s="14">
        <v>0</v>
      </c>
      <c r="P606" s="13" t="s">
        <v>197</v>
      </c>
      <c r="Q606" s="13" t="s">
        <v>272</v>
      </c>
      <c r="R606" s="14">
        <v>4</v>
      </c>
      <c r="S606" s="13" t="s">
        <v>273</v>
      </c>
      <c r="T606" s="14">
        <v>4</v>
      </c>
      <c r="U606" s="13" t="s">
        <v>107</v>
      </c>
      <c r="V606" s="13" t="s">
        <v>82</v>
      </c>
      <c r="W606" s="13" t="s">
        <v>73</v>
      </c>
      <c r="X606" s="13" t="s">
        <v>80</v>
      </c>
      <c r="Y606" s="13" t="s">
        <v>14</v>
      </c>
      <c r="Z606" s="13" t="s">
        <v>200</v>
      </c>
      <c r="AA606" s="13" t="s">
        <v>78</v>
      </c>
      <c r="AB606" s="13" t="s">
        <v>83</v>
      </c>
      <c r="AC606" s="13" t="s">
        <v>84</v>
      </c>
      <c r="AD606" s="13" t="s">
        <v>71</v>
      </c>
      <c r="AE606" s="13" t="s">
        <v>85</v>
      </c>
      <c r="AF606" s="13" t="s">
        <v>71</v>
      </c>
      <c r="AG606" s="13" t="s">
        <v>86</v>
      </c>
      <c r="AH606" s="13" t="s">
        <v>73</v>
      </c>
      <c r="AI606" s="13" t="s">
        <v>87</v>
      </c>
      <c r="AJ606" s="13" t="s">
        <v>87</v>
      </c>
      <c r="AK606" s="13" t="s">
        <v>90</v>
      </c>
      <c r="AL606" s="13" t="s">
        <v>73</v>
      </c>
      <c r="AM606" s="13" t="s">
        <v>73</v>
      </c>
      <c r="AN606" s="14">
        <v>0</v>
      </c>
      <c r="AO606" s="13" t="s">
        <v>207</v>
      </c>
      <c r="AP606" s="13" t="s">
        <v>207</v>
      </c>
      <c r="AQ606" s="13" t="s">
        <v>73</v>
      </c>
      <c r="AR606" s="13" t="s">
        <v>335</v>
      </c>
      <c r="AS606" s="13" t="s">
        <v>261</v>
      </c>
      <c r="AT606" s="13" t="s">
        <v>71</v>
      </c>
      <c r="AU606" s="13" t="s">
        <v>85</v>
      </c>
      <c r="AV606" s="13" t="s">
        <v>336</v>
      </c>
      <c r="AW606" s="17">
        <v>1.15740740740741e-5</v>
      </c>
      <c r="AX606" s="12" t="s">
        <v>89</v>
      </c>
      <c r="AY606" s="13" t="s">
        <v>14</v>
      </c>
      <c r="AZ606" s="13" t="s">
        <v>73</v>
      </c>
      <c r="BA606" s="13" t="s">
        <v>207</v>
      </c>
      <c r="BB606" s="13" t="s">
        <v>73</v>
      </c>
      <c r="BC606" s="14">
        <v>500104</v>
      </c>
      <c r="BD606" s="14">
        <v>0</v>
      </c>
      <c r="BE606" s="13" t="s">
        <v>110</v>
      </c>
      <c r="BF606" s="18">
        <v>45303.6482221065</v>
      </c>
    </row>
    <row r="607" spans="1:58">
      <c r="A607" s="12">
        <v>45302</v>
      </c>
      <c r="B607" s="12">
        <v>45302</v>
      </c>
      <c r="C607" s="13" t="s">
        <v>951</v>
      </c>
      <c r="D607" s="13" t="s">
        <v>71</v>
      </c>
      <c r="E607" s="13" t="s">
        <v>16</v>
      </c>
      <c r="F607" s="13" t="s">
        <v>72</v>
      </c>
      <c r="G607" s="14">
        <v>3</v>
      </c>
      <c r="H607" s="14">
        <v>0</v>
      </c>
      <c r="I607" s="13" t="s">
        <v>73</v>
      </c>
      <c r="J607" s="13" t="s">
        <v>74</v>
      </c>
      <c r="K607" s="13" t="s">
        <v>109</v>
      </c>
      <c r="L607" s="12">
        <v>45302</v>
      </c>
      <c r="M607" s="13" t="s">
        <v>952</v>
      </c>
      <c r="N607" s="13" t="s">
        <v>71</v>
      </c>
      <c r="O607" s="14">
        <v>0</v>
      </c>
      <c r="P607" s="13" t="s">
        <v>197</v>
      </c>
      <c r="Q607" s="19" t="s">
        <v>1049</v>
      </c>
      <c r="R607" s="28">
        <v>2</v>
      </c>
      <c r="S607" s="19" t="s">
        <v>1086</v>
      </c>
      <c r="T607" s="21">
        <v>2</v>
      </c>
      <c r="U607" s="13" t="s">
        <v>72</v>
      </c>
      <c r="V607" s="13" t="s">
        <v>82</v>
      </c>
      <c r="W607" s="13" t="s">
        <v>73</v>
      </c>
      <c r="X607" s="13" t="s">
        <v>80</v>
      </c>
      <c r="Y607" s="13" t="s">
        <v>14</v>
      </c>
      <c r="Z607" s="13" t="s">
        <v>200</v>
      </c>
      <c r="AA607" s="13" t="s">
        <v>78</v>
      </c>
      <c r="AB607" s="13" t="s">
        <v>83</v>
      </c>
      <c r="AC607" s="13" t="s">
        <v>84</v>
      </c>
      <c r="AD607" s="13" t="s">
        <v>71</v>
      </c>
      <c r="AE607" s="13" t="s">
        <v>85</v>
      </c>
      <c r="AF607" s="13" t="s">
        <v>71</v>
      </c>
      <c r="AG607" s="13" t="s">
        <v>86</v>
      </c>
      <c r="AH607" s="13" t="s">
        <v>73</v>
      </c>
      <c r="AI607" s="13" t="s">
        <v>87</v>
      </c>
      <c r="AJ607" s="13" t="s">
        <v>87</v>
      </c>
      <c r="AK607" s="13" t="s">
        <v>90</v>
      </c>
      <c r="AL607" s="13" t="s">
        <v>73</v>
      </c>
      <c r="AM607" s="13" t="s">
        <v>73</v>
      </c>
      <c r="AN607" s="14">
        <v>0</v>
      </c>
      <c r="AO607" s="13" t="s">
        <v>207</v>
      </c>
      <c r="AP607" s="13" t="s">
        <v>207</v>
      </c>
      <c r="AQ607" s="13" t="s">
        <v>73</v>
      </c>
      <c r="AR607" s="13" t="s">
        <v>335</v>
      </c>
      <c r="AS607" s="13" t="s">
        <v>261</v>
      </c>
      <c r="AT607" s="13" t="s">
        <v>71</v>
      </c>
      <c r="AU607" s="13" t="s">
        <v>85</v>
      </c>
      <c r="AV607" s="13" t="s">
        <v>336</v>
      </c>
      <c r="AW607" s="17">
        <v>1.15740740740741e-5</v>
      </c>
      <c r="AX607" s="12" t="s">
        <v>89</v>
      </c>
      <c r="AY607" s="13" t="s">
        <v>14</v>
      </c>
      <c r="AZ607" s="13" t="s">
        <v>73</v>
      </c>
      <c r="BA607" s="13" t="s">
        <v>207</v>
      </c>
      <c r="BB607" s="13" t="s">
        <v>73</v>
      </c>
      <c r="BC607" s="14">
        <v>500006</v>
      </c>
      <c r="BD607" s="14">
        <v>0</v>
      </c>
      <c r="BE607" s="13" t="s">
        <v>110</v>
      </c>
      <c r="BF607" s="18">
        <v>45317.4931199653</v>
      </c>
    </row>
    <row r="608" spans="1:58">
      <c r="A608" s="12">
        <v>45302</v>
      </c>
      <c r="B608" s="12">
        <v>45302</v>
      </c>
      <c r="C608" s="13" t="s">
        <v>951</v>
      </c>
      <c r="D608" s="13" t="s">
        <v>71</v>
      </c>
      <c r="E608" s="13" t="s">
        <v>16</v>
      </c>
      <c r="F608" s="13" t="s">
        <v>91</v>
      </c>
      <c r="G608" s="14">
        <v>3</v>
      </c>
      <c r="H608" s="14">
        <v>0</v>
      </c>
      <c r="I608" s="13" t="s">
        <v>88</v>
      </c>
      <c r="J608" s="13" t="s">
        <v>74</v>
      </c>
      <c r="K608" s="13" t="s">
        <v>109</v>
      </c>
      <c r="L608" s="12">
        <v>45302</v>
      </c>
      <c r="M608" s="13" t="s">
        <v>952</v>
      </c>
      <c r="N608" s="13" t="s">
        <v>71</v>
      </c>
      <c r="O608" s="14">
        <v>0</v>
      </c>
      <c r="P608" s="13" t="s">
        <v>197</v>
      </c>
      <c r="Q608" s="19" t="s">
        <v>1049</v>
      </c>
      <c r="R608" s="28">
        <v>2</v>
      </c>
      <c r="S608" s="19" t="s">
        <v>1086</v>
      </c>
      <c r="T608" s="21">
        <v>2</v>
      </c>
      <c r="U608" s="13" t="s">
        <v>91</v>
      </c>
      <c r="V608" s="13" t="s">
        <v>82</v>
      </c>
      <c r="W608" s="13" t="s">
        <v>73</v>
      </c>
      <c r="X608" s="13" t="s">
        <v>80</v>
      </c>
      <c r="Y608" s="13" t="s">
        <v>14</v>
      </c>
      <c r="Z608" s="13" t="s">
        <v>200</v>
      </c>
      <c r="AA608" s="13" t="s">
        <v>78</v>
      </c>
      <c r="AB608" s="13" t="s">
        <v>83</v>
      </c>
      <c r="AC608" s="13" t="s">
        <v>93</v>
      </c>
      <c r="AD608" s="13" t="s">
        <v>71</v>
      </c>
      <c r="AE608" s="13" t="s">
        <v>85</v>
      </c>
      <c r="AF608" s="13" t="s">
        <v>71</v>
      </c>
      <c r="AG608" s="13" t="s">
        <v>86</v>
      </c>
      <c r="AH608" s="13" t="s">
        <v>73</v>
      </c>
      <c r="AI608" s="13" t="s">
        <v>87</v>
      </c>
      <c r="AJ608" s="13" t="s">
        <v>87</v>
      </c>
      <c r="AK608" s="13" t="s">
        <v>90</v>
      </c>
      <c r="AL608" s="13" t="s">
        <v>73</v>
      </c>
      <c r="AM608" s="13" t="s">
        <v>73</v>
      </c>
      <c r="AN608" s="14">
        <v>0</v>
      </c>
      <c r="AO608" s="13" t="s">
        <v>207</v>
      </c>
      <c r="AP608" s="13" t="s">
        <v>207</v>
      </c>
      <c r="AQ608" s="13" t="s">
        <v>73</v>
      </c>
      <c r="AR608" s="13" t="s">
        <v>335</v>
      </c>
      <c r="AS608" s="13" t="s">
        <v>261</v>
      </c>
      <c r="AT608" s="13" t="s">
        <v>71</v>
      </c>
      <c r="AU608" s="13" t="s">
        <v>85</v>
      </c>
      <c r="AV608" s="13" t="s">
        <v>336</v>
      </c>
      <c r="AW608" s="17">
        <v>1.15740740740741e-5</v>
      </c>
      <c r="AX608" s="12" t="s">
        <v>89</v>
      </c>
      <c r="AY608" s="13" t="s">
        <v>14</v>
      </c>
      <c r="AZ608" s="13" t="s">
        <v>73</v>
      </c>
      <c r="BA608" s="13" t="s">
        <v>207</v>
      </c>
      <c r="BB608" s="13" t="s">
        <v>73</v>
      </c>
      <c r="BC608" s="14">
        <v>500006</v>
      </c>
      <c r="BD608" s="14">
        <v>0</v>
      </c>
      <c r="BE608" s="13" t="s">
        <v>110</v>
      </c>
      <c r="BF608" s="18">
        <v>45317.4931199653</v>
      </c>
    </row>
    <row r="609" spans="1:58">
      <c r="A609" s="12">
        <v>45302</v>
      </c>
      <c r="B609" s="12">
        <v>45302</v>
      </c>
      <c r="C609" s="13" t="s">
        <v>951</v>
      </c>
      <c r="D609" s="13" t="s">
        <v>71</v>
      </c>
      <c r="E609" s="13" t="s">
        <v>16</v>
      </c>
      <c r="F609" s="13" t="s">
        <v>94</v>
      </c>
      <c r="G609" s="14">
        <v>3</v>
      </c>
      <c r="H609" s="14">
        <v>0</v>
      </c>
      <c r="I609" s="13" t="s">
        <v>73</v>
      </c>
      <c r="J609" s="13" t="s">
        <v>74</v>
      </c>
      <c r="K609" s="13" t="s">
        <v>109</v>
      </c>
      <c r="L609" s="12">
        <v>45302</v>
      </c>
      <c r="M609" s="13" t="s">
        <v>952</v>
      </c>
      <c r="N609" s="13" t="s">
        <v>71</v>
      </c>
      <c r="O609" s="14">
        <v>0</v>
      </c>
      <c r="P609" s="13" t="s">
        <v>197</v>
      </c>
      <c r="Q609" s="19" t="s">
        <v>1049</v>
      </c>
      <c r="R609" s="28">
        <v>2</v>
      </c>
      <c r="S609" s="19" t="s">
        <v>1086</v>
      </c>
      <c r="T609" s="21">
        <v>2</v>
      </c>
      <c r="U609" s="13" t="s">
        <v>94</v>
      </c>
      <c r="V609" s="13" t="s">
        <v>82</v>
      </c>
      <c r="W609" s="13" t="s">
        <v>73</v>
      </c>
      <c r="X609" s="13" t="s">
        <v>80</v>
      </c>
      <c r="Y609" s="13" t="s">
        <v>14</v>
      </c>
      <c r="Z609" s="13" t="s">
        <v>200</v>
      </c>
      <c r="AA609" s="13" t="s">
        <v>78</v>
      </c>
      <c r="AB609" s="13" t="s">
        <v>83</v>
      </c>
      <c r="AC609" s="13" t="s">
        <v>96</v>
      </c>
      <c r="AD609" s="13" t="s">
        <v>71</v>
      </c>
      <c r="AE609" s="13" t="s">
        <v>85</v>
      </c>
      <c r="AF609" s="13" t="s">
        <v>71</v>
      </c>
      <c r="AG609" s="13" t="s">
        <v>86</v>
      </c>
      <c r="AH609" s="13" t="s">
        <v>73</v>
      </c>
      <c r="AI609" s="13" t="s">
        <v>87</v>
      </c>
      <c r="AJ609" s="13" t="s">
        <v>87</v>
      </c>
      <c r="AK609" s="13" t="s">
        <v>90</v>
      </c>
      <c r="AL609" s="13" t="s">
        <v>73</v>
      </c>
      <c r="AM609" s="13" t="s">
        <v>73</v>
      </c>
      <c r="AN609" s="14">
        <v>0</v>
      </c>
      <c r="AO609" s="13" t="s">
        <v>207</v>
      </c>
      <c r="AP609" s="13" t="s">
        <v>207</v>
      </c>
      <c r="AQ609" s="13" t="s">
        <v>73</v>
      </c>
      <c r="AR609" s="13" t="s">
        <v>335</v>
      </c>
      <c r="AS609" s="13" t="s">
        <v>261</v>
      </c>
      <c r="AT609" s="13" t="s">
        <v>71</v>
      </c>
      <c r="AU609" s="13" t="s">
        <v>85</v>
      </c>
      <c r="AV609" s="13" t="s">
        <v>336</v>
      </c>
      <c r="AW609" s="17">
        <v>1.15740740740741e-5</v>
      </c>
      <c r="AX609" s="12" t="s">
        <v>89</v>
      </c>
      <c r="AY609" s="13" t="s">
        <v>14</v>
      </c>
      <c r="AZ609" s="13" t="s">
        <v>73</v>
      </c>
      <c r="BA609" s="13" t="s">
        <v>207</v>
      </c>
      <c r="BB609" s="13" t="s">
        <v>73</v>
      </c>
      <c r="BC609" s="14">
        <v>500006</v>
      </c>
      <c r="BD609" s="14">
        <v>0</v>
      </c>
      <c r="BE609" s="13" t="s">
        <v>110</v>
      </c>
      <c r="BF609" s="18">
        <v>45317.4931199653</v>
      </c>
    </row>
    <row r="610" spans="1:58">
      <c r="A610" s="12">
        <v>45302</v>
      </c>
      <c r="B610" s="12">
        <v>45302</v>
      </c>
      <c r="C610" s="13" t="s">
        <v>951</v>
      </c>
      <c r="D610" s="13" t="s">
        <v>71</v>
      </c>
      <c r="E610" s="13" t="s">
        <v>16</v>
      </c>
      <c r="F610" s="13" t="s">
        <v>97</v>
      </c>
      <c r="G610" s="14">
        <v>3</v>
      </c>
      <c r="H610" s="14">
        <v>0</v>
      </c>
      <c r="I610" s="13" t="s">
        <v>73</v>
      </c>
      <c r="J610" s="13" t="s">
        <v>74</v>
      </c>
      <c r="K610" s="13" t="s">
        <v>109</v>
      </c>
      <c r="L610" s="12">
        <v>45302</v>
      </c>
      <c r="M610" s="13" t="s">
        <v>952</v>
      </c>
      <c r="N610" s="13" t="s">
        <v>71</v>
      </c>
      <c r="O610" s="14">
        <v>0</v>
      </c>
      <c r="P610" s="13" t="s">
        <v>197</v>
      </c>
      <c r="Q610" s="19" t="s">
        <v>1049</v>
      </c>
      <c r="R610" s="28">
        <v>2</v>
      </c>
      <c r="S610" s="19" t="s">
        <v>1086</v>
      </c>
      <c r="T610" s="21">
        <v>2</v>
      </c>
      <c r="U610" s="13" t="s">
        <v>97</v>
      </c>
      <c r="V610" s="13" t="s">
        <v>82</v>
      </c>
      <c r="W610" s="13" t="s">
        <v>73</v>
      </c>
      <c r="X610" s="13" t="s">
        <v>80</v>
      </c>
      <c r="Y610" s="13" t="s">
        <v>14</v>
      </c>
      <c r="Z610" s="13" t="s">
        <v>200</v>
      </c>
      <c r="AA610" s="13" t="s">
        <v>78</v>
      </c>
      <c r="AB610" s="13" t="s">
        <v>83</v>
      </c>
      <c r="AC610" s="13" t="s">
        <v>84</v>
      </c>
      <c r="AD610" s="13" t="s">
        <v>71</v>
      </c>
      <c r="AE610" s="13" t="s">
        <v>85</v>
      </c>
      <c r="AF610" s="13" t="s">
        <v>71</v>
      </c>
      <c r="AG610" s="13" t="s">
        <v>86</v>
      </c>
      <c r="AH610" s="13" t="s">
        <v>73</v>
      </c>
      <c r="AI610" s="13" t="s">
        <v>87</v>
      </c>
      <c r="AJ610" s="13" t="s">
        <v>87</v>
      </c>
      <c r="AK610" s="13" t="s">
        <v>90</v>
      </c>
      <c r="AL610" s="13" t="s">
        <v>73</v>
      </c>
      <c r="AM610" s="13" t="s">
        <v>73</v>
      </c>
      <c r="AN610" s="14">
        <v>0</v>
      </c>
      <c r="AO610" s="13" t="s">
        <v>207</v>
      </c>
      <c r="AP610" s="13" t="s">
        <v>207</v>
      </c>
      <c r="AQ610" s="13" t="s">
        <v>73</v>
      </c>
      <c r="AR610" s="13" t="s">
        <v>335</v>
      </c>
      <c r="AS610" s="13" t="s">
        <v>261</v>
      </c>
      <c r="AT610" s="13" t="s">
        <v>71</v>
      </c>
      <c r="AU610" s="13" t="s">
        <v>85</v>
      </c>
      <c r="AV610" s="13" t="s">
        <v>336</v>
      </c>
      <c r="AW610" s="17">
        <v>1.15740740740741e-5</v>
      </c>
      <c r="AX610" s="12" t="s">
        <v>89</v>
      </c>
      <c r="AY610" s="13" t="s">
        <v>14</v>
      </c>
      <c r="AZ610" s="13" t="s">
        <v>73</v>
      </c>
      <c r="BA610" s="13" t="s">
        <v>207</v>
      </c>
      <c r="BB610" s="13" t="s">
        <v>73</v>
      </c>
      <c r="BC610" s="14">
        <v>500006</v>
      </c>
      <c r="BD610" s="14">
        <v>0</v>
      </c>
      <c r="BE610" s="13" t="s">
        <v>110</v>
      </c>
      <c r="BF610" s="18">
        <v>45317.4931199653</v>
      </c>
    </row>
    <row r="611" spans="1:58">
      <c r="A611" s="12">
        <v>45302</v>
      </c>
      <c r="B611" s="12">
        <v>45302</v>
      </c>
      <c r="C611" s="13" t="s">
        <v>951</v>
      </c>
      <c r="D611" s="13" t="s">
        <v>71</v>
      </c>
      <c r="E611" s="13" t="s">
        <v>16</v>
      </c>
      <c r="F611" s="13" t="s">
        <v>105</v>
      </c>
      <c r="G611" s="14">
        <v>3</v>
      </c>
      <c r="H611" s="14">
        <v>0</v>
      </c>
      <c r="I611" s="13" t="s">
        <v>73</v>
      </c>
      <c r="J611" s="13" t="s">
        <v>74</v>
      </c>
      <c r="K611" s="13" t="s">
        <v>109</v>
      </c>
      <c r="L611" s="12">
        <v>45302</v>
      </c>
      <c r="M611" s="13" t="s">
        <v>952</v>
      </c>
      <c r="N611" s="13" t="s">
        <v>71</v>
      </c>
      <c r="O611" s="14">
        <v>0</v>
      </c>
      <c r="P611" s="13" t="s">
        <v>197</v>
      </c>
      <c r="Q611" s="19" t="s">
        <v>1049</v>
      </c>
      <c r="R611" s="28">
        <v>2</v>
      </c>
      <c r="S611" s="19" t="s">
        <v>1086</v>
      </c>
      <c r="T611" s="21">
        <v>2</v>
      </c>
      <c r="U611" s="13" t="s">
        <v>105</v>
      </c>
      <c r="V611" s="13" t="s">
        <v>82</v>
      </c>
      <c r="W611" s="13" t="s">
        <v>73</v>
      </c>
      <c r="X611" s="13" t="s">
        <v>80</v>
      </c>
      <c r="Y611" s="13" t="s">
        <v>14</v>
      </c>
      <c r="Z611" s="13" t="s">
        <v>200</v>
      </c>
      <c r="AA611" s="13" t="s">
        <v>78</v>
      </c>
      <c r="AB611" s="13" t="s">
        <v>83</v>
      </c>
      <c r="AC611" s="13" t="s">
        <v>84</v>
      </c>
      <c r="AD611" s="13" t="s">
        <v>71</v>
      </c>
      <c r="AE611" s="13" t="s">
        <v>85</v>
      </c>
      <c r="AF611" s="13" t="s">
        <v>71</v>
      </c>
      <c r="AG611" s="13" t="s">
        <v>86</v>
      </c>
      <c r="AH611" s="13" t="s">
        <v>73</v>
      </c>
      <c r="AI611" s="13" t="s">
        <v>87</v>
      </c>
      <c r="AJ611" s="13" t="s">
        <v>87</v>
      </c>
      <c r="AK611" s="13" t="s">
        <v>90</v>
      </c>
      <c r="AL611" s="13" t="s">
        <v>73</v>
      </c>
      <c r="AM611" s="13" t="s">
        <v>73</v>
      </c>
      <c r="AN611" s="14">
        <v>0</v>
      </c>
      <c r="AO611" s="13" t="s">
        <v>207</v>
      </c>
      <c r="AP611" s="13" t="s">
        <v>207</v>
      </c>
      <c r="AQ611" s="13" t="s">
        <v>73</v>
      </c>
      <c r="AR611" s="13" t="s">
        <v>335</v>
      </c>
      <c r="AS611" s="13" t="s">
        <v>261</v>
      </c>
      <c r="AT611" s="13" t="s">
        <v>71</v>
      </c>
      <c r="AU611" s="13" t="s">
        <v>85</v>
      </c>
      <c r="AV611" s="13" t="s">
        <v>336</v>
      </c>
      <c r="AW611" s="17">
        <v>1.15740740740741e-5</v>
      </c>
      <c r="AX611" s="12" t="s">
        <v>89</v>
      </c>
      <c r="AY611" s="13" t="s">
        <v>14</v>
      </c>
      <c r="AZ611" s="13" t="s">
        <v>73</v>
      </c>
      <c r="BA611" s="13" t="s">
        <v>207</v>
      </c>
      <c r="BB611" s="13" t="s">
        <v>73</v>
      </c>
      <c r="BC611" s="14">
        <v>500006</v>
      </c>
      <c r="BD611" s="14">
        <v>0</v>
      </c>
      <c r="BE611" s="13" t="s">
        <v>110</v>
      </c>
      <c r="BF611" s="18">
        <v>45317.4931199653</v>
      </c>
    </row>
    <row r="612" spans="1:58">
      <c r="A612" s="12">
        <v>45302</v>
      </c>
      <c r="B612" s="12">
        <v>45302</v>
      </c>
      <c r="C612" s="13" t="s">
        <v>951</v>
      </c>
      <c r="D612" s="13" t="s">
        <v>71</v>
      </c>
      <c r="E612" s="13" t="s">
        <v>16</v>
      </c>
      <c r="F612" s="13" t="s">
        <v>477</v>
      </c>
      <c r="G612" s="14">
        <v>3</v>
      </c>
      <c r="H612" s="14">
        <v>0</v>
      </c>
      <c r="I612" s="13" t="s">
        <v>73</v>
      </c>
      <c r="J612" s="13" t="s">
        <v>74</v>
      </c>
      <c r="K612" s="13" t="s">
        <v>75</v>
      </c>
      <c r="L612" s="12">
        <v>45302</v>
      </c>
      <c r="M612" s="13" t="s">
        <v>952</v>
      </c>
      <c r="N612" s="13" t="s">
        <v>71</v>
      </c>
      <c r="O612" s="14">
        <v>0</v>
      </c>
      <c r="P612" s="13" t="s">
        <v>197</v>
      </c>
      <c r="Q612" s="13" t="s">
        <v>272</v>
      </c>
      <c r="R612" s="28">
        <v>4</v>
      </c>
      <c r="S612" s="13" t="s">
        <v>273</v>
      </c>
      <c r="T612" s="14">
        <v>4</v>
      </c>
      <c r="U612" s="13" t="s">
        <v>477</v>
      </c>
      <c r="V612" s="13" t="s">
        <v>82</v>
      </c>
      <c r="W612" s="13" t="s">
        <v>73</v>
      </c>
      <c r="X612" s="13" t="s">
        <v>80</v>
      </c>
      <c r="Y612" s="13" t="s">
        <v>14</v>
      </c>
      <c r="Z612" s="13" t="s">
        <v>200</v>
      </c>
      <c r="AA612" s="13" t="s">
        <v>78</v>
      </c>
      <c r="AB612" s="13" t="s">
        <v>83</v>
      </c>
      <c r="AC612" s="13" t="s">
        <v>84</v>
      </c>
      <c r="AD612" s="13" t="s">
        <v>71</v>
      </c>
      <c r="AE612" s="13" t="s">
        <v>85</v>
      </c>
      <c r="AF612" s="13" t="s">
        <v>71</v>
      </c>
      <c r="AG612" s="13" t="s">
        <v>86</v>
      </c>
      <c r="AH612" s="13" t="s">
        <v>73</v>
      </c>
      <c r="AI612" s="13" t="s">
        <v>87</v>
      </c>
      <c r="AJ612" s="13" t="s">
        <v>87</v>
      </c>
      <c r="AK612" s="13" t="s">
        <v>90</v>
      </c>
      <c r="AL612" s="13" t="s">
        <v>73</v>
      </c>
      <c r="AM612" s="13" t="s">
        <v>73</v>
      </c>
      <c r="AN612" s="14">
        <v>0</v>
      </c>
      <c r="AO612" s="13" t="s">
        <v>207</v>
      </c>
      <c r="AP612" s="13" t="s">
        <v>207</v>
      </c>
      <c r="AQ612" s="13" t="s">
        <v>73</v>
      </c>
      <c r="AR612" s="13" t="s">
        <v>335</v>
      </c>
      <c r="AS612" s="13" t="s">
        <v>261</v>
      </c>
      <c r="AT612" s="13" t="s">
        <v>71</v>
      </c>
      <c r="AU612" s="13" t="s">
        <v>85</v>
      </c>
      <c r="AV612" s="13" t="s">
        <v>336</v>
      </c>
      <c r="AW612" s="17">
        <v>1.15740740740741e-5</v>
      </c>
      <c r="AX612" s="12" t="s">
        <v>89</v>
      </c>
      <c r="AY612" s="13" t="s">
        <v>14</v>
      </c>
      <c r="AZ612" s="13" t="s">
        <v>73</v>
      </c>
      <c r="BA612" s="13" t="s">
        <v>207</v>
      </c>
      <c r="BB612" s="13" t="s">
        <v>73</v>
      </c>
      <c r="BC612" s="14">
        <v>500104</v>
      </c>
      <c r="BD612" s="14">
        <v>0</v>
      </c>
      <c r="BE612" s="13" t="s">
        <v>110</v>
      </c>
      <c r="BF612" s="18">
        <v>45303.6482221065</v>
      </c>
    </row>
    <row r="613" spans="1:58">
      <c r="A613" s="12">
        <v>45302</v>
      </c>
      <c r="B613" s="12">
        <v>45302</v>
      </c>
      <c r="C613" s="13" t="s">
        <v>951</v>
      </c>
      <c r="D613" s="13" t="s">
        <v>71</v>
      </c>
      <c r="E613" s="13" t="s">
        <v>16</v>
      </c>
      <c r="F613" s="13" t="s">
        <v>107</v>
      </c>
      <c r="G613" s="14">
        <v>3</v>
      </c>
      <c r="H613" s="14">
        <v>0</v>
      </c>
      <c r="I613" s="13" t="s">
        <v>88</v>
      </c>
      <c r="J613" s="13" t="s">
        <v>74</v>
      </c>
      <c r="K613" s="13" t="s">
        <v>109</v>
      </c>
      <c r="L613" s="12">
        <v>45302</v>
      </c>
      <c r="M613" s="13" t="s">
        <v>952</v>
      </c>
      <c r="N613" s="13" t="s">
        <v>71</v>
      </c>
      <c r="O613" s="14">
        <v>0</v>
      </c>
      <c r="P613" s="13" t="s">
        <v>197</v>
      </c>
      <c r="Q613" s="19" t="s">
        <v>1049</v>
      </c>
      <c r="R613" s="28">
        <v>2</v>
      </c>
      <c r="S613" s="19" t="s">
        <v>1086</v>
      </c>
      <c r="T613" s="21">
        <v>2</v>
      </c>
      <c r="U613" s="13" t="s">
        <v>107</v>
      </c>
      <c r="V613" s="13" t="s">
        <v>82</v>
      </c>
      <c r="W613" s="13" t="s">
        <v>73</v>
      </c>
      <c r="X613" s="13" t="s">
        <v>80</v>
      </c>
      <c r="Y613" s="13" t="s">
        <v>14</v>
      </c>
      <c r="Z613" s="13" t="s">
        <v>200</v>
      </c>
      <c r="AA613" s="13" t="s">
        <v>78</v>
      </c>
      <c r="AB613" s="13" t="s">
        <v>83</v>
      </c>
      <c r="AC613" s="13" t="s">
        <v>84</v>
      </c>
      <c r="AD613" s="13" t="s">
        <v>71</v>
      </c>
      <c r="AE613" s="13" t="s">
        <v>85</v>
      </c>
      <c r="AF613" s="13" t="s">
        <v>71</v>
      </c>
      <c r="AG613" s="13" t="s">
        <v>86</v>
      </c>
      <c r="AH613" s="13" t="s">
        <v>73</v>
      </c>
      <c r="AI613" s="13" t="s">
        <v>87</v>
      </c>
      <c r="AJ613" s="13" t="s">
        <v>87</v>
      </c>
      <c r="AK613" s="13" t="s">
        <v>90</v>
      </c>
      <c r="AL613" s="13" t="s">
        <v>73</v>
      </c>
      <c r="AM613" s="13" t="s">
        <v>73</v>
      </c>
      <c r="AN613" s="14">
        <v>0</v>
      </c>
      <c r="AO613" s="13" t="s">
        <v>207</v>
      </c>
      <c r="AP613" s="13" t="s">
        <v>207</v>
      </c>
      <c r="AQ613" s="13" t="s">
        <v>73</v>
      </c>
      <c r="AR613" s="13" t="s">
        <v>335</v>
      </c>
      <c r="AS613" s="13" t="s">
        <v>261</v>
      </c>
      <c r="AT613" s="13" t="s">
        <v>71</v>
      </c>
      <c r="AU613" s="13" t="s">
        <v>85</v>
      </c>
      <c r="AV613" s="13" t="s">
        <v>336</v>
      </c>
      <c r="AW613" s="17">
        <v>1.15740740740741e-5</v>
      </c>
      <c r="AX613" s="12" t="s">
        <v>89</v>
      </c>
      <c r="AY613" s="13" t="s">
        <v>14</v>
      </c>
      <c r="AZ613" s="13" t="s">
        <v>73</v>
      </c>
      <c r="BA613" s="13" t="s">
        <v>207</v>
      </c>
      <c r="BB613" s="13" t="s">
        <v>73</v>
      </c>
      <c r="BC613" s="14">
        <v>500006</v>
      </c>
      <c r="BD613" s="14">
        <v>0</v>
      </c>
      <c r="BE613" s="13" t="s">
        <v>110</v>
      </c>
      <c r="BF613" s="18">
        <v>45317.4931199653</v>
      </c>
    </row>
    <row r="614" spans="1:58">
      <c r="A614" s="12">
        <v>45302</v>
      </c>
      <c r="B614" s="12">
        <v>45302</v>
      </c>
      <c r="C614" s="13" t="s">
        <v>951</v>
      </c>
      <c r="D614" s="13" t="s">
        <v>71</v>
      </c>
      <c r="E614" s="13" t="s">
        <v>16</v>
      </c>
      <c r="F614" s="13" t="s">
        <v>477</v>
      </c>
      <c r="G614" s="14">
        <v>4</v>
      </c>
      <c r="H614" s="14">
        <v>0</v>
      </c>
      <c r="I614" s="13" t="s">
        <v>73</v>
      </c>
      <c r="J614" s="13" t="s">
        <v>74</v>
      </c>
      <c r="K614" s="13" t="s">
        <v>109</v>
      </c>
      <c r="L614" s="12">
        <v>45302</v>
      </c>
      <c r="M614" s="13" t="s">
        <v>952</v>
      </c>
      <c r="N614" s="13" t="s">
        <v>71</v>
      </c>
      <c r="O614" s="14">
        <v>0</v>
      </c>
      <c r="P614" s="13" t="s">
        <v>197</v>
      </c>
      <c r="Q614" s="19" t="s">
        <v>1049</v>
      </c>
      <c r="R614" s="28">
        <v>2</v>
      </c>
      <c r="S614" s="19" t="s">
        <v>1086</v>
      </c>
      <c r="T614" s="21">
        <v>2</v>
      </c>
      <c r="U614" s="13" t="s">
        <v>477</v>
      </c>
      <c r="V614" s="13" t="s">
        <v>82</v>
      </c>
      <c r="W614" s="13" t="s">
        <v>73</v>
      </c>
      <c r="X614" s="13" t="s">
        <v>80</v>
      </c>
      <c r="Y614" s="13" t="s">
        <v>14</v>
      </c>
      <c r="Z614" s="13" t="s">
        <v>200</v>
      </c>
      <c r="AA614" s="13" t="s">
        <v>78</v>
      </c>
      <c r="AB614" s="13" t="s">
        <v>83</v>
      </c>
      <c r="AC614" s="13" t="s">
        <v>84</v>
      </c>
      <c r="AD614" s="13" t="s">
        <v>71</v>
      </c>
      <c r="AE614" s="13" t="s">
        <v>85</v>
      </c>
      <c r="AF614" s="13" t="s">
        <v>71</v>
      </c>
      <c r="AG614" s="13" t="s">
        <v>86</v>
      </c>
      <c r="AH614" s="13" t="s">
        <v>73</v>
      </c>
      <c r="AI614" s="13" t="s">
        <v>87</v>
      </c>
      <c r="AJ614" s="13" t="s">
        <v>87</v>
      </c>
      <c r="AK614" s="13" t="s">
        <v>90</v>
      </c>
      <c r="AL614" s="13" t="s">
        <v>73</v>
      </c>
      <c r="AM614" s="13" t="s">
        <v>73</v>
      </c>
      <c r="AN614" s="14">
        <v>0</v>
      </c>
      <c r="AO614" s="13" t="s">
        <v>207</v>
      </c>
      <c r="AP614" s="13" t="s">
        <v>207</v>
      </c>
      <c r="AQ614" s="13" t="s">
        <v>73</v>
      </c>
      <c r="AR614" s="13" t="s">
        <v>335</v>
      </c>
      <c r="AS614" s="13" t="s">
        <v>261</v>
      </c>
      <c r="AT614" s="13" t="s">
        <v>71</v>
      </c>
      <c r="AU614" s="13" t="s">
        <v>85</v>
      </c>
      <c r="AV614" s="13" t="s">
        <v>336</v>
      </c>
      <c r="AW614" s="17">
        <v>1.15740740740741e-5</v>
      </c>
      <c r="AX614" s="12" t="s">
        <v>89</v>
      </c>
      <c r="AY614" s="13" t="s">
        <v>14</v>
      </c>
      <c r="AZ614" s="13" t="s">
        <v>73</v>
      </c>
      <c r="BA614" s="13" t="s">
        <v>207</v>
      </c>
      <c r="BB614" s="13" t="s">
        <v>73</v>
      </c>
      <c r="BC614" s="14">
        <v>500006</v>
      </c>
      <c r="BD614" s="14">
        <v>0</v>
      </c>
      <c r="BE614" s="13" t="s">
        <v>110</v>
      </c>
      <c r="BF614" s="18">
        <v>45317.4931199653</v>
      </c>
    </row>
    <row r="617" spans="1:59">
      <c r="A617" t="s">
        <v>954</v>
      </c>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row>
    <row r="618" ht="27" spans="1:59">
      <c r="A618" s="11" t="s">
        <v>113</v>
      </c>
      <c r="B618" s="11" t="s">
        <v>3</v>
      </c>
      <c r="C618" s="11" t="s">
        <v>33</v>
      </c>
      <c r="D618" s="11" t="s">
        <v>34</v>
      </c>
      <c r="E618" s="11" t="s">
        <v>9</v>
      </c>
      <c r="F618" s="11" t="s">
        <v>29</v>
      </c>
      <c r="G618" s="11" t="s">
        <v>5</v>
      </c>
      <c r="H618" s="11" t="s">
        <v>114</v>
      </c>
      <c r="I618" s="11" t="s">
        <v>26</v>
      </c>
      <c r="J618" s="11" t="s">
        <v>4</v>
      </c>
      <c r="K618" s="11" t="s">
        <v>27</v>
      </c>
      <c r="L618" s="11" t="s">
        <v>28</v>
      </c>
      <c r="M618" s="11" t="s">
        <v>116</v>
      </c>
      <c r="N618" s="11" t="s">
        <v>117</v>
      </c>
      <c r="O618" s="11" t="s">
        <v>118</v>
      </c>
      <c r="P618" s="11" t="s">
        <v>119</v>
      </c>
      <c r="Q618" s="11" t="s">
        <v>6</v>
      </c>
      <c r="R618" s="11" t="s">
        <v>122</v>
      </c>
      <c r="S618" s="11" t="s">
        <v>173</v>
      </c>
      <c r="T618" s="11" t="s">
        <v>174</v>
      </c>
      <c r="U618" s="11" t="s">
        <v>175</v>
      </c>
      <c r="V618" s="11" t="s">
        <v>176</v>
      </c>
      <c r="W618" s="11" t="s">
        <v>177</v>
      </c>
      <c r="X618" s="11" t="s">
        <v>178</v>
      </c>
      <c r="Y618" s="11" t="s">
        <v>179</v>
      </c>
      <c r="Z618" s="11" t="s">
        <v>180</v>
      </c>
      <c r="AA618" s="11" t="s">
        <v>181</v>
      </c>
      <c r="AB618" s="11" t="s">
        <v>182</v>
      </c>
      <c r="AC618" s="11" t="s">
        <v>183</v>
      </c>
      <c r="AD618" s="11" t="s">
        <v>184</v>
      </c>
      <c r="AE618" s="11" t="s">
        <v>185</v>
      </c>
      <c r="AF618" s="11" t="s">
        <v>186</v>
      </c>
      <c r="AG618" s="11" t="s">
        <v>187</v>
      </c>
      <c r="AH618" s="11" t="s">
        <v>188</v>
      </c>
      <c r="AI618" s="11" t="s">
        <v>189</v>
      </c>
      <c r="AJ618" s="11" t="s">
        <v>190</v>
      </c>
      <c r="AK618" s="11" t="s">
        <v>191</v>
      </c>
      <c r="AL618" s="11" t="s">
        <v>192</v>
      </c>
      <c r="AM618" s="11" t="s">
        <v>479</v>
      </c>
      <c r="AN618" s="11" t="s">
        <v>480</v>
      </c>
      <c r="AO618" s="11" t="s">
        <v>481</v>
      </c>
      <c r="AP618" s="11" t="s">
        <v>482</v>
      </c>
      <c r="AQ618" s="11" t="s">
        <v>483</v>
      </c>
      <c r="AR618" s="11" t="s">
        <v>484</v>
      </c>
      <c r="AS618" s="11" t="s">
        <v>485</v>
      </c>
      <c r="AT618" s="11" t="s">
        <v>486</v>
      </c>
      <c r="AU618" s="11" t="s">
        <v>487</v>
      </c>
      <c r="AV618" s="11" t="s">
        <v>488</v>
      </c>
      <c r="AW618" s="11" t="s">
        <v>489</v>
      </c>
      <c r="AX618" s="11" t="s">
        <v>490</v>
      </c>
      <c r="AY618" s="11" t="s">
        <v>491</v>
      </c>
      <c r="AZ618" s="11" t="s">
        <v>492</v>
      </c>
      <c r="BA618" s="11" t="s">
        <v>493</v>
      </c>
      <c r="BB618" s="11" t="s">
        <v>494</v>
      </c>
      <c r="BC618" s="11" t="s">
        <v>495</v>
      </c>
      <c r="BD618" s="11" t="s">
        <v>496</v>
      </c>
      <c r="BE618" s="11" t="s">
        <v>497</v>
      </c>
      <c r="BF618" s="11" t="s">
        <v>498</v>
      </c>
      <c r="BG618" s="11" t="s">
        <v>69</v>
      </c>
    </row>
    <row r="619" spans="1:59">
      <c r="A619" s="12">
        <v>45302</v>
      </c>
      <c r="B619" s="12">
        <v>45302</v>
      </c>
      <c r="C619" s="13" t="s">
        <v>951</v>
      </c>
      <c r="D619" s="13" t="s">
        <v>71</v>
      </c>
      <c r="E619" s="13" t="s">
        <v>16</v>
      </c>
      <c r="F619" s="13" t="s">
        <v>72</v>
      </c>
      <c r="G619" s="14">
        <v>1</v>
      </c>
      <c r="H619" s="14">
        <v>0</v>
      </c>
      <c r="I619" s="12">
        <v>45302</v>
      </c>
      <c r="J619" s="13" t="s">
        <v>952</v>
      </c>
      <c r="K619" s="13" t="s">
        <v>71</v>
      </c>
      <c r="L619" s="14">
        <v>0</v>
      </c>
      <c r="M619" s="13" t="s">
        <v>198</v>
      </c>
      <c r="N619" s="14">
        <v>6</v>
      </c>
      <c r="O619" s="13" t="s">
        <v>338</v>
      </c>
      <c r="P619" s="14">
        <v>0</v>
      </c>
      <c r="Q619" s="13" t="s">
        <v>14</v>
      </c>
      <c r="R619" s="13" t="s">
        <v>200</v>
      </c>
      <c r="S619" s="13" t="s">
        <v>110</v>
      </c>
      <c r="T619" s="13" t="s">
        <v>110</v>
      </c>
      <c r="U619" s="13" t="s">
        <v>110</v>
      </c>
      <c r="V619" s="13" t="s">
        <v>71</v>
      </c>
      <c r="W619" s="13" t="s">
        <v>110</v>
      </c>
      <c r="X619" s="13" t="s">
        <v>71</v>
      </c>
      <c r="Y619" s="13" t="s">
        <v>71</v>
      </c>
      <c r="Z619" s="13" t="s">
        <v>110</v>
      </c>
      <c r="AA619" s="13" t="s">
        <v>71</v>
      </c>
      <c r="AB619" s="13" t="s">
        <v>71</v>
      </c>
      <c r="AC619" s="13" t="s">
        <v>110</v>
      </c>
      <c r="AD619" s="13" t="s">
        <v>71</v>
      </c>
      <c r="AE619" s="13" t="s">
        <v>71</v>
      </c>
      <c r="AF619" s="13" t="s">
        <v>71</v>
      </c>
      <c r="AG619" s="13" t="s">
        <v>71</v>
      </c>
      <c r="AH619" s="13" t="s">
        <v>71</v>
      </c>
      <c r="AI619" s="13" t="s">
        <v>71</v>
      </c>
      <c r="AJ619" s="13" t="s">
        <v>71</v>
      </c>
      <c r="AK619" s="13" t="s">
        <v>71</v>
      </c>
      <c r="AL619" s="13" t="s">
        <v>71</v>
      </c>
      <c r="AM619" s="13" t="s">
        <v>499</v>
      </c>
      <c r="AN619" s="13" t="s">
        <v>500</v>
      </c>
      <c r="AO619" s="13" t="s">
        <v>501</v>
      </c>
      <c r="AP619" s="13" t="s">
        <v>71</v>
      </c>
      <c r="AQ619" s="13" t="s">
        <v>502</v>
      </c>
      <c r="AR619" s="13" t="s">
        <v>71</v>
      </c>
      <c r="AS619" s="13" t="s">
        <v>71</v>
      </c>
      <c r="AT619" s="13" t="s">
        <v>503</v>
      </c>
      <c r="AU619" s="13" t="s">
        <v>71</v>
      </c>
      <c r="AV619" s="13" t="s">
        <v>71</v>
      </c>
      <c r="AW619" s="13" t="s">
        <v>71</v>
      </c>
      <c r="AX619" s="13" t="s">
        <v>71</v>
      </c>
      <c r="AY619" s="13" t="s">
        <v>71</v>
      </c>
      <c r="AZ619" s="13" t="s">
        <v>71</v>
      </c>
      <c r="BA619" s="13" t="s">
        <v>71</v>
      </c>
      <c r="BB619" s="13" t="s">
        <v>71</v>
      </c>
      <c r="BC619" s="13" t="s">
        <v>71</v>
      </c>
      <c r="BD619" s="13" t="s">
        <v>71</v>
      </c>
      <c r="BE619" s="13" t="s">
        <v>71</v>
      </c>
      <c r="BF619" s="13" t="s">
        <v>110</v>
      </c>
      <c r="BG619" s="18">
        <v>45303.6029430324</v>
      </c>
    </row>
    <row r="620" spans="1:59">
      <c r="A620" s="12">
        <v>45302</v>
      </c>
      <c r="B620" s="12">
        <v>45302</v>
      </c>
      <c r="C620" s="13" t="s">
        <v>951</v>
      </c>
      <c r="D620" s="13" t="s">
        <v>71</v>
      </c>
      <c r="E620" s="13" t="s">
        <v>16</v>
      </c>
      <c r="F620" s="13" t="s">
        <v>91</v>
      </c>
      <c r="G620" s="14">
        <v>1</v>
      </c>
      <c r="H620" s="14">
        <v>0</v>
      </c>
      <c r="I620" s="12">
        <v>45302</v>
      </c>
      <c r="J620" s="13" t="s">
        <v>952</v>
      </c>
      <c r="K620" s="13" t="s">
        <v>71</v>
      </c>
      <c r="L620" s="14">
        <v>0</v>
      </c>
      <c r="M620" s="13" t="s">
        <v>198</v>
      </c>
      <c r="N620" s="14">
        <v>6</v>
      </c>
      <c r="O620" s="13" t="s">
        <v>338</v>
      </c>
      <c r="P620" s="14">
        <v>0</v>
      </c>
      <c r="Q620" s="13" t="s">
        <v>14</v>
      </c>
      <c r="R620" s="13" t="s">
        <v>200</v>
      </c>
      <c r="S620" s="13" t="s">
        <v>110</v>
      </c>
      <c r="T620" s="13" t="s">
        <v>71</v>
      </c>
      <c r="U620" s="13" t="s">
        <v>110</v>
      </c>
      <c r="V620" s="13" t="s">
        <v>71</v>
      </c>
      <c r="W620" s="13" t="s">
        <v>110</v>
      </c>
      <c r="X620" s="13" t="s">
        <v>71</v>
      </c>
      <c r="Y620" s="13" t="s">
        <v>71</v>
      </c>
      <c r="Z620" s="13" t="s">
        <v>110</v>
      </c>
      <c r="AA620" s="13" t="s">
        <v>71</v>
      </c>
      <c r="AB620" s="13" t="s">
        <v>71</v>
      </c>
      <c r="AC620" s="13" t="s">
        <v>110</v>
      </c>
      <c r="AD620" s="13" t="s">
        <v>71</v>
      </c>
      <c r="AE620" s="13" t="s">
        <v>71</v>
      </c>
      <c r="AF620" s="13" t="s">
        <v>71</v>
      </c>
      <c r="AG620" s="13" t="s">
        <v>71</v>
      </c>
      <c r="AH620" s="13" t="s">
        <v>71</v>
      </c>
      <c r="AI620" s="13" t="s">
        <v>71</v>
      </c>
      <c r="AJ620" s="13" t="s">
        <v>71</v>
      </c>
      <c r="AK620" s="13" t="s">
        <v>71</v>
      </c>
      <c r="AL620" s="13" t="s">
        <v>71</v>
      </c>
      <c r="AM620" s="13" t="s">
        <v>504</v>
      </c>
      <c r="AN620" s="13" t="s">
        <v>71</v>
      </c>
      <c r="AO620" s="13" t="s">
        <v>505</v>
      </c>
      <c r="AP620" s="13" t="s">
        <v>71</v>
      </c>
      <c r="AQ620" s="13" t="s">
        <v>506</v>
      </c>
      <c r="AR620" s="13" t="s">
        <v>71</v>
      </c>
      <c r="AS620" s="13" t="s">
        <v>71</v>
      </c>
      <c r="AT620" s="13" t="s">
        <v>507</v>
      </c>
      <c r="AU620" s="13" t="s">
        <v>71</v>
      </c>
      <c r="AV620" s="13" t="s">
        <v>71</v>
      </c>
      <c r="AW620" s="13" t="s">
        <v>71</v>
      </c>
      <c r="AX620" s="13" t="s">
        <v>71</v>
      </c>
      <c r="AY620" s="13" t="s">
        <v>71</v>
      </c>
      <c r="AZ620" s="13" t="s">
        <v>71</v>
      </c>
      <c r="BA620" s="13" t="s">
        <v>71</v>
      </c>
      <c r="BB620" s="13" t="s">
        <v>71</v>
      </c>
      <c r="BC620" s="13" t="s">
        <v>71</v>
      </c>
      <c r="BD620" s="13" t="s">
        <v>71</v>
      </c>
      <c r="BE620" s="13" t="s">
        <v>71</v>
      </c>
      <c r="BF620" s="13" t="s">
        <v>110</v>
      </c>
      <c r="BG620" s="18">
        <v>45303.6029522917</v>
      </c>
    </row>
    <row r="621" spans="1:59">
      <c r="A621" s="12">
        <v>45302</v>
      </c>
      <c r="B621" s="12">
        <v>45302</v>
      </c>
      <c r="C621" s="13" t="s">
        <v>951</v>
      </c>
      <c r="D621" s="13" t="s">
        <v>71</v>
      </c>
      <c r="E621" s="13" t="s">
        <v>16</v>
      </c>
      <c r="F621" s="13" t="s">
        <v>94</v>
      </c>
      <c r="G621" s="14">
        <v>1</v>
      </c>
      <c r="H621" s="14">
        <v>0</v>
      </c>
      <c r="I621" s="12">
        <v>45302</v>
      </c>
      <c r="J621" s="13" t="s">
        <v>952</v>
      </c>
      <c r="K621" s="13" t="s">
        <v>71</v>
      </c>
      <c r="L621" s="14">
        <v>0</v>
      </c>
      <c r="M621" s="13" t="s">
        <v>198</v>
      </c>
      <c r="N621" s="14">
        <v>6</v>
      </c>
      <c r="O621" s="13" t="s">
        <v>338</v>
      </c>
      <c r="P621" s="14">
        <v>0</v>
      </c>
      <c r="Q621" s="13" t="s">
        <v>14</v>
      </c>
      <c r="R621" s="13" t="s">
        <v>200</v>
      </c>
      <c r="S621" s="13" t="s">
        <v>110</v>
      </c>
      <c r="T621" s="13" t="s">
        <v>71</v>
      </c>
      <c r="U621" s="13" t="s">
        <v>110</v>
      </c>
      <c r="V621" s="13" t="s">
        <v>71</v>
      </c>
      <c r="W621" s="13" t="s">
        <v>110</v>
      </c>
      <c r="X621" s="13" t="s">
        <v>71</v>
      </c>
      <c r="Y621" s="13" t="s">
        <v>71</v>
      </c>
      <c r="Z621" s="13" t="s">
        <v>110</v>
      </c>
      <c r="AA621" s="13" t="s">
        <v>71</v>
      </c>
      <c r="AB621" s="13" t="s">
        <v>71</v>
      </c>
      <c r="AC621" s="13" t="s">
        <v>110</v>
      </c>
      <c r="AD621" s="13" t="s">
        <v>71</v>
      </c>
      <c r="AE621" s="13" t="s">
        <v>71</v>
      </c>
      <c r="AF621" s="13" t="s">
        <v>71</v>
      </c>
      <c r="AG621" s="13" t="s">
        <v>71</v>
      </c>
      <c r="AH621" s="13" t="s">
        <v>71</v>
      </c>
      <c r="AI621" s="13" t="s">
        <v>71</v>
      </c>
      <c r="AJ621" s="13" t="s">
        <v>71</v>
      </c>
      <c r="AK621" s="13" t="s">
        <v>71</v>
      </c>
      <c r="AL621" s="13" t="s">
        <v>71</v>
      </c>
      <c r="AM621" s="13" t="s">
        <v>508</v>
      </c>
      <c r="AN621" s="13" t="s">
        <v>71</v>
      </c>
      <c r="AO621" s="13" t="s">
        <v>509</v>
      </c>
      <c r="AP621" s="13" t="s">
        <v>71</v>
      </c>
      <c r="AQ621" s="13" t="s">
        <v>506</v>
      </c>
      <c r="AR621" s="13" t="s">
        <v>71</v>
      </c>
      <c r="AS621" s="13" t="s">
        <v>71</v>
      </c>
      <c r="AT621" s="13" t="s">
        <v>510</v>
      </c>
      <c r="AU621" s="13" t="s">
        <v>71</v>
      </c>
      <c r="AV621" s="13" t="s">
        <v>71</v>
      </c>
      <c r="AW621" s="13" t="s">
        <v>71</v>
      </c>
      <c r="AX621" s="13" t="s">
        <v>71</v>
      </c>
      <c r="AY621" s="13" t="s">
        <v>71</v>
      </c>
      <c r="AZ621" s="13" t="s">
        <v>71</v>
      </c>
      <c r="BA621" s="13" t="s">
        <v>71</v>
      </c>
      <c r="BB621" s="13" t="s">
        <v>71</v>
      </c>
      <c r="BC621" s="13" t="s">
        <v>71</v>
      </c>
      <c r="BD621" s="13" t="s">
        <v>71</v>
      </c>
      <c r="BE621" s="13" t="s">
        <v>71</v>
      </c>
      <c r="BF621" s="13" t="s">
        <v>88</v>
      </c>
      <c r="BG621" s="18">
        <v>45303.6029483565</v>
      </c>
    </row>
    <row r="622" spans="1:59">
      <c r="A622" s="12">
        <v>45302</v>
      </c>
      <c r="B622" s="12">
        <v>45302</v>
      </c>
      <c r="C622" s="13" t="s">
        <v>951</v>
      </c>
      <c r="D622" s="13" t="s">
        <v>71</v>
      </c>
      <c r="E622" s="13" t="s">
        <v>16</v>
      </c>
      <c r="F622" s="13" t="s">
        <v>97</v>
      </c>
      <c r="G622" s="14">
        <v>1</v>
      </c>
      <c r="H622" s="14">
        <v>0</v>
      </c>
      <c r="I622" s="12">
        <v>45302</v>
      </c>
      <c r="J622" s="13" t="s">
        <v>952</v>
      </c>
      <c r="K622" s="13" t="s">
        <v>71</v>
      </c>
      <c r="L622" s="14">
        <v>0</v>
      </c>
      <c r="M622" s="13" t="s">
        <v>198</v>
      </c>
      <c r="N622" s="14">
        <v>6</v>
      </c>
      <c r="O622" s="13" t="s">
        <v>338</v>
      </c>
      <c r="P622" s="14">
        <v>0</v>
      </c>
      <c r="Q622" s="13" t="s">
        <v>14</v>
      </c>
      <c r="R622" s="13" t="s">
        <v>200</v>
      </c>
      <c r="S622" s="13" t="s">
        <v>110</v>
      </c>
      <c r="T622" s="13" t="s">
        <v>110</v>
      </c>
      <c r="U622" s="13" t="s">
        <v>110</v>
      </c>
      <c r="V622" s="13" t="s">
        <v>71</v>
      </c>
      <c r="W622" s="13" t="s">
        <v>110</v>
      </c>
      <c r="X622" s="13" t="s">
        <v>71</v>
      </c>
      <c r="Y622" s="13" t="s">
        <v>71</v>
      </c>
      <c r="Z622" s="13" t="s">
        <v>110</v>
      </c>
      <c r="AA622" s="13" t="s">
        <v>71</v>
      </c>
      <c r="AB622" s="13" t="s">
        <v>71</v>
      </c>
      <c r="AC622" s="13" t="s">
        <v>110</v>
      </c>
      <c r="AD622" s="13" t="s">
        <v>71</v>
      </c>
      <c r="AE622" s="13" t="s">
        <v>71</v>
      </c>
      <c r="AF622" s="13" t="s">
        <v>71</v>
      </c>
      <c r="AG622" s="13" t="s">
        <v>71</v>
      </c>
      <c r="AH622" s="13" t="s">
        <v>71</v>
      </c>
      <c r="AI622" s="13" t="s">
        <v>71</v>
      </c>
      <c r="AJ622" s="13" t="s">
        <v>71</v>
      </c>
      <c r="AK622" s="13" t="s">
        <v>71</v>
      </c>
      <c r="AL622" s="13" t="s">
        <v>71</v>
      </c>
      <c r="AM622" s="13" t="s">
        <v>511</v>
      </c>
      <c r="AN622" s="13" t="s">
        <v>512</v>
      </c>
      <c r="AO622" s="13" t="s">
        <v>513</v>
      </c>
      <c r="AP622" s="13" t="s">
        <v>71</v>
      </c>
      <c r="AQ622" s="13" t="s">
        <v>506</v>
      </c>
      <c r="AR622" s="13" t="s">
        <v>71</v>
      </c>
      <c r="AS622" s="13" t="s">
        <v>71</v>
      </c>
      <c r="AT622" s="13" t="s">
        <v>514</v>
      </c>
      <c r="AU622" s="13" t="s">
        <v>71</v>
      </c>
      <c r="AV622" s="13" t="s">
        <v>71</v>
      </c>
      <c r="AW622" s="13" t="s">
        <v>71</v>
      </c>
      <c r="AX622" s="13" t="s">
        <v>71</v>
      </c>
      <c r="AY622" s="13" t="s">
        <v>71</v>
      </c>
      <c r="AZ622" s="13" t="s">
        <v>71</v>
      </c>
      <c r="BA622" s="13" t="s">
        <v>71</v>
      </c>
      <c r="BB622" s="13" t="s">
        <v>71</v>
      </c>
      <c r="BC622" s="13" t="s">
        <v>71</v>
      </c>
      <c r="BD622" s="13" t="s">
        <v>71</v>
      </c>
      <c r="BE622" s="13" t="s">
        <v>71</v>
      </c>
      <c r="BF622" s="13" t="s">
        <v>110</v>
      </c>
      <c r="BG622" s="18">
        <v>45303.6029465394</v>
      </c>
    </row>
    <row r="623" spans="1:59">
      <c r="A623" s="12">
        <v>45302</v>
      </c>
      <c r="B623" s="12">
        <v>45302</v>
      </c>
      <c r="C623" s="13" t="s">
        <v>951</v>
      </c>
      <c r="D623" s="13" t="s">
        <v>71</v>
      </c>
      <c r="E623" s="13" t="s">
        <v>16</v>
      </c>
      <c r="F623" s="13" t="s">
        <v>105</v>
      </c>
      <c r="G623" s="14">
        <v>1</v>
      </c>
      <c r="H623" s="14">
        <v>0</v>
      </c>
      <c r="I623" s="12">
        <v>45302</v>
      </c>
      <c r="J623" s="13" t="s">
        <v>952</v>
      </c>
      <c r="K623" s="13" t="s">
        <v>71</v>
      </c>
      <c r="L623" s="14">
        <v>0</v>
      </c>
      <c r="M623" s="13" t="s">
        <v>198</v>
      </c>
      <c r="N623" s="14">
        <v>6</v>
      </c>
      <c r="O623" s="13" t="s">
        <v>338</v>
      </c>
      <c r="P623" s="14">
        <v>0</v>
      </c>
      <c r="Q623" s="13" t="s">
        <v>14</v>
      </c>
      <c r="R623" s="13" t="s">
        <v>200</v>
      </c>
      <c r="S623" s="13" t="s">
        <v>110</v>
      </c>
      <c r="T623" s="13" t="s">
        <v>71</v>
      </c>
      <c r="U623" s="13" t="s">
        <v>110</v>
      </c>
      <c r="V623" s="13" t="s">
        <v>71</v>
      </c>
      <c r="W623" s="13" t="s">
        <v>110</v>
      </c>
      <c r="X623" s="13" t="s">
        <v>71</v>
      </c>
      <c r="Y623" s="13" t="s">
        <v>71</v>
      </c>
      <c r="Z623" s="13" t="s">
        <v>110</v>
      </c>
      <c r="AA623" s="13" t="s">
        <v>71</v>
      </c>
      <c r="AB623" s="13" t="s">
        <v>71</v>
      </c>
      <c r="AC623" s="13" t="s">
        <v>110</v>
      </c>
      <c r="AD623" s="13" t="s">
        <v>71</v>
      </c>
      <c r="AE623" s="13" t="s">
        <v>71</v>
      </c>
      <c r="AF623" s="13" t="s">
        <v>71</v>
      </c>
      <c r="AG623" s="13" t="s">
        <v>71</v>
      </c>
      <c r="AH623" s="13" t="s">
        <v>71</v>
      </c>
      <c r="AI623" s="13" t="s">
        <v>71</v>
      </c>
      <c r="AJ623" s="13" t="s">
        <v>71</v>
      </c>
      <c r="AK623" s="13" t="s">
        <v>71</v>
      </c>
      <c r="AL623" s="13" t="s">
        <v>71</v>
      </c>
      <c r="AM623" s="13" t="s">
        <v>525</v>
      </c>
      <c r="AN623" s="13" t="s">
        <v>71</v>
      </c>
      <c r="AO623" s="13" t="s">
        <v>526</v>
      </c>
      <c r="AP623" s="13" t="s">
        <v>71</v>
      </c>
      <c r="AQ623" s="13" t="s">
        <v>527</v>
      </c>
      <c r="AR623" s="13" t="s">
        <v>71</v>
      </c>
      <c r="AS623" s="13" t="s">
        <v>71</v>
      </c>
      <c r="AT623" s="13" t="s">
        <v>528</v>
      </c>
      <c r="AU623" s="13" t="s">
        <v>71</v>
      </c>
      <c r="AV623" s="13" t="s">
        <v>71</v>
      </c>
      <c r="AW623" s="13" t="s">
        <v>71</v>
      </c>
      <c r="AX623" s="13" t="s">
        <v>71</v>
      </c>
      <c r="AY623" s="13" t="s">
        <v>71</v>
      </c>
      <c r="AZ623" s="13" t="s">
        <v>71</v>
      </c>
      <c r="BA623" s="13" t="s">
        <v>71</v>
      </c>
      <c r="BB623" s="13" t="s">
        <v>71</v>
      </c>
      <c r="BC623" s="13" t="s">
        <v>71</v>
      </c>
      <c r="BD623" s="13" t="s">
        <v>71</v>
      </c>
      <c r="BE623" s="13" t="s">
        <v>71</v>
      </c>
      <c r="BF623" s="13" t="s">
        <v>73</v>
      </c>
      <c r="BG623" s="18">
        <v>45303.6029446528</v>
      </c>
    </row>
    <row r="624" spans="1:59">
      <c r="A624" s="12">
        <v>45302</v>
      </c>
      <c r="B624" s="12">
        <v>45302</v>
      </c>
      <c r="C624" s="13" t="s">
        <v>951</v>
      </c>
      <c r="D624" s="13" t="s">
        <v>71</v>
      </c>
      <c r="E624" s="13" t="s">
        <v>16</v>
      </c>
      <c r="F624" s="13" t="s">
        <v>477</v>
      </c>
      <c r="G624" s="14">
        <v>1</v>
      </c>
      <c r="H624" s="14">
        <v>0</v>
      </c>
      <c r="I624" s="12">
        <v>45302</v>
      </c>
      <c r="J624" s="13" t="s">
        <v>952</v>
      </c>
      <c r="K624" s="13" t="s">
        <v>71</v>
      </c>
      <c r="L624" s="14">
        <v>0</v>
      </c>
      <c r="M624" s="13" t="s">
        <v>198</v>
      </c>
      <c r="N624" s="14">
        <v>6</v>
      </c>
      <c r="O624" s="13" t="s">
        <v>338</v>
      </c>
      <c r="P624" s="14">
        <v>0</v>
      </c>
      <c r="Q624" s="13" t="s">
        <v>14</v>
      </c>
      <c r="R624" s="13" t="s">
        <v>200</v>
      </c>
      <c r="S624" s="13" t="s">
        <v>110</v>
      </c>
      <c r="T624" s="13" t="s">
        <v>71</v>
      </c>
      <c r="U624" s="13" t="s">
        <v>110</v>
      </c>
      <c r="V624" s="13" t="s">
        <v>71</v>
      </c>
      <c r="W624" s="13" t="s">
        <v>110</v>
      </c>
      <c r="X624" s="13" t="s">
        <v>71</v>
      </c>
      <c r="Y624" s="13" t="s">
        <v>71</v>
      </c>
      <c r="Z624" s="13" t="s">
        <v>110</v>
      </c>
      <c r="AA624" s="13" t="s">
        <v>71</v>
      </c>
      <c r="AB624" s="13" t="s">
        <v>71</v>
      </c>
      <c r="AC624" s="13" t="s">
        <v>110</v>
      </c>
      <c r="AD624" s="13" t="s">
        <v>71</v>
      </c>
      <c r="AE624" s="13" t="s">
        <v>71</v>
      </c>
      <c r="AF624" s="13" t="s">
        <v>71</v>
      </c>
      <c r="AG624" s="13" t="s">
        <v>71</v>
      </c>
      <c r="AH624" s="13" t="s">
        <v>71</v>
      </c>
      <c r="AI624" s="13" t="s">
        <v>71</v>
      </c>
      <c r="AJ624" s="13" t="s">
        <v>71</v>
      </c>
      <c r="AK624" s="13" t="s">
        <v>71</v>
      </c>
      <c r="AL624" s="13" t="s">
        <v>71</v>
      </c>
      <c r="AM624" s="13" t="s">
        <v>529</v>
      </c>
      <c r="AN624" s="13" t="s">
        <v>71</v>
      </c>
      <c r="AO624" s="13" t="s">
        <v>530</v>
      </c>
      <c r="AP624" s="13" t="s">
        <v>71</v>
      </c>
      <c r="AQ624" s="13" t="s">
        <v>506</v>
      </c>
      <c r="AR624" s="13" t="s">
        <v>71</v>
      </c>
      <c r="AS624" s="13" t="s">
        <v>71</v>
      </c>
      <c r="AT624" s="13" t="s">
        <v>531</v>
      </c>
      <c r="AU624" s="13" t="s">
        <v>71</v>
      </c>
      <c r="AV624" s="13" t="s">
        <v>71</v>
      </c>
      <c r="AW624" s="13" t="s">
        <v>71</v>
      </c>
      <c r="AX624" s="13" t="s">
        <v>71</v>
      </c>
      <c r="AY624" s="13" t="s">
        <v>71</v>
      </c>
      <c r="AZ624" s="13" t="s">
        <v>71</v>
      </c>
      <c r="BA624" s="13" t="s">
        <v>71</v>
      </c>
      <c r="BB624" s="13" t="s">
        <v>71</v>
      </c>
      <c r="BC624" s="13" t="s">
        <v>71</v>
      </c>
      <c r="BD624" s="13" t="s">
        <v>71</v>
      </c>
      <c r="BE624" s="13" t="s">
        <v>71</v>
      </c>
      <c r="BF624" s="13" t="s">
        <v>73</v>
      </c>
      <c r="BG624" s="18">
        <v>45303.6029409491</v>
      </c>
    </row>
    <row r="625" spans="1:59">
      <c r="A625" s="12">
        <v>45302</v>
      </c>
      <c r="B625" s="12">
        <v>45302</v>
      </c>
      <c r="C625" s="13" t="s">
        <v>951</v>
      </c>
      <c r="D625" s="13" t="s">
        <v>71</v>
      </c>
      <c r="E625" s="13" t="s">
        <v>16</v>
      </c>
      <c r="F625" s="13" t="s">
        <v>107</v>
      </c>
      <c r="G625" s="14">
        <v>1</v>
      </c>
      <c r="H625" s="14">
        <v>0</v>
      </c>
      <c r="I625" s="12">
        <v>45302</v>
      </c>
      <c r="J625" s="13" t="s">
        <v>952</v>
      </c>
      <c r="K625" s="13" t="s">
        <v>71</v>
      </c>
      <c r="L625" s="14">
        <v>0</v>
      </c>
      <c r="M625" s="13" t="s">
        <v>198</v>
      </c>
      <c r="N625" s="14">
        <v>6</v>
      </c>
      <c r="O625" s="13" t="s">
        <v>338</v>
      </c>
      <c r="P625" s="14">
        <v>0</v>
      </c>
      <c r="Q625" s="13" t="s">
        <v>14</v>
      </c>
      <c r="R625" s="13" t="s">
        <v>200</v>
      </c>
      <c r="S625" s="13" t="s">
        <v>110</v>
      </c>
      <c r="T625" s="13" t="s">
        <v>71</v>
      </c>
      <c r="U625" s="13" t="s">
        <v>110</v>
      </c>
      <c r="V625" s="13" t="s">
        <v>71</v>
      </c>
      <c r="W625" s="13" t="s">
        <v>110</v>
      </c>
      <c r="X625" s="13" t="s">
        <v>71</v>
      </c>
      <c r="Y625" s="13" t="s">
        <v>71</v>
      </c>
      <c r="Z625" s="13" t="s">
        <v>71</v>
      </c>
      <c r="AA625" s="13" t="s">
        <v>71</v>
      </c>
      <c r="AB625" s="13" t="s">
        <v>71</v>
      </c>
      <c r="AC625" s="13" t="s">
        <v>110</v>
      </c>
      <c r="AD625" s="13" t="s">
        <v>71</v>
      </c>
      <c r="AE625" s="13" t="s">
        <v>71</v>
      </c>
      <c r="AF625" s="13" t="s">
        <v>71</v>
      </c>
      <c r="AG625" s="13" t="s">
        <v>71</v>
      </c>
      <c r="AH625" s="13" t="s">
        <v>71</v>
      </c>
      <c r="AI625" s="13" t="s">
        <v>71</v>
      </c>
      <c r="AJ625" s="13" t="s">
        <v>71</v>
      </c>
      <c r="AK625" s="13" t="s">
        <v>71</v>
      </c>
      <c r="AL625" s="13" t="s">
        <v>71</v>
      </c>
      <c r="AM625" s="13" t="s">
        <v>532</v>
      </c>
      <c r="AN625" s="13" t="s">
        <v>71</v>
      </c>
      <c r="AO625" s="13" t="s">
        <v>533</v>
      </c>
      <c r="AP625" s="13" t="s">
        <v>71</v>
      </c>
      <c r="AQ625" s="13" t="s">
        <v>506</v>
      </c>
      <c r="AR625" s="13" t="s">
        <v>71</v>
      </c>
      <c r="AS625" s="13" t="s">
        <v>71</v>
      </c>
      <c r="AT625" s="13"/>
      <c r="AU625" s="13" t="s">
        <v>71</v>
      </c>
      <c r="AV625" s="13" t="s">
        <v>71</v>
      </c>
      <c r="AW625" s="13" t="s">
        <v>71</v>
      </c>
      <c r="AX625" s="13" t="s">
        <v>71</v>
      </c>
      <c r="AY625" s="13" t="s">
        <v>71</v>
      </c>
      <c r="AZ625" s="13" t="s">
        <v>71</v>
      </c>
      <c r="BA625" s="13" t="s">
        <v>71</v>
      </c>
      <c r="BB625" s="13" t="s">
        <v>71</v>
      </c>
      <c r="BC625" s="13" t="s">
        <v>71</v>
      </c>
      <c r="BD625" s="13" t="s">
        <v>71</v>
      </c>
      <c r="BE625" s="13" t="s">
        <v>71</v>
      </c>
      <c r="BF625" s="13" t="s">
        <v>110</v>
      </c>
      <c r="BG625" s="18">
        <v>45303.6029505324</v>
      </c>
    </row>
    <row r="626" spans="1:59">
      <c r="A626" s="12">
        <v>45302</v>
      </c>
      <c r="B626" s="12">
        <v>45302</v>
      </c>
      <c r="C626" s="13" t="s">
        <v>951</v>
      </c>
      <c r="D626" s="13" t="s">
        <v>71</v>
      </c>
      <c r="E626" s="13" t="s">
        <v>16</v>
      </c>
      <c r="F626" s="13" t="s">
        <v>72</v>
      </c>
      <c r="G626" s="14">
        <v>2</v>
      </c>
      <c r="H626" s="14">
        <v>0</v>
      </c>
      <c r="I626" s="12">
        <v>45302</v>
      </c>
      <c r="J626" s="13" t="s">
        <v>952</v>
      </c>
      <c r="K626" s="13" t="s">
        <v>71</v>
      </c>
      <c r="L626" s="14">
        <v>0</v>
      </c>
      <c r="M626" s="13" t="s">
        <v>272</v>
      </c>
      <c r="N626" s="14">
        <v>4</v>
      </c>
      <c r="O626" s="13" t="s">
        <v>338</v>
      </c>
      <c r="P626" s="14">
        <v>0</v>
      </c>
      <c r="Q626" s="13" t="s">
        <v>14</v>
      </c>
      <c r="R626" s="13" t="s">
        <v>200</v>
      </c>
      <c r="S626" s="13" t="s">
        <v>110</v>
      </c>
      <c r="T626" s="13" t="s">
        <v>110</v>
      </c>
      <c r="U626" s="13" t="s">
        <v>110</v>
      </c>
      <c r="V626" s="13" t="s">
        <v>71</v>
      </c>
      <c r="W626" s="13" t="s">
        <v>110</v>
      </c>
      <c r="X626" s="13" t="s">
        <v>71</v>
      </c>
      <c r="Y626" s="13" t="s">
        <v>71</v>
      </c>
      <c r="Z626" s="13" t="s">
        <v>110</v>
      </c>
      <c r="AA626" s="13" t="s">
        <v>71</v>
      </c>
      <c r="AB626" s="13" t="s">
        <v>71</v>
      </c>
      <c r="AC626" s="13" t="s">
        <v>110</v>
      </c>
      <c r="AD626" s="13" t="s">
        <v>71</v>
      </c>
      <c r="AE626" s="13" t="s">
        <v>71</v>
      </c>
      <c r="AF626" s="13" t="s">
        <v>71</v>
      </c>
      <c r="AG626" s="13" t="s">
        <v>71</v>
      </c>
      <c r="AH626" s="13" t="s">
        <v>71</v>
      </c>
      <c r="AI626" s="13" t="s">
        <v>71</v>
      </c>
      <c r="AJ626" s="13" t="s">
        <v>71</v>
      </c>
      <c r="AK626" s="13" t="s">
        <v>71</v>
      </c>
      <c r="AL626" s="13" t="s">
        <v>71</v>
      </c>
      <c r="AM626" s="13" t="s">
        <v>499</v>
      </c>
      <c r="AN626" s="13" t="s">
        <v>500</v>
      </c>
      <c r="AO626" s="13" t="s">
        <v>501</v>
      </c>
      <c r="AP626" s="13" t="s">
        <v>71</v>
      </c>
      <c r="AQ626" s="13" t="s">
        <v>502</v>
      </c>
      <c r="AR626" s="13" t="s">
        <v>71</v>
      </c>
      <c r="AS626" s="13" t="s">
        <v>71</v>
      </c>
      <c r="AT626" s="13" t="s">
        <v>503</v>
      </c>
      <c r="AU626" s="13" t="s">
        <v>71</v>
      </c>
      <c r="AV626" s="13" t="s">
        <v>71</v>
      </c>
      <c r="AW626" s="13" t="s">
        <v>71</v>
      </c>
      <c r="AX626" s="13" t="s">
        <v>71</v>
      </c>
      <c r="AY626" s="13" t="s">
        <v>71</v>
      </c>
      <c r="AZ626" s="13" t="s">
        <v>71</v>
      </c>
      <c r="BA626" s="13" t="s">
        <v>71</v>
      </c>
      <c r="BB626" s="13" t="s">
        <v>71</v>
      </c>
      <c r="BC626" s="13" t="s">
        <v>71</v>
      </c>
      <c r="BD626" s="13" t="s">
        <v>71</v>
      </c>
      <c r="BE626" s="13" t="s">
        <v>71</v>
      </c>
      <c r="BF626" s="13" t="s">
        <v>110</v>
      </c>
      <c r="BG626" s="18">
        <v>45303.6452320139</v>
      </c>
    </row>
    <row r="627" spans="1:59">
      <c r="A627" s="12">
        <v>45302</v>
      </c>
      <c r="B627" s="12">
        <v>45302</v>
      </c>
      <c r="C627" s="13" t="s">
        <v>951</v>
      </c>
      <c r="D627" s="13" t="s">
        <v>71</v>
      </c>
      <c r="E627" s="13" t="s">
        <v>16</v>
      </c>
      <c r="F627" s="13" t="s">
        <v>91</v>
      </c>
      <c r="G627" s="14">
        <v>2</v>
      </c>
      <c r="H627" s="14">
        <v>0</v>
      </c>
      <c r="I627" s="12">
        <v>45302</v>
      </c>
      <c r="J627" s="13" t="s">
        <v>952</v>
      </c>
      <c r="K627" s="13" t="s">
        <v>71</v>
      </c>
      <c r="L627" s="14">
        <v>0</v>
      </c>
      <c r="M627" s="13" t="s">
        <v>272</v>
      </c>
      <c r="N627" s="14">
        <v>4</v>
      </c>
      <c r="O627" s="13" t="s">
        <v>338</v>
      </c>
      <c r="P627" s="14">
        <v>0</v>
      </c>
      <c r="Q627" s="13" t="s">
        <v>14</v>
      </c>
      <c r="R627" s="13" t="s">
        <v>200</v>
      </c>
      <c r="S627" s="13" t="s">
        <v>110</v>
      </c>
      <c r="T627" s="13" t="s">
        <v>71</v>
      </c>
      <c r="U627" s="13" t="s">
        <v>110</v>
      </c>
      <c r="V627" s="13" t="s">
        <v>71</v>
      </c>
      <c r="W627" s="13" t="s">
        <v>110</v>
      </c>
      <c r="X627" s="13" t="s">
        <v>71</v>
      </c>
      <c r="Y627" s="13" t="s">
        <v>71</v>
      </c>
      <c r="Z627" s="13" t="s">
        <v>110</v>
      </c>
      <c r="AA627" s="13" t="s">
        <v>71</v>
      </c>
      <c r="AB627" s="13" t="s">
        <v>71</v>
      </c>
      <c r="AC627" s="13" t="s">
        <v>110</v>
      </c>
      <c r="AD627" s="13" t="s">
        <v>71</v>
      </c>
      <c r="AE627" s="13" t="s">
        <v>71</v>
      </c>
      <c r="AF627" s="13" t="s">
        <v>71</v>
      </c>
      <c r="AG627" s="13" t="s">
        <v>71</v>
      </c>
      <c r="AH627" s="13" t="s">
        <v>71</v>
      </c>
      <c r="AI627" s="13" t="s">
        <v>71</v>
      </c>
      <c r="AJ627" s="13" t="s">
        <v>71</v>
      </c>
      <c r="AK627" s="13" t="s">
        <v>71</v>
      </c>
      <c r="AL627" s="13" t="s">
        <v>71</v>
      </c>
      <c r="AM627" s="13" t="s">
        <v>504</v>
      </c>
      <c r="AN627" s="13" t="s">
        <v>71</v>
      </c>
      <c r="AO627" s="13" t="s">
        <v>505</v>
      </c>
      <c r="AP627" s="13" t="s">
        <v>71</v>
      </c>
      <c r="AQ627" s="13" t="s">
        <v>506</v>
      </c>
      <c r="AR627" s="13" t="s">
        <v>71</v>
      </c>
      <c r="AS627" s="13" t="s">
        <v>71</v>
      </c>
      <c r="AT627" s="13" t="s">
        <v>507</v>
      </c>
      <c r="AU627" s="13" t="s">
        <v>71</v>
      </c>
      <c r="AV627" s="13" t="s">
        <v>71</v>
      </c>
      <c r="AW627" s="13" t="s">
        <v>71</v>
      </c>
      <c r="AX627" s="13" t="s">
        <v>71</v>
      </c>
      <c r="AY627" s="13" t="s">
        <v>71</v>
      </c>
      <c r="AZ627" s="13" t="s">
        <v>71</v>
      </c>
      <c r="BA627" s="13" t="s">
        <v>71</v>
      </c>
      <c r="BB627" s="13" t="s">
        <v>71</v>
      </c>
      <c r="BC627" s="13" t="s">
        <v>71</v>
      </c>
      <c r="BD627" s="13" t="s">
        <v>71</v>
      </c>
      <c r="BE627" s="13" t="s">
        <v>71</v>
      </c>
      <c r="BF627" s="13" t="s">
        <v>110</v>
      </c>
      <c r="BG627" s="18">
        <v>45303.6452227546</v>
      </c>
    </row>
    <row r="628" spans="1:59">
      <c r="A628" s="12">
        <v>45302</v>
      </c>
      <c r="B628" s="12">
        <v>45302</v>
      </c>
      <c r="C628" s="13" t="s">
        <v>951</v>
      </c>
      <c r="D628" s="13" t="s">
        <v>71</v>
      </c>
      <c r="E628" s="13" t="s">
        <v>16</v>
      </c>
      <c r="F628" s="13" t="s">
        <v>94</v>
      </c>
      <c r="G628" s="14">
        <v>2</v>
      </c>
      <c r="H628" s="14">
        <v>0</v>
      </c>
      <c r="I628" s="12">
        <v>45302</v>
      </c>
      <c r="J628" s="13" t="s">
        <v>952</v>
      </c>
      <c r="K628" s="13" t="s">
        <v>71</v>
      </c>
      <c r="L628" s="14">
        <v>0</v>
      </c>
      <c r="M628" s="13" t="s">
        <v>272</v>
      </c>
      <c r="N628" s="14">
        <v>4</v>
      </c>
      <c r="O628" s="13" t="s">
        <v>338</v>
      </c>
      <c r="P628" s="14">
        <v>0</v>
      </c>
      <c r="Q628" s="13" t="s">
        <v>14</v>
      </c>
      <c r="R628" s="13" t="s">
        <v>200</v>
      </c>
      <c r="S628" s="13" t="s">
        <v>110</v>
      </c>
      <c r="T628" s="13" t="s">
        <v>71</v>
      </c>
      <c r="U628" s="13" t="s">
        <v>110</v>
      </c>
      <c r="V628" s="13" t="s">
        <v>71</v>
      </c>
      <c r="W628" s="13" t="s">
        <v>110</v>
      </c>
      <c r="X628" s="13" t="s">
        <v>71</v>
      </c>
      <c r="Y628" s="13" t="s">
        <v>71</v>
      </c>
      <c r="Z628" s="13" t="s">
        <v>110</v>
      </c>
      <c r="AA628" s="13" t="s">
        <v>71</v>
      </c>
      <c r="AB628" s="13" t="s">
        <v>71</v>
      </c>
      <c r="AC628" s="13" t="s">
        <v>110</v>
      </c>
      <c r="AD628" s="13" t="s">
        <v>71</v>
      </c>
      <c r="AE628" s="13" t="s">
        <v>71</v>
      </c>
      <c r="AF628" s="13" t="s">
        <v>71</v>
      </c>
      <c r="AG628" s="13" t="s">
        <v>71</v>
      </c>
      <c r="AH628" s="13" t="s">
        <v>71</v>
      </c>
      <c r="AI628" s="13" t="s">
        <v>71</v>
      </c>
      <c r="AJ628" s="13" t="s">
        <v>71</v>
      </c>
      <c r="AK628" s="13" t="s">
        <v>71</v>
      </c>
      <c r="AL628" s="13" t="s">
        <v>71</v>
      </c>
      <c r="AM628" s="13" t="s">
        <v>508</v>
      </c>
      <c r="AN628" s="13" t="s">
        <v>71</v>
      </c>
      <c r="AO628" s="13" t="s">
        <v>509</v>
      </c>
      <c r="AP628" s="13" t="s">
        <v>71</v>
      </c>
      <c r="AQ628" s="13" t="s">
        <v>506</v>
      </c>
      <c r="AR628" s="13" t="s">
        <v>71</v>
      </c>
      <c r="AS628" s="13" t="s">
        <v>71</v>
      </c>
      <c r="AT628" s="13" t="s">
        <v>510</v>
      </c>
      <c r="AU628" s="13" t="s">
        <v>71</v>
      </c>
      <c r="AV628" s="13" t="s">
        <v>71</v>
      </c>
      <c r="AW628" s="13" t="s">
        <v>71</v>
      </c>
      <c r="AX628" s="13" t="s">
        <v>71</v>
      </c>
      <c r="AY628" s="13" t="s">
        <v>71</v>
      </c>
      <c r="AZ628" s="13" t="s">
        <v>71</v>
      </c>
      <c r="BA628" s="13" t="s">
        <v>71</v>
      </c>
      <c r="BB628" s="13" t="s">
        <v>71</v>
      </c>
      <c r="BC628" s="13" t="s">
        <v>71</v>
      </c>
      <c r="BD628" s="13" t="s">
        <v>71</v>
      </c>
      <c r="BE628" s="13" t="s">
        <v>71</v>
      </c>
      <c r="BF628" s="13" t="s">
        <v>88</v>
      </c>
      <c r="BG628" s="18">
        <v>45303.6452264583</v>
      </c>
    </row>
    <row r="629" spans="1:59">
      <c r="A629" s="12">
        <v>45302</v>
      </c>
      <c r="B629" s="12">
        <v>45302</v>
      </c>
      <c r="C629" s="13" t="s">
        <v>951</v>
      </c>
      <c r="D629" s="13" t="s">
        <v>71</v>
      </c>
      <c r="E629" s="13" t="s">
        <v>16</v>
      </c>
      <c r="F629" s="13" t="s">
        <v>97</v>
      </c>
      <c r="G629" s="14">
        <v>2</v>
      </c>
      <c r="H629" s="14">
        <v>0</v>
      </c>
      <c r="I629" s="12">
        <v>45302</v>
      </c>
      <c r="J629" s="13" t="s">
        <v>952</v>
      </c>
      <c r="K629" s="13" t="s">
        <v>71</v>
      </c>
      <c r="L629" s="14">
        <v>0</v>
      </c>
      <c r="M629" s="13" t="s">
        <v>272</v>
      </c>
      <c r="N629" s="14">
        <v>4</v>
      </c>
      <c r="O629" s="13" t="s">
        <v>338</v>
      </c>
      <c r="P629" s="14">
        <v>0</v>
      </c>
      <c r="Q629" s="13" t="s">
        <v>14</v>
      </c>
      <c r="R629" s="13" t="s">
        <v>200</v>
      </c>
      <c r="S629" s="13" t="s">
        <v>110</v>
      </c>
      <c r="T629" s="13" t="s">
        <v>110</v>
      </c>
      <c r="U629" s="13" t="s">
        <v>110</v>
      </c>
      <c r="V629" s="13" t="s">
        <v>71</v>
      </c>
      <c r="W629" s="13" t="s">
        <v>110</v>
      </c>
      <c r="X629" s="13" t="s">
        <v>71</v>
      </c>
      <c r="Y629" s="13" t="s">
        <v>71</v>
      </c>
      <c r="Z629" s="13" t="s">
        <v>110</v>
      </c>
      <c r="AA629" s="13" t="s">
        <v>71</v>
      </c>
      <c r="AB629" s="13" t="s">
        <v>71</v>
      </c>
      <c r="AC629" s="13" t="s">
        <v>110</v>
      </c>
      <c r="AD629" s="13" t="s">
        <v>71</v>
      </c>
      <c r="AE629" s="13" t="s">
        <v>71</v>
      </c>
      <c r="AF629" s="13" t="s">
        <v>71</v>
      </c>
      <c r="AG629" s="13" t="s">
        <v>71</v>
      </c>
      <c r="AH629" s="13" t="s">
        <v>71</v>
      </c>
      <c r="AI629" s="13" t="s">
        <v>71</v>
      </c>
      <c r="AJ629" s="13" t="s">
        <v>71</v>
      </c>
      <c r="AK629" s="13" t="s">
        <v>71</v>
      </c>
      <c r="AL629" s="13" t="s">
        <v>71</v>
      </c>
      <c r="AM629" s="13" t="s">
        <v>511</v>
      </c>
      <c r="AN629" s="13" t="s">
        <v>512</v>
      </c>
      <c r="AO629" s="13" t="s">
        <v>513</v>
      </c>
      <c r="AP629" s="13" t="s">
        <v>71</v>
      </c>
      <c r="AQ629" s="13" t="s">
        <v>506</v>
      </c>
      <c r="AR629" s="13" t="s">
        <v>71</v>
      </c>
      <c r="AS629" s="13" t="s">
        <v>71</v>
      </c>
      <c r="AT629" s="13" t="s">
        <v>514</v>
      </c>
      <c r="AU629" s="13" t="s">
        <v>71</v>
      </c>
      <c r="AV629" s="13" t="s">
        <v>71</v>
      </c>
      <c r="AW629" s="13" t="s">
        <v>71</v>
      </c>
      <c r="AX629" s="13" t="s">
        <v>71</v>
      </c>
      <c r="AY629" s="13" t="s">
        <v>71</v>
      </c>
      <c r="AZ629" s="13" t="s">
        <v>71</v>
      </c>
      <c r="BA629" s="13" t="s">
        <v>71</v>
      </c>
      <c r="BB629" s="13" t="s">
        <v>71</v>
      </c>
      <c r="BC629" s="13" t="s">
        <v>71</v>
      </c>
      <c r="BD629" s="13" t="s">
        <v>71</v>
      </c>
      <c r="BE629" s="13" t="s">
        <v>71</v>
      </c>
      <c r="BF629" s="13" t="s">
        <v>110</v>
      </c>
      <c r="BG629" s="18">
        <v>45303.6452282986</v>
      </c>
    </row>
    <row r="630" spans="1:59">
      <c r="A630" s="12">
        <v>45302</v>
      </c>
      <c r="B630" s="12">
        <v>45302</v>
      </c>
      <c r="C630" s="13" t="s">
        <v>951</v>
      </c>
      <c r="D630" s="13" t="s">
        <v>71</v>
      </c>
      <c r="E630" s="13" t="s">
        <v>16</v>
      </c>
      <c r="F630" s="13" t="s">
        <v>105</v>
      </c>
      <c r="G630" s="14">
        <v>2</v>
      </c>
      <c r="H630" s="14">
        <v>0</v>
      </c>
      <c r="I630" s="12">
        <v>45302</v>
      </c>
      <c r="J630" s="13" t="s">
        <v>952</v>
      </c>
      <c r="K630" s="13" t="s">
        <v>71</v>
      </c>
      <c r="L630" s="14">
        <v>0</v>
      </c>
      <c r="M630" s="13" t="s">
        <v>272</v>
      </c>
      <c r="N630" s="14">
        <v>4</v>
      </c>
      <c r="O630" s="13" t="s">
        <v>338</v>
      </c>
      <c r="P630" s="14">
        <v>0</v>
      </c>
      <c r="Q630" s="13" t="s">
        <v>14</v>
      </c>
      <c r="R630" s="13" t="s">
        <v>200</v>
      </c>
      <c r="S630" s="13" t="s">
        <v>110</v>
      </c>
      <c r="T630" s="13" t="s">
        <v>71</v>
      </c>
      <c r="U630" s="13" t="s">
        <v>110</v>
      </c>
      <c r="V630" s="13" t="s">
        <v>71</v>
      </c>
      <c r="W630" s="13" t="s">
        <v>110</v>
      </c>
      <c r="X630" s="13" t="s">
        <v>71</v>
      </c>
      <c r="Y630" s="13" t="s">
        <v>71</v>
      </c>
      <c r="Z630" s="13" t="s">
        <v>110</v>
      </c>
      <c r="AA630" s="13" t="s">
        <v>71</v>
      </c>
      <c r="AB630" s="13" t="s">
        <v>71</v>
      </c>
      <c r="AC630" s="13" t="s">
        <v>110</v>
      </c>
      <c r="AD630" s="13" t="s">
        <v>71</v>
      </c>
      <c r="AE630" s="13" t="s">
        <v>71</v>
      </c>
      <c r="AF630" s="13" t="s">
        <v>71</v>
      </c>
      <c r="AG630" s="13" t="s">
        <v>71</v>
      </c>
      <c r="AH630" s="13" t="s">
        <v>71</v>
      </c>
      <c r="AI630" s="13" t="s">
        <v>71</v>
      </c>
      <c r="AJ630" s="13" t="s">
        <v>71</v>
      </c>
      <c r="AK630" s="13" t="s">
        <v>71</v>
      </c>
      <c r="AL630" s="13" t="s">
        <v>71</v>
      </c>
      <c r="AM630" s="13" t="s">
        <v>525</v>
      </c>
      <c r="AN630" s="13" t="s">
        <v>71</v>
      </c>
      <c r="AO630" s="13" t="s">
        <v>526</v>
      </c>
      <c r="AP630" s="13" t="s">
        <v>71</v>
      </c>
      <c r="AQ630" s="13" t="s">
        <v>527</v>
      </c>
      <c r="AR630" s="13" t="s">
        <v>71</v>
      </c>
      <c r="AS630" s="13" t="s">
        <v>71</v>
      </c>
      <c r="AT630" s="13" t="s">
        <v>528</v>
      </c>
      <c r="AU630" s="13" t="s">
        <v>71</v>
      </c>
      <c r="AV630" s="13" t="s">
        <v>71</v>
      </c>
      <c r="AW630" s="13" t="s">
        <v>71</v>
      </c>
      <c r="AX630" s="13" t="s">
        <v>71</v>
      </c>
      <c r="AY630" s="13" t="s">
        <v>71</v>
      </c>
      <c r="AZ630" s="13" t="s">
        <v>71</v>
      </c>
      <c r="BA630" s="13" t="s">
        <v>71</v>
      </c>
      <c r="BB630" s="13" t="s">
        <v>71</v>
      </c>
      <c r="BC630" s="13" t="s">
        <v>71</v>
      </c>
      <c r="BD630" s="13" t="s">
        <v>71</v>
      </c>
      <c r="BE630" s="13" t="s">
        <v>71</v>
      </c>
      <c r="BF630" s="13" t="s">
        <v>73</v>
      </c>
      <c r="BG630" s="18">
        <v>45303.645230162</v>
      </c>
    </row>
    <row r="631" spans="1:59">
      <c r="A631" s="12">
        <v>45302</v>
      </c>
      <c r="B631" s="12">
        <v>45302</v>
      </c>
      <c r="C631" s="13" t="s">
        <v>951</v>
      </c>
      <c r="D631" s="13" t="s">
        <v>71</v>
      </c>
      <c r="E631" s="13" t="s">
        <v>16</v>
      </c>
      <c r="F631" s="13" t="s">
        <v>107</v>
      </c>
      <c r="G631" s="14">
        <v>2</v>
      </c>
      <c r="H631" s="14">
        <v>0</v>
      </c>
      <c r="I631" s="12">
        <v>45302</v>
      </c>
      <c r="J631" s="13" t="s">
        <v>952</v>
      </c>
      <c r="K631" s="13" t="s">
        <v>71</v>
      </c>
      <c r="L631" s="14">
        <v>0</v>
      </c>
      <c r="M631" s="13" t="s">
        <v>272</v>
      </c>
      <c r="N631" s="14">
        <v>4</v>
      </c>
      <c r="O631" s="13" t="s">
        <v>338</v>
      </c>
      <c r="P631" s="14">
        <v>0</v>
      </c>
      <c r="Q631" s="13" t="s">
        <v>14</v>
      </c>
      <c r="R631" s="13" t="s">
        <v>200</v>
      </c>
      <c r="S631" s="13" t="s">
        <v>110</v>
      </c>
      <c r="T631" s="13" t="s">
        <v>71</v>
      </c>
      <c r="U631" s="13" t="s">
        <v>110</v>
      </c>
      <c r="V631" s="13" t="s">
        <v>71</v>
      </c>
      <c r="W631" s="13" t="s">
        <v>110</v>
      </c>
      <c r="X631" s="13" t="s">
        <v>71</v>
      </c>
      <c r="Y631" s="13" t="s">
        <v>71</v>
      </c>
      <c r="Z631" s="13" t="s">
        <v>71</v>
      </c>
      <c r="AA631" s="13" t="s">
        <v>71</v>
      </c>
      <c r="AB631" s="13" t="s">
        <v>71</v>
      </c>
      <c r="AC631" s="13" t="s">
        <v>110</v>
      </c>
      <c r="AD631" s="13" t="s">
        <v>71</v>
      </c>
      <c r="AE631" s="13" t="s">
        <v>71</v>
      </c>
      <c r="AF631" s="13" t="s">
        <v>71</v>
      </c>
      <c r="AG631" s="13" t="s">
        <v>71</v>
      </c>
      <c r="AH631" s="13" t="s">
        <v>71</v>
      </c>
      <c r="AI631" s="13" t="s">
        <v>71</v>
      </c>
      <c r="AJ631" s="13" t="s">
        <v>71</v>
      </c>
      <c r="AK631" s="13" t="s">
        <v>71</v>
      </c>
      <c r="AL631" s="13" t="s">
        <v>71</v>
      </c>
      <c r="AM631" s="13" t="s">
        <v>532</v>
      </c>
      <c r="AN631" s="13" t="s">
        <v>71</v>
      </c>
      <c r="AO631" s="13" t="s">
        <v>533</v>
      </c>
      <c r="AP631" s="13" t="s">
        <v>71</v>
      </c>
      <c r="AQ631" s="13" t="s">
        <v>506</v>
      </c>
      <c r="AR631" s="13" t="s">
        <v>71</v>
      </c>
      <c r="AS631" s="13" t="s">
        <v>71</v>
      </c>
      <c r="AT631" s="13"/>
      <c r="AU631" s="13" t="s">
        <v>71</v>
      </c>
      <c r="AV631" s="13" t="s">
        <v>71</v>
      </c>
      <c r="AW631" s="13" t="s">
        <v>71</v>
      </c>
      <c r="AX631" s="13" t="s">
        <v>71</v>
      </c>
      <c r="AY631" s="13" t="s">
        <v>71</v>
      </c>
      <c r="AZ631" s="13" t="s">
        <v>71</v>
      </c>
      <c r="BA631" s="13" t="s">
        <v>71</v>
      </c>
      <c r="BB631" s="13" t="s">
        <v>71</v>
      </c>
      <c r="BC631" s="13" t="s">
        <v>71</v>
      </c>
      <c r="BD631" s="13" t="s">
        <v>71</v>
      </c>
      <c r="BE631" s="13" t="s">
        <v>71</v>
      </c>
      <c r="BF631" s="13" t="s">
        <v>110</v>
      </c>
      <c r="BG631" s="18">
        <v>45303.6452246875</v>
      </c>
    </row>
    <row r="632" spans="1:59">
      <c r="A632" s="12">
        <v>45302</v>
      </c>
      <c r="B632" s="12">
        <v>45302</v>
      </c>
      <c r="C632" s="13" t="s">
        <v>951</v>
      </c>
      <c r="D632" s="13" t="s">
        <v>71</v>
      </c>
      <c r="E632" s="13" t="s">
        <v>16</v>
      </c>
      <c r="F632" s="13" t="s">
        <v>72</v>
      </c>
      <c r="G632" s="14">
        <v>3</v>
      </c>
      <c r="H632" s="14">
        <v>0</v>
      </c>
      <c r="I632" s="12">
        <v>45302</v>
      </c>
      <c r="J632" s="13" t="s">
        <v>952</v>
      </c>
      <c r="K632" s="13" t="s">
        <v>71</v>
      </c>
      <c r="L632" s="14">
        <v>0</v>
      </c>
      <c r="M632" s="19" t="s">
        <v>1049</v>
      </c>
      <c r="N632" s="28">
        <v>2</v>
      </c>
      <c r="O632" s="13" t="s">
        <v>338</v>
      </c>
      <c r="P632" s="14">
        <v>0</v>
      </c>
      <c r="Q632" s="13" t="s">
        <v>14</v>
      </c>
      <c r="R632" s="13" t="s">
        <v>200</v>
      </c>
      <c r="S632" s="13" t="s">
        <v>110</v>
      </c>
      <c r="T632" s="13" t="s">
        <v>110</v>
      </c>
      <c r="U632" s="13" t="s">
        <v>110</v>
      </c>
      <c r="V632" s="13" t="s">
        <v>71</v>
      </c>
      <c r="W632" s="13" t="s">
        <v>110</v>
      </c>
      <c r="X632" s="13" t="s">
        <v>71</v>
      </c>
      <c r="Y632" s="13" t="s">
        <v>71</v>
      </c>
      <c r="Z632" s="13" t="s">
        <v>110</v>
      </c>
      <c r="AA632" s="13" t="s">
        <v>71</v>
      </c>
      <c r="AB632" s="13" t="s">
        <v>71</v>
      </c>
      <c r="AC632" s="13" t="s">
        <v>110</v>
      </c>
      <c r="AD632" s="13" t="s">
        <v>71</v>
      </c>
      <c r="AE632" s="13" t="s">
        <v>71</v>
      </c>
      <c r="AF632" s="13" t="s">
        <v>71</v>
      </c>
      <c r="AG632" s="13" t="s">
        <v>71</v>
      </c>
      <c r="AH632" s="13" t="s">
        <v>71</v>
      </c>
      <c r="AI632" s="13" t="s">
        <v>71</v>
      </c>
      <c r="AJ632" s="13" t="s">
        <v>71</v>
      </c>
      <c r="AK632" s="13" t="s">
        <v>71</v>
      </c>
      <c r="AL632" s="13" t="s">
        <v>71</v>
      </c>
      <c r="AM632" s="13" t="s">
        <v>499</v>
      </c>
      <c r="AN632" s="13" t="s">
        <v>500</v>
      </c>
      <c r="AO632" s="13" t="s">
        <v>501</v>
      </c>
      <c r="AP632" s="13" t="s">
        <v>71</v>
      </c>
      <c r="AQ632" s="13" t="s">
        <v>502</v>
      </c>
      <c r="AR632" s="13" t="s">
        <v>71</v>
      </c>
      <c r="AS632" s="13" t="s">
        <v>71</v>
      </c>
      <c r="AT632" s="13" t="s">
        <v>503</v>
      </c>
      <c r="AU632" s="13" t="s">
        <v>71</v>
      </c>
      <c r="AV632" s="13" t="s">
        <v>71</v>
      </c>
      <c r="AW632" s="13" t="s">
        <v>71</v>
      </c>
      <c r="AX632" s="13" t="s">
        <v>71</v>
      </c>
      <c r="AY632" s="13" t="s">
        <v>71</v>
      </c>
      <c r="AZ632" s="13" t="s">
        <v>71</v>
      </c>
      <c r="BA632" s="13" t="s">
        <v>71</v>
      </c>
      <c r="BB632" s="13" t="s">
        <v>71</v>
      </c>
      <c r="BC632" s="13" t="s">
        <v>71</v>
      </c>
      <c r="BD632" s="13" t="s">
        <v>71</v>
      </c>
      <c r="BE632" s="13" t="s">
        <v>71</v>
      </c>
      <c r="BF632" s="13" t="s">
        <v>110</v>
      </c>
      <c r="BG632" s="18">
        <v>45317.4835735185</v>
      </c>
    </row>
    <row r="633" spans="1:59">
      <c r="A633" s="12">
        <v>45302</v>
      </c>
      <c r="B633" s="12">
        <v>45302</v>
      </c>
      <c r="C633" s="13" t="s">
        <v>951</v>
      </c>
      <c r="D633" s="13" t="s">
        <v>71</v>
      </c>
      <c r="E633" s="13" t="s">
        <v>16</v>
      </c>
      <c r="F633" s="13" t="s">
        <v>91</v>
      </c>
      <c r="G633" s="14">
        <v>3</v>
      </c>
      <c r="H633" s="14">
        <v>0</v>
      </c>
      <c r="I633" s="12">
        <v>45302</v>
      </c>
      <c r="J633" s="13" t="s">
        <v>952</v>
      </c>
      <c r="K633" s="13" t="s">
        <v>71</v>
      </c>
      <c r="L633" s="14">
        <v>0</v>
      </c>
      <c r="M633" s="19" t="s">
        <v>1049</v>
      </c>
      <c r="N633" s="28">
        <v>2</v>
      </c>
      <c r="O633" s="13" t="s">
        <v>338</v>
      </c>
      <c r="P633" s="14">
        <v>0</v>
      </c>
      <c r="Q633" s="13" t="s">
        <v>14</v>
      </c>
      <c r="R633" s="13" t="s">
        <v>200</v>
      </c>
      <c r="S633" s="13" t="s">
        <v>110</v>
      </c>
      <c r="T633" s="13" t="s">
        <v>71</v>
      </c>
      <c r="U633" s="13" t="s">
        <v>110</v>
      </c>
      <c r="V633" s="13" t="s">
        <v>71</v>
      </c>
      <c r="W633" s="13" t="s">
        <v>110</v>
      </c>
      <c r="X633" s="13" t="s">
        <v>71</v>
      </c>
      <c r="Y633" s="13" t="s">
        <v>71</v>
      </c>
      <c r="Z633" s="13" t="s">
        <v>110</v>
      </c>
      <c r="AA633" s="13" t="s">
        <v>71</v>
      </c>
      <c r="AB633" s="13" t="s">
        <v>71</v>
      </c>
      <c r="AC633" s="13" t="s">
        <v>110</v>
      </c>
      <c r="AD633" s="13" t="s">
        <v>71</v>
      </c>
      <c r="AE633" s="13" t="s">
        <v>71</v>
      </c>
      <c r="AF633" s="13" t="s">
        <v>71</v>
      </c>
      <c r="AG633" s="13" t="s">
        <v>71</v>
      </c>
      <c r="AH633" s="13" t="s">
        <v>71</v>
      </c>
      <c r="AI633" s="13" t="s">
        <v>71</v>
      </c>
      <c r="AJ633" s="13" t="s">
        <v>71</v>
      </c>
      <c r="AK633" s="13" t="s">
        <v>71</v>
      </c>
      <c r="AL633" s="13" t="s">
        <v>71</v>
      </c>
      <c r="AM633" s="13" t="s">
        <v>504</v>
      </c>
      <c r="AN633" s="13" t="s">
        <v>71</v>
      </c>
      <c r="AO633" s="13" t="s">
        <v>505</v>
      </c>
      <c r="AP633" s="13" t="s">
        <v>71</v>
      </c>
      <c r="AQ633" s="13" t="s">
        <v>506</v>
      </c>
      <c r="AR633" s="13" t="s">
        <v>71</v>
      </c>
      <c r="AS633" s="13" t="s">
        <v>71</v>
      </c>
      <c r="AT633" s="13" t="s">
        <v>507</v>
      </c>
      <c r="AU633" s="13" t="s">
        <v>71</v>
      </c>
      <c r="AV633" s="13" t="s">
        <v>71</v>
      </c>
      <c r="AW633" s="13" t="s">
        <v>71</v>
      </c>
      <c r="AX633" s="13" t="s">
        <v>71</v>
      </c>
      <c r="AY633" s="13" t="s">
        <v>71</v>
      </c>
      <c r="AZ633" s="13" t="s">
        <v>71</v>
      </c>
      <c r="BA633" s="13" t="s">
        <v>71</v>
      </c>
      <c r="BB633" s="13" t="s">
        <v>71</v>
      </c>
      <c r="BC633" s="13" t="s">
        <v>71</v>
      </c>
      <c r="BD633" s="13" t="s">
        <v>71</v>
      </c>
      <c r="BE633" s="13" t="s">
        <v>71</v>
      </c>
      <c r="BF633" s="13" t="s">
        <v>110</v>
      </c>
      <c r="BG633" s="18">
        <v>45317.4835687731</v>
      </c>
    </row>
    <row r="634" spans="1:59">
      <c r="A634" s="12">
        <v>45302</v>
      </c>
      <c r="B634" s="12">
        <v>45302</v>
      </c>
      <c r="C634" s="13" t="s">
        <v>951</v>
      </c>
      <c r="D634" s="13" t="s">
        <v>71</v>
      </c>
      <c r="E634" s="13" t="s">
        <v>16</v>
      </c>
      <c r="F634" s="13" t="s">
        <v>94</v>
      </c>
      <c r="G634" s="14">
        <v>3</v>
      </c>
      <c r="H634" s="14">
        <v>0</v>
      </c>
      <c r="I634" s="12">
        <v>45302</v>
      </c>
      <c r="J634" s="13" t="s">
        <v>952</v>
      </c>
      <c r="K634" s="13" t="s">
        <v>71</v>
      </c>
      <c r="L634" s="14">
        <v>0</v>
      </c>
      <c r="M634" s="19" t="s">
        <v>1049</v>
      </c>
      <c r="N634" s="28">
        <v>2</v>
      </c>
      <c r="O634" s="13" t="s">
        <v>338</v>
      </c>
      <c r="P634" s="14">
        <v>0</v>
      </c>
      <c r="Q634" s="13" t="s">
        <v>14</v>
      </c>
      <c r="R634" s="13" t="s">
        <v>200</v>
      </c>
      <c r="S634" s="13" t="s">
        <v>110</v>
      </c>
      <c r="T634" s="13" t="s">
        <v>71</v>
      </c>
      <c r="U634" s="13" t="s">
        <v>110</v>
      </c>
      <c r="V634" s="13" t="s">
        <v>71</v>
      </c>
      <c r="W634" s="13" t="s">
        <v>110</v>
      </c>
      <c r="X634" s="13" t="s">
        <v>71</v>
      </c>
      <c r="Y634" s="13" t="s">
        <v>71</v>
      </c>
      <c r="Z634" s="13" t="s">
        <v>110</v>
      </c>
      <c r="AA634" s="13" t="s">
        <v>71</v>
      </c>
      <c r="AB634" s="13" t="s">
        <v>71</v>
      </c>
      <c r="AC634" s="13" t="s">
        <v>110</v>
      </c>
      <c r="AD634" s="13" t="s">
        <v>71</v>
      </c>
      <c r="AE634" s="13" t="s">
        <v>71</v>
      </c>
      <c r="AF634" s="13" t="s">
        <v>71</v>
      </c>
      <c r="AG634" s="13" t="s">
        <v>71</v>
      </c>
      <c r="AH634" s="13" t="s">
        <v>71</v>
      </c>
      <c r="AI634" s="13" t="s">
        <v>71</v>
      </c>
      <c r="AJ634" s="13" t="s">
        <v>71</v>
      </c>
      <c r="AK634" s="13" t="s">
        <v>71</v>
      </c>
      <c r="AL634" s="13" t="s">
        <v>71</v>
      </c>
      <c r="AM634" s="13" t="s">
        <v>508</v>
      </c>
      <c r="AN634" s="13" t="s">
        <v>71</v>
      </c>
      <c r="AO634" s="13" t="s">
        <v>509</v>
      </c>
      <c r="AP634" s="13" t="s">
        <v>71</v>
      </c>
      <c r="AQ634" s="13" t="s">
        <v>506</v>
      </c>
      <c r="AR634" s="13" t="s">
        <v>71</v>
      </c>
      <c r="AS634" s="13" t="s">
        <v>71</v>
      </c>
      <c r="AT634" s="13" t="s">
        <v>510</v>
      </c>
      <c r="AU634" s="13" t="s">
        <v>71</v>
      </c>
      <c r="AV634" s="13" t="s">
        <v>71</v>
      </c>
      <c r="AW634" s="13" t="s">
        <v>71</v>
      </c>
      <c r="AX634" s="13" t="s">
        <v>71</v>
      </c>
      <c r="AY634" s="13" t="s">
        <v>71</v>
      </c>
      <c r="AZ634" s="13" t="s">
        <v>71</v>
      </c>
      <c r="BA634" s="13" t="s">
        <v>71</v>
      </c>
      <c r="BB634" s="13" t="s">
        <v>71</v>
      </c>
      <c r="BC634" s="13" t="s">
        <v>71</v>
      </c>
      <c r="BD634" s="13" t="s">
        <v>71</v>
      </c>
      <c r="BE634" s="13" t="s">
        <v>71</v>
      </c>
      <c r="BF634" s="13" t="s">
        <v>88</v>
      </c>
      <c r="BG634" s="18">
        <v>45317.4835673843</v>
      </c>
    </row>
    <row r="635" spans="1:59">
      <c r="A635" s="12">
        <v>45302</v>
      </c>
      <c r="B635" s="12">
        <v>45302</v>
      </c>
      <c r="C635" s="13" t="s">
        <v>951</v>
      </c>
      <c r="D635" s="13" t="s">
        <v>71</v>
      </c>
      <c r="E635" s="13" t="s">
        <v>16</v>
      </c>
      <c r="F635" s="13" t="s">
        <v>97</v>
      </c>
      <c r="G635" s="14">
        <v>3</v>
      </c>
      <c r="H635" s="14">
        <v>0</v>
      </c>
      <c r="I635" s="12">
        <v>45302</v>
      </c>
      <c r="J635" s="13" t="s">
        <v>952</v>
      </c>
      <c r="K635" s="13" t="s">
        <v>71</v>
      </c>
      <c r="L635" s="14">
        <v>0</v>
      </c>
      <c r="M635" s="19" t="s">
        <v>1049</v>
      </c>
      <c r="N635" s="28">
        <v>2</v>
      </c>
      <c r="O635" s="13" t="s">
        <v>338</v>
      </c>
      <c r="P635" s="14">
        <v>0</v>
      </c>
      <c r="Q635" s="13" t="s">
        <v>14</v>
      </c>
      <c r="R635" s="13" t="s">
        <v>200</v>
      </c>
      <c r="S635" s="13" t="s">
        <v>110</v>
      </c>
      <c r="T635" s="13" t="s">
        <v>110</v>
      </c>
      <c r="U635" s="13" t="s">
        <v>110</v>
      </c>
      <c r="V635" s="13" t="s">
        <v>71</v>
      </c>
      <c r="W635" s="13" t="s">
        <v>110</v>
      </c>
      <c r="X635" s="13" t="s">
        <v>71</v>
      </c>
      <c r="Y635" s="13" t="s">
        <v>71</v>
      </c>
      <c r="Z635" s="13" t="s">
        <v>110</v>
      </c>
      <c r="AA635" s="13" t="s">
        <v>71</v>
      </c>
      <c r="AB635" s="13" t="s">
        <v>71</v>
      </c>
      <c r="AC635" s="13" t="s">
        <v>110</v>
      </c>
      <c r="AD635" s="13" t="s">
        <v>71</v>
      </c>
      <c r="AE635" s="13" t="s">
        <v>71</v>
      </c>
      <c r="AF635" s="13" t="s">
        <v>71</v>
      </c>
      <c r="AG635" s="13" t="s">
        <v>71</v>
      </c>
      <c r="AH635" s="13" t="s">
        <v>71</v>
      </c>
      <c r="AI635" s="13" t="s">
        <v>71</v>
      </c>
      <c r="AJ635" s="13" t="s">
        <v>71</v>
      </c>
      <c r="AK635" s="13" t="s">
        <v>71</v>
      </c>
      <c r="AL635" s="13" t="s">
        <v>71</v>
      </c>
      <c r="AM635" s="13" t="s">
        <v>511</v>
      </c>
      <c r="AN635" s="13" t="s">
        <v>512</v>
      </c>
      <c r="AO635" s="13" t="s">
        <v>513</v>
      </c>
      <c r="AP635" s="13" t="s">
        <v>71</v>
      </c>
      <c r="AQ635" s="13" t="s">
        <v>506</v>
      </c>
      <c r="AR635" s="13" t="s">
        <v>71</v>
      </c>
      <c r="AS635" s="13" t="s">
        <v>71</v>
      </c>
      <c r="AT635" s="13" t="s">
        <v>514</v>
      </c>
      <c r="AU635" s="13" t="s">
        <v>71</v>
      </c>
      <c r="AV635" s="13" t="s">
        <v>71</v>
      </c>
      <c r="AW635" s="13" t="s">
        <v>71</v>
      </c>
      <c r="AX635" s="13" t="s">
        <v>71</v>
      </c>
      <c r="AY635" s="13" t="s">
        <v>71</v>
      </c>
      <c r="AZ635" s="13" t="s">
        <v>71</v>
      </c>
      <c r="BA635" s="13" t="s">
        <v>71</v>
      </c>
      <c r="BB635" s="13" t="s">
        <v>71</v>
      </c>
      <c r="BC635" s="13" t="s">
        <v>71</v>
      </c>
      <c r="BD635" s="13" t="s">
        <v>71</v>
      </c>
      <c r="BE635" s="13" t="s">
        <v>71</v>
      </c>
      <c r="BF635" s="13" t="s">
        <v>110</v>
      </c>
      <c r="BG635" s="18">
        <v>45317.4835701852</v>
      </c>
    </row>
    <row r="636" spans="1:59">
      <c r="A636" s="12">
        <v>45302</v>
      </c>
      <c r="B636" s="12">
        <v>45302</v>
      </c>
      <c r="C636" s="13" t="s">
        <v>951</v>
      </c>
      <c r="D636" s="13" t="s">
        <v>71</v>
      </c>
      <c r="E636" s="13" t="s">
        <v>16</v>
      </c>
      <c r="F636" s="13" t="s">
        <v>105</v>
      </c>
      <c r="G636" s="14">
        <v>3</v>
      </c>
      <c r="H636" s="14">
        <v>0</v>
      </c>
      <c r="I636" s="12">
        <v>45302</v>
      </c>
      <c r="J636" s="13" t="s">
        <v>952</v>
      </c>
      <c r="K636" s="13" t="s">
        <v>71</v>
      </c>
      <c r="L636" s="14">
        <v>0</v>
      </c>
      <c r="M636" s="19" t="s">
        <v>1049</v>
      </c>
      <c r="N636" s="28">
        <v>2</v>
      </c>
      <c r="O636" s="13" t="s">
        <v>338</v>
      </c>
      <c r="P636" s="14">
        <v>0</v>
      </c>
      <c r="Q636" s="13" t="s">
        <v>14</v>
      </c>
      <c r="R636" s="13" t="s">
        <v>200</v>
      </c>
      <c r="S636" s="13" t="s">
        <v>110</v>
      </c>
      <c r="T636" s="13" t="s">
        <v>71</v>
      </c>
      <c r="U636" s="13" t="s">
        <v>110</v>
      </c>
      <c r="V636" s="13" t="s">
        <v>71</v>
      </c>
      <c r="W636" s="13" t="s">
        <v>110</v>
      </c>
      <c r="X636" s="13" t="s">
        <v>71</v>
      </c>
      <c r="Y636" s="13" t="s">
        <v>71</v>
      </c>
      <c r="Z636" s="13" t="s">
        <v>110</v>
      </c>
      <c r="AA636" s="13" t="s">
        <v>71</v>
      </c>
      <c r="AB636" s="13" t="s">
        <v>71</v>
      </c>
      <c r="AC636" s="13" t="s">
        <v>110</v>
      </c>
      <c r="AD636" s="13" t="s">
        <v>71</v>
      </c>
      <c r="AE636" s="13" t="s">
        <v>71</v>
      </c>
      <c r="AF636" s="13" t="s">
        <v>71</v>
      </c>
      <c r="AG636" s="13" t="s">
        <v>71</v>
      </c>
      <c r="AH636" s="13" t="s">
        <v>71</v>
      </c>
      <c r="AI636" s="13" t="s">
        <v>71</v>
      </c>
      <c r="AJ636" s="13" t="s">
        <v>71</v>
      </c>
      <c r="AK636" s="13" t="s">
        <v>71</v>
      </c>
      <c r="AL636" s="13" t="s">
        <v>71</v>
      </c>
      <c r="AM636" s="13" t="s">
        <v>525</v>
      </c>
      <c r="AN636" s="13" t="s">
        <v>71</v>
      </c>
      <c r="AO636" s="13" t="s">
        <v>526</v>
      </c>
      <c r="AP636" s="13" t="s">
        <v>71</v>
      </c>
      <c r="AQ636" s="13" t="s">
        <v>527</v>
      </c>
      <c r="AR636" s="13" t="s">
        <v>71</v>
      </c>
      <c r="AS636" s="13" t="s">
        <v>71</v>
      </c>
      <c r="AT636" s="13" t="s">
        <v>528</v>
      </c>
      <c r="AU636" s="13" t="s">
        <v>71</v>
      </c>
      <c r="AV636" s="13" t="s">
        <v>71</v>
      </c>
      <c r="AW636" s="13" t="s">
        <v>71</v>
      </c>
      <c r="AX636" s="13" t="s">
        <v>71</v>
      </c>
      <c r="AY636" s="13" t="s">
        <v>71</v>
      </c>
      <c r="AZ636" s="13" t="s">
        <v>71</v>
      </c>
      <c r="BA636" s="13" t="s">
        <v>71</v>
      </c>
      <c r="BB636" s="13" t="s">
        <v>71</v>
      </c>
      <c r="BC636" s="13" t="s">
        <v>71</v>
      </c>
      <c r="BD636" s="13" t="s">
        <v>71</v>
      </c>
      <c r="BE636" s="13" t="s">
        <v>71</v>
      </c>
      <c r="BF636" s="13" t="s">
        <v>73</v>
      </c>
      <c r="BG636" s="18">
        <v>45317.4835748032</v>
      </c>
    </row>
    <row r="637" spans="1:59">
      <c r="A637" s="12">
        <v>45302</v>
      </c>
      <c r="B637" s="12">
        <v>45302</v>
      </c>
      <c r="C637" s="13" t="s">
        <v>951</v>
      </c>
      <c r="D637" s="13" t="s">
        <v>71</v>
      </c>
      <c r="E637" s="13" t="s">
        <v>16</v>
      </c>
      <c r="F637" s="13" t="s">
        <v>477</v>
      </c>
      <c r="G637" s="14">
        <v>3</v>
      </c>
      <c r="H637" s="14">
        <v>0</v>
      </c>
      <c r="I637" s="12">
        <v>45302</v>
      </c>
      <c r="J637" s="13" t="s">
        <v>952</v>
      </c>
      <c r="K637" s="13" t="s">
        <v>71</v>
      </c>
      <c r="L637" s="14">
        <v>0</v>
      </c>
      <c r="M637" s="13" t="s">
        <v>272</v>
      </c>
      <c r="N637" s="28">
        <v>4</v>
      </c>
      <c r="O637" s="13" t="s">
        <v>338</v>
      </c>
      <c r="P637" s="14">
        <v>0</v>
      </c>
      <c r="Q637" s="13" t="s">
        <v>14</v>
      </c>
      <c r="R637" s="13" t="s">
        <v>200</v>
      </c>
      <c r="S637" s="13" t="s">
        <v>110</v>
      </c>
      <c r="T637" s="13" t="s">
        <v>71</v>
      </c>
      <c r="U637" s="13" t="s">
        <v>110</v>
      </c>
      <c r="V637" s="13" t="s">
        <v>71</v>
      </c>
      <c r="W637" s="13" t="s">
        <v>110</v>
      </c>
      <c r="X637" s="13" t="s">
        <v>71</v>
      </c>
      <c r="Y637" s="13" t="s">
        <v>71</v>
      </c>
      <c r="Z637" s="13" t="s">
        <v>110</v>
      </c>
      <c r="AA637" s="13" t="s">
        <v>71</v>
      </c>
      <c r="AB637" s="13" t="s">
        <v>71</v>
      </c>
      <c r="AC637" s="13" t="s">
        <v>110</v>
      </c>
      <c r="AD637" s="13" t="s">
        <v>71</v>
      </c>
      <c r="AE637" s="13" t="s">
        <v>71</v>
      </c>
      <c r="AF637" s="13" t="s">
        <v>71</v>
      </c>
      <c r="AG637" s="13" t="s">
        <v>71</v>
      </c>
      <c r="AH637" s="13" t="s">
        <v>71</v>
      </c>
      <c r="AI637" s="13" t="s">
        <v>71</v>
      </c>
      <c r="AJ637" s="13" t="s">
        <v>71</v>
      </c>
      <c r="AK637" s="13" t="s">
        <v>71</v>
      </c>
      <c r="AL637" s="13" t="s">
        <v>71</v>
      </c>
      <c r="AM637" s="13" t="s">
        <v>529</v>
      </c>
      <c r="AN637" s="13" t="s">
        <v>71</v>
      </c>
      <c r="AO637" s="13" t="s">
        <v>530</v>
      </c>
      <c r="AP637" s="13" t="s">
        <v>71</v>
      </c>
      <c r="AQ637" s="13" t="s">
        <v>506</v>
      </c>
      <c r="AR637" s="13" t="s">
        <v>71</v>
      </c>
      <c r="AS637" s="13" t="s">
        <v>71</v>
      </c>
      <c r="AT637" s="13" t="s">
        <v>531</v>
      </c>
      <c r="AU637" s="13" t="s">
        <v>71</v>
      </c>
      <c r="AV637" s="13" t="s">
        <v>71</v>
      </c>
      <c r="AW637" s="13" t="s">
        <v>71</v>
      </c>
      <c r="AX637" s="13" t="s">
        <v>71</v>
      </c>
      <c r="AY637" s="13" t="s">
        <v>71</v>
      </c>
      <c r="AZ637" s="13" t="s">
        <v>71</v>
      </c>
      <c r="BA637" s="13" t="s">
        <v>71</v>
      </c>
      <c r="BB637" s="13" t="s">
        <v>71</v>
      </c>
      <c r="BC637" s="13" t="s">
        <v>71</v>
      </c>
      <c r="BD637" s="13" t="s">
        <v>71</v>
      </c>
      <c r="BE637" s="13" t="s">
        <v>71</v>
      </c>
      <c r="BF637" s="13" t="s">
        <v>73</v>
      </c>
      <c r="BG637" s="18">
        <v>45303.6452338542</v>
      </c>
    </row>
    <row r="638" spans="1:59">
      <c r="A638" s="12">
        <v>45302</v>
      </c>
      <c r="B638" s="12">
        <v>45302</v>
      </c>
      <c r="C638" s="13" t="s">
        <v>951</v>
      </c>
      <c r="D638" s="13" t="s">
        <v>71</v>
      </c>
      <c r="E638" s="13" t="s">
        <v>16</v>
      </c>
      <c r="F638" s="13" t="s">
        <v>107</v>
      </c>
      <c r="G638" s="14">
        <v>3</v>
      </c>
      <c r="H638" s="14">
        <v>0</v>
      </c>
      <c r="I638" s="12">
        <v>45302</v>
      </c>
      <c r="J638" s="13" t="s">
        <v>952</v>
      </c>
      <c r="K638" s="13" t="s">
        <v>71</v>
      </c>
      <c r="L638" s="14">
        <v>0</v>
      </c>
      <c r="M638" s="19" t="s">
        <v>1049</v>
      </c>
      <c r="N638" s="28">
        <v>2</v>
      </c>
      <c r="O638" s="13" t="s">
        <v>338</v>
      </c>
      <c r="P638" s="14">
        <v>0</v>
      </c>
      <c r="Q638" s="13" t="s">
        <v>14</v>
      </c>
      <c r="R638" s="13" t="s">
        <v>200</v>
      </c>
      <c r="S638" s="13" t="s">
        <v>110</v>
      </c>
      <c r="T638" s="13" t="s">
        <v>71</v>
      </c>
      <c r="U638" s="13" t="s">
        <v>110</v>
      </c>
      <c r="V638" s="13" t="s">
        <v>71</v>
      </c>
      <c r="W638" s="13" t="s">
        <v>110</v>
      </c>
      <c r="X638" s="13" t="s">
        <v>71</v>
      </c>
      <c r="Y638" s="13" t="s">
        <v>71</v>
      </c>
      <c r="Z638" s="13" t="s">
        <v>71</v>
      </c>
      <c r="AA638" s="13" t="s">
        <v>71</v>
      </c>
      <c r="AB638" s="13" t="s">
        <v>71</v>
      </c>
      <c r="AC638" s="13" t="s">
        <v>110</v>
      </c>
      <c r="AD638" s="13" t="s">
        <v>71</v>
      </c>
      <c r="AE638" s="13" t="s">
        <v>71</v>
      </c>
      <c r="AF638" s="13" t="s">
        <v>71</v>
      </c>
      <c r="AG638" s="13" t="s">
        <v>71</v>
      </c>
      <c r="AH638" s="13" t="s">
        <v>71</v>
      </c>
      <c r="AI638" s="13" t="s">
        <v>71</v>
      </c>
      <c r="AJ638" s="13" t="s">
        <v>71</v>
      </c>
      <c r="AK638" s="13" t="s">
        <v>71</v>
      </c>
      <c r="AL638" s="13" t="s">
        <v>71</v>
      </c>
      <c r="AM638" s="13" t="s">
        <v>532</v>
      </c>
      <c r="AN638" s="13" t="s">
        <v>71</v>
      </c>
      <c r="AO638" s="13" t="s">
        <v>533</v>
      </c>
      <c r="AP638" s="13" t="s">
        <v>71</v>
      </c>
      <c r="AQ638" s="13" t="s">
        <v>506</v>
      </c>
      <c r="AR638" s="13" t="s">
        <v>71</v>
      </c>
      <c r="AS638" s="13" t="s">
        <v>71</v>
      </c>
      <c r="AT638" s="13"/>
      <c r="AU638" s="13" t="s">
        <v>71</v>
      </c>
      <c r="AV638" s="13" t="s">
        <v>71</v>
      </c>
      <c r="AW638" s="13" t="s">
        <v>71</v>
      </c>
      <c r="AX638" s="13" t="s">
        <v>71</v>
      </c>
      <c r="AY638" s="13" t="s">
        <v>71</v>
      </c>
      <c r="AZ638" s="13" t="s">
        <v>71</v>
      </c>
      <c r="BA638" s="13" t="s">
        <v>71</v>
      </c>
      <c r="BB638" s="13" t="s">
        <v>71</v>
      </c>
      <c r="BC638" s="13" t="s">
        <v>71</v>
      </c>
      <c r="BD638" s="13" t="s">
        <v>71</v>
      </c>
      <c r="BE638" s="13" t="s">
        <v>71</v>
      </c>
      <c r="BF638" s="13" t="s">
        <v>110</v>
      </c>
      <c r="BG638" s="18">
        <v>45317.4835717824</v>
      </c>
    </row>
    <row r="639" spans="1:59">
      <c r="A639" s="12">
        <v>45302</v>
      </c>
      <c r="B639" s="12">
        <v>45302</v>
      </c>
      <c r="C639" s="13" t="s">
        <v>951</v>
      </c>
      <c r="D639" s="13" t="s">
        <v>71</v>
      </c>
      <c r="E639" s="13" t="s">
        <v>16</v>
      </c>
      <c r="F639" s="13" t="s">
        <v>477</v>
      </c>
      <c r="G639" s="14">
        <v>4</v>
      </c>
      <c r="H639" s="14">
        <v>0</v>
      </c>
      <c r="I639" s="12">
        <v>45302</v>
      </c>
      <c r="J639" s="13" t="s">
        <v>952</v>
      </c>
      <c r="K639" s="13" t="s">
        <v>71</v>
      </c>
      <c r="L639" s="14">
        <v>0</v>
      </c>
      <c r="M639" s="19" t="s">
        <v>1049</v>
      </c>
      <c r="N639" s="28">
        <v>2</v>
      </c>
      <c r="O639" s="13" t="s">
        <v>338</v>
      </c>
      <c r="P639" s="14">
        <v>0</v>
      </c>
      <c r="Q639" s="13" t="s">
        <v>14</v>
      </c>
      <c r="R639" s="13" t="s">
        <v>200</v>
      </c>
      <c r="S639" s="13" t="s">
        <v>110</v>
      </c>
      <c r="T639" s="13" t="s">
        <v>71</v>
      </c>
      <c r="U639" s="13" t="s">
        <v>110</v>
      </c>
      <c r="V639" s="13" t="s">
        <v>71</v>
      </c>
      <c r="W639" s="13" t="s">
        <v>110</v>
      </c>
      <c r="X639" s="13" t="s">
        <v>71</v>
      </c>
      <c r="Y639" s="13" t="s">
        <v>71</v>
      </c>
      <c r="Z639" s="13" t="s">
        <v>110</v>
      </c>
      <c r="AA639" s="13" t="s">
        <v>71</v>
      </c>
      <c r="AB639" s="13" t="s">
        <v>71</v>
      </c>
      <c r="AC639" s="13" t="s">
        <v>110</v>
      </c>
      <c r="AD639" s="13" t="s">
        <v>71</v>
      </c>
      <c r="AE639" s="13" t="s">
        <v>71</v>
      </c>
      <c r="AF639" s="13" t="s">
        <v>71</v>
      </c>
      <c r="AG639" s="13" t="s">
        <v>71</v>
      </c>
      <c r="AH639" s="13" t="s">
        <v>71</v>
      </c>
      <c r="AI639" s="13" t="s">
        <v>71</v>
      </c>
      <c r="AJ639" s="13" t="s">
        <v>71</v>
      </c>
      <c r="AK639" s="13" t="s">
        <v>71</v>
      </c>
      <c r="AL639" s="13" t="s">
        <v>71</v>
      </c>
      <c r="AM639" s="13" t="s">
        <v>529</v>
      </c>
      <c r="AN639" s="13" t="s">
        <v>71</v>
      </c>
      <c r="AO639" s="13" t="s">
        <v>530</v>
      </c>
      <c r="AP639" s="13" t="s">
        <v>71</v>
      </c>
      <c r="AQ639" s="13" t="s">
        <v>506</v>
      </c>
      <c r="AR639" s="13" t="s">
        <v>71</v>
      </c>
      <c r="AS639" s="13" t="s">
        <v>71</v>
      </c>
      <c r="AT639" s="13" t="s">
        <v>531</v>
      </c>
      <c r="AU639" s="13" t="s">
        <v>71</v>
      </c>
      <c r="AV639" s="13" t="s">
        <v>71</v>
      </c>
      <c r="AW639" s="13" t="s">
        <v>71</v>
      </c>
      <c r="AX639" s="13" t="s">
        <v>71</v>
      </c>
      <c r="AY639" s="13" t="s">
        <v>71</v>
      </c>
      <c r="AZ639" s="13" t="s">
        <v>71</v>
      </c>
      <c r="BA639" s="13" t="s">
        <v>71</v>
      </c>
      <c r="BB639" s="13" t="s">
        <v>71</v>
      </c>
      <c r="BC639" s="13" t="s">
        <v>71</v>
      </c>
      <c r="BD639" s="13" t="s">
        <v>71</v>
      </c>
      <c r="BE639" s="13" t="s">
        <v>71</v>
      </c>
      <c r="BF639" s="13" t="s">
        <v>73</v>
      </c>
      <c r="BG639" s="18">
        <v>45317.4835658449</v>
      </c>
    </row>
    <row r="642" spans="1:5">
      <c r="A642" t="s">
        <v>396</v>
      </c>
      <c r="B642"/>
      <c r="C642"/>
      <c r="D642"/>
      <c r="E642"/>
    </row>
    <row r="643" spans="1:5">
      <c r="A643" s="25" t="s">
        <v>1087</v>
      </c>
      <c r="B643"/>
      <c r="C643"/>
      <c r="D643"/>
      <c r="E643"/>
    </row>
    <row r="644" spans="1:5">
      <c r="A644" s="25" t="s">
        <v>1088</v>
      </c>
      <c r="B644"/>
      <c r="C644"/>
      <c r="D644"/>
      <c r="E644"/>
    </row>
    <row r="645" spans="1:5">
      <c r="A645" t="s">
        <v>401</v>
      </c>
      <c r="B645"/>
      <c r="C645"/>
      <c r="D645"/>
      <c r="E645"/>
    </row>
    <row r="646" spans="1:5">
      <c r="A646" t="s">
        <v>402</v>
      </c>
      <c r="B646"/>
      <c r="C646"/>
      <c r="D646"/>
      <c r="E646"/>
    </row>
    <row r="647" spans="1:5">
      <c r="A647" s="25" t="s">
        <v>1089</v>
      </c>
      <c r="B647"/>
      <c r="C647"/>
      <c r="D647"/>
      <c r="E647"/>
    </row>
    <row r="648" spans="1:5">
      <c r="A648" s="25" t="s">
        <v>1090</v>
      </c>
      <c r="B648"/>
      <c r="C648"/>
      <c r="D648"/>
      <c r="E648"/>
    </row>
    <row r="649" spans="1:5">
      <c r="A649"/>
      <c r="B649"/>
      <c r="C649"/>
      <c r="D649"/>
      <c r="E649"/>
    </row>
    <row r="651" ht="24" spans="1:1">
      <c r="A651" s="15" t="s">
        <v>1091</v>
      </c>
    </row>
    <row r="653" spans="1:1">
      <c r="A653" s="16" t="s">
        <v>1092</v>
      </c>
    </row>
    <row r="654" spans="1:1">
      <c r="A654" s="16" t="s">
        <v>1093</v>
      </c>
    </row>
    <row r="655" spans="1:1">
      <c r="A655" s="16"/>
    </row>
    <row r="656" spans="1:1">
      <c r="A656" s="16" t="s">
        <v>538</v>
      </c>
    </row>
    <row r="657" spans="1:1">
      <c r="A657" s="16"/>
    </row>
    <row r="658" spans="1:1">
      <c r="A658" s="16" t="s">
        <v>1094</v>
      </c>
    </row>
    <row r="659" spans="1:1">
      <c r="A659" s="16" t="s">
        <v>1095</v>
      </c>
    </row>
    <row r="660" spans="1:1">
      <c r="A660" s="16" t="s">
        <v>541</v>
      </c>
    </row>
    <row r="661" spans="1:1">
      <c r="A661" s="16" t="s">
        <v>1096</v>
      </c>
    </row>
    <row r="662" spans="1:1">
      <c r="A662" s="16" t="s">
        <v>1097</v>
      </c>
    </row>
    <row r="663" spans="1:1">
      <c r="A663" s="16" t="s">
        <v>1098</v>
      </c>
    </row>
    <row r="664" spans="1:1">
      <c r="A664" s="16" t="s">
        <v>1099</v>
      </c>
    </row>
    <row r="665" spans="1:1">
      <c r="A665" s="16" t="s">
        <v>1100</v>
      </c>
    </row>
    <row r="666" spans="1:1">
      <c r="A666" s="16" t="s">
        <v>1101</v>
      </c>
    </row>
    <row r="667" spans="1:1">
      <c r="A667" s="16" t="s">
        <v>1102</v>
      </c>
    </row>
    <row r="668" spans="1:1">
      <c r="A668" s="16" t="s">
        <v>1103</v>
      </c>
    </row>
    <row r="669" spans="1:1">
      <c r="A669" s="16" t="s">
        <v>1104</v>
      </c>
    </row>
    <row r="670" spans="1:1">
      <c r="A670" s="16" t="s">
        <v>1105</v>
      </c>
    </row>
    <row r="671" spans="1:1">
      <c r="A671" s="16" t="s">
        <v>541</v>
      </c>
    </row>
    <row r="672" spans="1:1">
      <c r="A672" s="16" t="s">
        <v>1106</v>
      </c>
    </row>
    <row r="673" spans="1:1">
      <c r="A673" s="16" t="s">
        <v>1107</v>
      </c>
    </row>
    <row r="674" spans="1:1">
      <c r="A674" s="16" t="s">
        <v>1108</v>
      </c>
    </row>
    <row r="675" spans="1:1">
      <c r="A675" s="16" t="s">
        <v>1109</v>
      </c>
    </row>
    <row r="676" spans="1:1">
      <c r="A676" s="16" t="s">
        <v>1110</v>
      </c>
    </row>
    <row r="677" spans="1:1">
      <c r="A677" s="16" t="s">
        <v>1111</v>
      </c>
    </row>
    <row r="678" spans="1:1">
      <c r="A678" s="16" t="s">
        <v>1112</v>
      </c>
    </row>
    <row r="679" spans="1:1">
      <c r="A679" s="16" t="s">
        <v>1113</v>
      </c>
    </row>
    <row r="680" spans="1:1">
      <c r="A680" s="16" t="s">
        <v>1114</v>
      </c>
    </row>
    <row r="681" spans="1:1">
      <c r="A681" s="16" t="s">
        <v>1115</v>
      </c>
    </row>
    <row r="682" spans="1:1">
      <c r="A682" s="16" t="s">
        <v>541</v>
      </c>
    </row>
    <row r="683" spans="1:1">
      <c r="A683" s="16" t="s">
        <v>1116</v>
      </c>
    </row>
    <row r="684" spans="1:1">
      <c r="A684" s="16" t="s">
        <v>1117</v>
      </c>
    </row>
    <row r="737" spans="1:49">
      <c r="A737" t="s">
        <v>982</v>
      </c>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row>
    <row r="738" ht="27" spans="1:49">
      <c r="A738" s="11" t="s">
        <v>26</v>
      </c>
      <c r="B738" s="11" t="s">
        <v>4</v>
      </c>
      <c r="C738" s="11" t="s">
        <v>27</v>
      </c>
      <c r="D738" s="11" t="s">
        <v>28</v>
      </c>
      <c r="E738" s="11" t="s">
        <v>9</v>
      </c>
      <c r="F738" s="11" t="s">
        <v>29</v>
      </c>
      <c r="G738" s="11" t="s">
        <v>30</v>
      </c>
      <c r="H738" s="11" t="s">
        <v>31</v>
      </c>
      <c r="I738" s="11" t="s">
        <v>32</v>
      </c>
      <c r="J738" s="11" t="s">
        <v>3</v>
      </c>
      <c r="K738" s="11" t="s">
        <v>33</v>
      </c>
      <c r="L738" s="11" t="s">
        <v>34</v>
      </c>
      <c r="M738" s="11" t="s">
        <v>35</v>
      </c>
      <c r="N738" s="11" t="s">
        <v>36</v>
      </c>
      <c r="O738" s="11" t="s">
        <v>37</v>
      </c>
      <c r="P738" s="11" t="s">
        <v>38</v>
      </c>
      <c r="Q738" s="11" t="s">
        <v>39</v>
      </c>
      <c r="R738" s="11" t="s">
        <v>40</v>
      </c>
      <c r="S738" s="11" t="s">
        <v>41</v>
      </c>
      <c r="T738" s="11" t="s">
        <v>42</v>
      </c>
      <c r="U738" s="11" t="s">
        <v>43</v>
      </c>
      <c r="V738" s="11" t="s">
        <v>44</v>
      </c>
      <c r="W738" s="11" t="s">
        <v>45</v>
      </c>
      <c r="X738" s="11" t="s">
        <v>46</v>
      </c>
      <c r="Y738" s="11" t="s">
        <v>47</v>
      </c>
      <c r="Z738" s="11" t="s">
        <v>48</v>
      </c>
      <c r="AA738" s="11" t="s">
        <v>49</v>
      </c>
      <c r="AB738" s="11" t="s">
        <v>50</v>
      </c>
      <c r="AC738" s="11" t="s">
        <v>51</v>
      </c>
      <c r="AD738" s="11" t="s">
        <v>52</v>
      </c>
      <c r="AE738" s="11" t="s">
        <v>53</v>
      </c>
      <c r="AF738" s="11" t="s">
        <v>54</v>
      </c>
      <c r="AG738" s="11" t="s">
        <v>55</v>
      </c>
      <c r="AH738" s="11" t="s">
        <v>56</v>
      </c>
      <c r="AI738" s="11" t="s">
        <v>57</v>
      </c>
      <c r="AJ738" s="11" t="s">
        <v>58</v>
      </c>
      <c r="AK738" s="11" t="s">
        <v>59</v>
      </c>
      <c r="AL738" s="11" t="s">
        <v>60</v>
      </c>
      <c r="AM738" s="11" t="s">
        <v>61</v>
      </c>
      <c r="AN738" s="11" t="s">
        <v>62</v>
      </c>
      <c r="AO738" s="11" t="s">
        <v>63</v>
      </c>
      <c r="AP738" s="11" t="s">
        <v>64</v>
      </c>
      <c r="AQ738" s="11" t="s">
        <v>65</v>
      </c>
      <c r="AR738" s="11" t="s">
        <v>5</v>
      </c>
      <c r="AS738" s="11" t="s">
        <v>66</v>
      </c>
      <c r="AT738" s="11" t="s">
        <v>67</v>
      </c>
      <c r="AU738" s="11" t="s">
        <v>68</v>
      </c>
      <c r="AV738" s="11" t="s">
        <v>69</v>
      </c>
      <c r="AW738" s="11" t="s">
        <v>70</v>
      </c>
    </row>
    <row r="739" spans="1:49">
      <c r="A739" s="12">
        <v>45302</v>
      </c>
      <c r="B739" s="13" t="s">
        <v>952</v>
      </c>
      <c r="C739" s="13" t="s">
        <v>71</v>
      </c>
      <c r="D739" s="14">
        <v>0</v>
      </c>
      <c r="E739" s="13" t="s">
        <v>16</v>
      </c>
      <c r="F739" s="13" t="s">
        <v>72</v>
      </c>
      <c r="G739" s="13" t="s">
        <v>73</v>
      </c>
      <c r="H739" s="13" t="s">
        <v>74</v>
      </c>
      <c r="I739" s="19" t="s">
        <v>75</v>
      </c>
      <c r="J739" s="12">
        <v>45302</v>
      </c>
      <c r="K739" s="13" t="s">
        <v>951</v>
      </c>
      <c r="L739" s="13" t="s">
        <v>71</v>
      </c>
      <c r="M739" s="13" t="s">
        <v>983</v>
      </c>
      <c r="N739" s="13" t="s">
        <v>78</v>
      </c>
      <c r="O739" s="13" t="s">
        <v>79</v>
      </c>
      <c r="P739" s="13" t="s">
        <v>72</v>
      </c>
      <c r="Q739" s="13" t="s">
        <v>80</v>
      </c>
      <c r="R739" s="13" t="s">
        <v>81</v>
      </c>
      <c r="S739" s="13" t="s">
        <v>73</v>
      </c>
      <c r="T739" s="13" t="s">
        <v>82</v>
      </c>
      <c r="U739" s="13" t="s">
        <v>73</v>
      </c>
      <c r="V739" s="13" t="s">
        <v>73</v>
      </c>
      <c r="W739" s="13" t="s">
        <v>83</v>
      </c>
      <c r="X739" s="13" t="s">
        <v>73</v>
      </c>
      <c r="Y739" s="13" t="s">
        <v>73</v>
      </c>
      <c r="Z739" s="13" t="s">
        <v>73</v>
      </c>
      <c r="AA739" s="13" t="s">
        <v>73</v>
      </c>
      <c r="AB739" s="13" t="s">
        <v>84</v>
      </c>
      <c r="AC739" s="13" t="s">
        <v>71</v>
      </c>
      <c r="AD739" s="13" t="s">
        <v>85</v>
      </c>
      <c r="AE739" s="13" t="s">
        <v>71</v>
      </c>
      <c r="AF739" s="13" t="s">
        <v>86</v>
      </c>
      <c r="AG739" s="13" t="s">
        <v>87</v>
      </c>
      <c r="AH739" s="13" t="s">
        <v>87</v>
      </c>
      <c r="AI739" s="13" t="s">
        <v>88</v>
      </c>
      <c r="AJ739" s="13" t="s">
        <v>73</v>
      </c>
      <c r="AK739" s="12">
        <v>45302</v>
      </c>
      <c r="AL739" s="12" t="s">
        <v>89</v>
      </c>
      <c r="AM739" s="17">
        <v>1.15740740740741e-5</v>
      </c>
      <c r="AN739" s="13" t="s">
        <v>73</v>
      </c>
      <c r="AO739" s="13" t="s">
        <v>73</v>
      </c>
      <c r="AP739" s="14">
        <v>0</v>
      </c>
      <c r="AQ739" s="13" t="s">
        <v>14</v>
      </c>
      <c r="AR739" s="21">
        <v>4</v>
      </c>
      <c r="AS739" s="19" t="s">
        <v>110</v>
      </c>
      <c r="AT739" s="13" t="s">
        <v>90</v>
      </c>
      <c r="AU739" s="13" t="s">
        <v>71</v>
      </c>
      <c r="AV739" s="18">
        <v>45317.5055072222</v>
      </c>
      <c r="AW739" s="18">
        <v>45303.5436811343</v>
      </c>
    </row>
    <row r="740" spans="1:49">
      <c r="A740" s="12">
        <v>45302</v>
      </c>
      <c r="B740" s="13" t="s">
        <v>952</v>
      </c>
      <c r="C740" s="13" t="s">
        <v>71</v>
      </c>
      <c r="D740" s="14">
        <v>0</v>
      </c>
      <c r="E740" s="13" t="s">
        <v>16</v>
      </c>
      <c r="F740" s="13" t="s">
        <v>91</v>
      </c>
      <c r="G740" s="13" t="s">
        <v>88</v>
      </c>
      <c r="H740" s="13" t="s">
        <v>74</v>
      </c>
      <c r="I740" s="19" t="s">
        <v>75</v>
      </c>
      <c r="J740" s="12">
        <v>45302</v>
      </c>
      <c r="K740" s="13" t="s">
        <v>951</v>
      </c>
      <c r="L740" s="13" t="s">
        <v>71</v>
      </c>
      <c r="M740" s="13" t="s">
        <v>983</v>
      </c>
      <c r="N740" s="13" t="s">
        <v>78</v>
      </c>
      <c r="O740" s="13" t="s">
        <v>92</v>
      </c>
      <c r="P740" s="13" t="s">
        <v>91</v>
      </c>
      <c r="Q740" s="13" t="s">
        <v>80</v>
      </c>
      <c r="R740" s="13" t="s">
        <v>81</v>
      </c>
      <c r="S740" s="13" t="s">
        <v>88</v>
      </c>
      <c r="T740" s="13" t="s">
        <v>82</v>
      </c>
      <c r="U740" s="13" t="s">
        <v>73</v>
      </c>
      <c r="V740" s="13" t="s">
        <v>73</v>
      </c>
      <c r="W740" s="13" t="s">
        <v>83</v>
      </c>
      <c r="X740" s="13" t="s">
        <v>73</v>
      </c>
      <c r="Y740" s="13" t="s">
        <v>73</v>
      </c>
      <c r="Z740" s="13" t="s">
        <v>73</v>
      </c>
      <c r="AA740" s="13" t="s">
        <v>73</v>
      </c>
      <c r="AB740" s="13" t="s">
        <v>93</v>
      </c>
      <c r="AC740" s="13" t="s">
        <v>71</v>
      </c>
      <c r="AD740" s="13" t="s">
        <v>85</v>
      </c>
      <c r="AE740" s="13" t="s">
        <v>71</v>
      </c>
      <c r="AF740" s="13" t="s">
        <v>86</v>
      </c>
      <c r="AG740" s="13" t="s">
        <v>87</v>
      </c>
      <c r="AH740" s="13" t="s">
        <v>87</v>
      </c>
      <c r="AI740" s="13" t="s">
        <v>88</v>
      </c>
      <c r="AJ740" s="13" t="s">
        <v>73</v>
      </c>
      <c r="AK740" s="12">
        <v>45302</v>
      </c>
      <c r="AL740" s="12" t="s">
        <v>89</v>
      </c>
      <c r="AM740" s="17">
        <v>1.15740740740741e-5</v>
      </c>
      <c r="AN740" s="13" t="s">
        <v>73</v>
      </c>
      <c r="AO740" s="13" t="s">
        <v>73</v>
      </c>
      <c r="AP740" s="14">
        <v>0</v>
      </c>
      <c r="AQ740" s="13" t="s">
        <v>14</v>
      </c>
      <c r="AR740" s="21">
        <v>4</v>
      </c>
      <c r="AS740" s="19" t="s">
        <v>110</v>
      </c>
      <c r="AT740" s="13" t="s">
        <v>90</v>
      </c>
      <c r="AU740" s="13" t="s">
        <v>71</v>
      </c>
      <c r="AV740" s="18">
        <v>45317.5055071759</v>
      </c>
      <c r="AW740" s="18">
        <v>45303.5436811574</v>
      </c>
    </row>
    <row r="741" spans="1:49">
      <c r="A741" s="12">
        <v>45302</v>
      </c>
      <c r="B741" s="13" t="s">
        <v>952</v>
      </c>
      <c r="C741" s="13" t="s">
        <v>71</v>
      </c>
      <c r="D741" s="14">
        <v>0</v>
      </c>
      <c r="E741" s="13" t="s">
        <v>16</v>
      </c>
      <c r="F741" s="13" t="s">
        <v>94</v>
      </c>
      <c r="G741" s="13" t="s">
        <v>73</v>
      </c>
      <c r="H741" s="13" t="s">
        <v>74</v>
      </c>
      <c r="I741" s="19" t="s">
        <v>75</v>
      </c>
      <c r="J741" s="12">
        <v>45302</v>
      </c>
      <c r="K741" s="13" t="s">
        <v>951</v>
      </c>
      <c r="L741" s="13" t="s">
        <v>71</v>
      </c>
      <c r="M741" s="13" t="s">
        <v>983</v>
      </c>
      <c r="N741" s="13" t="s">
        <v>78</v>
      </c>
      <c r="O741" s="13" t="s">
        <v>95</v>
      </c>
      <c r="P741" s="13" t="s">
        <v>94</v>
      </c>
      <c r="Q741" s="13" t="s">
        <v>80</v>
      </c>
      <c r="R741" s="13" t="s">
        <v>81</v>
      </c>
      <c r="S741" s="13" t="s">
        <v>73</v>
      </c>
      <c r="T741" s="13" t="s">
        <v>82</v>
      </c>
      <c r="U741" s="13" t="s">
        <v>73</v>
      </c>
      <c r="V741" s="13" t="s">
        <v>73</v>
      </c>
      <c r="W741" s="13" t="s">
        <v>83</v>
      </c>
      <c r="X741" s="13" t="s">
        <v>73</v>
      </c>
      <c r="Y741" s="13" t="s">
        <v>73</v>
      </c>
      <c r="Z741" s="13" t="s">
        <v>73</v>
      </c>
      <c r="AA741" s="13" t="s">
        <v>73</v>
      </c>
      <c r="AB741" s="13" t="s">
        <v>96</v>
      </c>
      <c r="AC741" s="13" t="s">
        <v>71</v>
      </c>
      <c r="AD741" s="13" t="s">
        <v>85</v>
      </c>
      <c r="AE741" s="13" t="s">
        <v>71</v>
      </c>
      <c r="AF741" s="13" t="s">
        <v>86</v>
      </c>
      <c r="AG741" s="13" t="s">
        <v>87</v>
      </c>
      <c r="AH741" s="13" t="s">
        <v>87</v>
      </c>
      <c r="AI741" s="13" t="s">
        <v>88</v>
      </c>
      <c r="AJ741" s="13" t="s">
        <v>73</v>
      </c>
      <c r="AK741" s="12">
        <v>45302</v>
      </c>
      <c r="AL741" s="12" t="s">
        <v>89</v>
      </c>
      <c r="AM741" s="17">
        <v>1.15740740740741e-5</v>
      </c>
      <c r="AN741" s="13" t="s">
        <v>73</v>
      </c>
      <c r="AO741" s="13" t="s">
        <v>73</v>
      </c>
      <c r="AP741" s="14">
        <v>0</v>
      </c>
      <c r="AQ741" s="13" t="s">
        <v>14</v>
      </c>
      <c r="AR741" s="21">
        <v>4</v>
      </c>
      <c r="AS741" s="19" t="s">
        <v>110</v>
      </c>
      <c r="AT741" s="13" t="s">
        <v>90</v>
      </c>
      <c r="AU741" s="13" t="s">
        <v>71</v>
      </c>
      <c r="AV741" s="18">
        <v>45317.5055072338</v>
      </c>
      <c r="AW741" s="18">
        <v>45303.5436811343</v>
      </c>
    </row>
    <row r="742" spans="1:49">
      <c r="A742" s="12">
        <v>45302</v>
      </c>
      <c r="B742" s="13" t="s">
        <v>952</v>
      </c>
      <c r="C742" s="13" t="s">
        <v>71</v>
      </c>
      <c r="D742" s="14">
        <v>0</v>
      </c>
      <c r="E742" s="13" t="s">
        <v>16</v>
      </c>
      <c r="F742" s="13" t="s">
        <v>97</v>
      </c>
      <c r="G742" s="13" t="s">
        <v>73</v>
      </c>
      <c r="H742" s="13" t="s">
        <v>74</v>
      </c>
      <c r="I742" s="19" t="s">
        <v>75</v>
      </c>
      <c r="J742" s="12">
        <v>45302</v>
      </c>
      <c r="K742" s="13" t="s">
        <v>951</v>
      </c>
      <c r="L742" s="13" t="s">
        <v>71</v>
      </c>
      <c r="M742" s="13" t="s">
        <v>983</v>
      </c>
      <c r="N742" s="13" t="s">
        <v>78</v>
      </c>
      <c r="O742" s="13" t="s">
        <v>98</v>
      </c>
      <c r="P742" s="13" t="s">
        <v>97</v>
      </c>
      <c r="Q742" s="13" t="s">
        <v>80</v>
      </c>
      <c r="R742" s="13" t="s">
        <v>81</v>
      </c>
      <c r="S742" s="13" t="s">
        <v>73</v>
      </c>
      <c r="T742" s="13" t="s">
        <v>82</v>
      </c>
      <c r="U742" s="13" t="s">
        <v>73</v>
      </c>
      <c r="V742" s="13" t="s">
        <v>73</v>
      </c>
      <c r="W742" s="13" t="s">
        <v>83</v>
      </c>
      <c r="X742" s="13" t="s">
        <v>73</v>
      </c>
      <c r="Y742" s="13" t="s">
        <v>73</v>
      </c>
      <c r="Z742" s="13" t="s">
        <v>73</v>
      </c>
      <c r="AA742" s="13" t="s">
        <v>73</v>
      </c>
      <c r="AB742" s="13" t="s">
        <v>84</v>
      </c>
      <c r="AC742" s="13" t="s">
        <v>71</v>
      </c>
      <c r="AD742" s="13" t="s">
        <v>85</v>
      </c>
      <c r="AE742" s="13" t="s">
        <v>71</v>
      </c>
      <c r="AF742" s="13" t="s">
        <v>86</v>
      </c>
      <c r="AG742" s="13" t="s">
        <v>87</v>
      </c>
      <c r="AH742" s="13" t="s">
        <v>87</v>
      </c>
      <c r="AI742" s="13" t="s">
        <v>88</v>
      </c>
      <c r="AJ742" s="13" t="s">
        <v>73</v>
      </c>
      <c r="AK742" s="12">
        <v>45302</v>
      </c>
      <c r="AL742" s="12" t="s">
        <v>89</v>
      </c>
      <c r="AM742" s="17">
        <v>1.15740740740741e-5</v>
      </c>
      <c r="AN742" s="13" t="s">
        <v>73</v>
      </c>
      <c r="AO742" s="13" t="s">
        <v>73</v>
      </c>
      <c r="AP742" s="14">
        <v>0</v>
      </c>
      <c r="AQ742" s="13" t="s">
        <v>14</v>
      </c>
      <c r="AR742" s="21">
        <v>4</v>
      </c>
      <c r="AS742" s="19" t="s">
        <v>110</v>
      </c>
      <c r="AT742" s="13" t="s">
        <v>90</v>
      </c>
      <c r="AU742" s="13" t="s">
        <v>71</v>
      </c>
      <c r="AV742" s="18">
        <v>45317.5055072454</v>
      </c>
      <c r="AW742" s="18">
        <v>45303.5436811458</v>
      </c>
    </row>
    <row r="743" spans="1:49">
      <c r="A743" s="12">
        <v>45302</v>
      </c>
      <c r="B743" s="13" t="s">
        <v>952</v>
      </c>
      <c r="C743" s="13" t="s">
        <v>71</v>
      </c>
      <c r="D743" s="14">
        <v>0</v>
      </c>
      <c r="E743" s="13" t="s">
        <v>16</v>
      </c>
      <c r="F743" s="13" t="s">
        <v>105</v>
      </c>
      <c r="G743" s="13" t="s">
        <v>73</v>
      </c>
      <c r="H743" s="13" t="s">
        <v>74</v>
      </c>
      <c r="I743" s="19" t="s">
        <v>75</v>
      </c>
      <c r="J743" s="12">
        <v>45302</v>
      </c>
      <c r="K743" s="13" t="s">
        <v>951</v>
      </c>
      <c r="L743" s="13" t="s">
        <v>71</v>
      </c>
      <c r="M743" s="13" t="s">
        <v>983</v>
      </c>
      <c r="N743" s="13" t="s">
        <v>78</v>
      </c>
      <c r="O743" s="13" t="s">
        <v>106</v>
      </c>
      <c r="P743" s="13" t="s">
        <v>105</v>
      </c>
      <c r="Q743" s="13" t="s">
        <v>80</v>
      </c>
      <c r="R743" s="13" t="s">
        <v>81</v>
      </c>
      <c r="S743" s="13" t="s">
        <v>73</v>
      </c>
      <c r="T743" s="13" t="s">
        <v>82</v>
      </c>
      <c r="U743" s="13" t="s">
        <v>73</v>
      </c>
      <c r="V743" s="13" t="s">
        <v>73</v>
      </c>
      <c r="W743" s="13" t="s">
        <v>83</v>
      </c>
      <c r="X743" s="13" t="s">
        <v>73</v>
      </c>
      <c r="Y743" s="13" t="s">
        <v>73</v>
      </c>
      <c r="Z743" s="13" t="s">
        <v>73</v>
      </c>
      <c r="AA743" s="13" t="s">
        <v>73</v>
      </c>
      <c r="AB743" s="13" t="s">
        <v>84</v>
      </c>
      <c r="AC743" s="13" t="s">
        <v>71</v>
      </c>
      <c r="AD743" s="13" t="s">
        <v>85</v>
      </c>
      <c r="AE743" s="13" t="s">
        <v>71</v>
      </c>
      <c r="AF743" s="13" t="s">
        <v>86</v>
      </c>
      <c r="AG743" s="13" t="s">
        <v>87</v>
      </c>
      <c r="AH743" s="13" t="s">
        <v>87</v>
      </c>
      <c r="AI743" s="13" t="s">
        <v>88</v>
      </c>
      <c r="AJ743" s="13" t="s">
        <v>73</v>
      </c>
      <c r="AK743" s="12">
        <v>45302</v>
      </c>
      <c r="AL743" s="12" t="s">
        <v>89</v>
      </c>
      <c r="AM743" s="17">
        <v>1.15740740740741e-5</v>
      </c>
      <c r="AN743" s="13" t="s">
        <v>73</v>
      </c>
      <c r="AO743" s="13" t="s">
        <v>73</v>
      </c>
      <c r="AP743" s="14">
        <v>0</v>
      </c>
      <c r="AQ743" s="13" t="s">
        <v>14</v>
      </c>
      <c r="AR743" s="21">
        <v>4</v>
      </c>
      <c r="AS743" s="19" t="s">
        <v>110</v>
      </c>
      <c r="AT743" s="13" t="s">
        <v>90</v>
      </c>
      <c r="AU743" s="13" t="s">
        <v>71</v>
      </c>
      <c r="AV743" s="18">
        <v>45317.5055072338</v>
      </c>
      <c r="AW743" s="18">
        <v>45303.5436811458</v>
      </c>
    </row>
    <row r="744" spans="1:49">
      <c r="A744" s="12">
        <v>45302</v>
      </c>
      <c r="B744" s="13" t="s">
        <v>952</v>
      </c>
      <c r="C744" s="13" t="s">
        <v>71</v>
      </c>
      <c r="D744" s="14">
        <v>0</v>
      </c>
      <c r="E744" s="13" t="s">
        <v>16</v>
      </c>
      <c r="F744" s="13" t="s">
        <v>477</v>
      </c>
      <c r="G744" s="13" t="s">
        <v>73</v>
      </c>
      <c r="H744" s="13" t="s">
        <v>74</v>
      </c>
      <c r="I744" s="19" t="s">
        <v>75</v>
      </c>
      <c r="J744" s="12">
        <v>45302</v>
      </c>
      <c r="K744" s="13" t="s">
        <v>951</v>
      </c>
      <c r="L744" s="13" t="s">
        <v>71</v>
      </c>
      <c r="M744" s="13" t="s">
        <v>983</v>
      </c>
      <c r="N744" s="13" t="s">
        <v>78</v>
      </c>
      <c r="O744" s="13" t="s">
        <v>576</v>
      </c>
      <c r="P744" s="13" t="s">
        <v>477</v>
      </c>
      <c r="Q744" s="13" t="s">
        <v>80</v>
      </c>
      <c r="R744" s="13" t="s">
        <v>81</v>
      </c>
      <c r="S744" s="13" t="s">
        <v>73</v>
      </c>
      <c r="T744" s="13" t="s">
        <v>82</v>
      </c>
      <c r="U744" s="13" t="s">
        <v>73</v>
      </c>
      <c r="V744" s="13" t="s">
        <v>73</v>
      </c>
      <c r="W744" s="13" t="s">
        <v>83</v>
      </c>
      <c r="X744" s="13" t="s">
        <v>73</v>
      </c>
      <c r="Y744" s="13" t="s">
        <v>73</v>
      </c>
      <c r="Z744" s="13" t="s">
        <v>73</v>
      </c>
      <c r="AA744" s="13" t="s">
        <v>73</v>
      </c>
      <c r="AB744" s="13" t="s">
        <v>84</v>
      </c>
      <c r="AC744" s="13" t="s">
        <v>71</v>
      </c>
      <c r="AD744" s="13" t="s">
        <v>85</v>
      </c>
      <c r="AE744" s="13" t="s">
        <v>71</v>
      </c>
      <c r="AF744" s="13" t="s">
        <v>86</v>
      </c>
      <c r="AG744" s="13" t="s">
        <v>87</v>
      </c>
      <c r="AH744" s="13" t="s">
        <v>87</v>
      </c>
      <c r="AI744" s="13" t="s">
        <v>88</v>
      </c>
      <c r="AJ744" s="13" t="s">
        <v>73</v>
      </c>
      <c r="AK744" s="12">
        <v>45302</v>
      </c>
      <c r="AL744" s="12" t="s">
        <v>89</v>
      </c>
      <c r="AM744" s="17">
        <v>1.15740740740741e-5</v>
      </c>
      <c r="AN744" s="13" t="s">
        <v>73</v>
      </c>
      <c r="AO744" s="13" t="s">
        <v>73</v>
      </c>
      <c r="AP744" s="14">
        <v>0</v>
      </c>
      <c r="AQ744" s="13" t="s">
        <v>14</v>
      </c>
      <c r="AR744" s="21">
        <v>6</v>
      </c>
      <c r="AS744" s="19" t="s">
        <v>110</v>
      </c>
      <c r="AT744" s="13" t="s">
        <v>90</v>
      </c>
      <c r="AU744" s="13" t="s">
        <v>71</v>
      </c>
      <c r="AV744" s="18">
        <v>45317.5055072338</v>
      </c>
      <c r="AW744" s="18">
        <v>45303.5436811458</v>
      </c>
    </row>
    <row r="745" spans="1:49">
      <c r="A745" s="12">
        <v>45302</v>
      </c>
      <c r="B745" s="13" t="s">
        <v>952</v>
      </c>
      <c r="C745" s="13" t="s">
        <v>71</v>
      </c>
      <c r="D745" s="14">
        <v>0</v>
      </c>
      <c r="E745" s="13" t="s">
        <v>16</v>
      </c>
      <c r="F745" s="13" t="s">
        <v>107</v>
      </c>
      <c r="G745" s="13" t="s">
        <v>88</v>
      </c>
      <c r="H745" s="13" t="s">
        <v>74</v>
      </c>
      <c r="I745" s="19" t="s">
        <v>75</v>
      </c>
      <c r="J745" s="12">
        <v>45302</v>
      </c>
      <c r="K745" s="13" t="s">
        <v>951</v>
      </c>
      <c r="L745" s="13" t="s">
        <v>71</v>
      </c>
      <c r="M745" s="13" t="s">
        <v>983</v>
      </c>
      <c r="N745" s="13" t="s">
        <v>78</v>
      </c>
      <c r="O745" s="13" t="s">
        <v>108</v>
      </c>
      <c r="P745" s="13" t="s">
        <v>107</v>
      </c>
      <c r="Q745" s="13" t="s">
        <v>80</v>
      </c>
      <c r="R745" s="13" t="s">
        <v>81</v>
      </c>
      <c r="S745" s="13" t="s">
        <v>88</v>
      </c>
      <c r="T745" s="13" t="s">
        <v>82</v>
      </c>
      <c r="U745" s="13" t="s">
        <v>73</v>
      </c>
      <c r="V745" s="13" t="s">
        <v>73</v>
      </c>
      <c r="W745" s="13" t="s">
        <v>83</v>
      </c>
      <c r="X745" s="13" t="s">
        <v>73</v>
      </c>
      <c r="Y745" s="13" t="s">
        <v>73</v>
      </c>
      <c r="Z745" s="13" t="s">
        <v>73</v>
      </c>
      <c r="AA745" s="13" t="s">
        <v>73</v>
      </c>
      <c r="AB745" s="13" t="s">
        <v>84</v>
      </c>
      <c r="AC745" s="13" t="s">
        <v>71</v>
      </c>
      <c r="AD745" s="13" t="s">
        <v>85</v>
      </c>
      <c r="AE745" s="13" t="s">
        <v>71</v>
      </c>
      <c r="AF745" s="13" t="s">
        <v>86</v>
      </c>
      <c r="AG745" s="13" t="s">
        <v>87</v>
      </c>
      <c r="AH745" s="13" t="s">
        <v>87</v>
      </c>
      <c r="AI745" s="13" t="s">
        <v>88</v>
      </c>
      <c r="AJ745" s="13" t="s">
        <v>73</v>
      </c>
      <c r="AK745" s="12">
        <v>45302</v>
      </c>
      <c r="AL745" s="12" t="s">
        <v>89</v>
      </c>
      <c r="AM745" s="17">
        <v>1.15740740740741e-5</v>
      </c>
      <c r="AN745" s="13" t="s">
        <v>73</v>
      </c>
      <c r="AO745" s="13" t="s">
        <v>73</v>
      </c>
      <c r="AP745" s="14">
        <v>0</v>
      </c>
      <c r="AQ745" s="13" t="s">
        <v>14</v>
      </c>
      <c r="AR745" s="21">
        <v>4</v>
      </c>
      <c r="AS745" s="19" t="s">
        <v>110</v>
      </c>
      <c r="AT745" s="13" t="s">
        <v>90</v>
      </c>
      <c r="AU745" s="13" t="s">
        <v>71</v>
      </c>
      <c r="AV745" s="18">
        <v>45317.5055072569</v>
      </c>
      <c r="AW745" s="18">
        <v>45303.543681169</v>
      </c>
    </row>
    <row r="749" spans="1:120">
      <c r="A749" t="s">
        <v>984</v>
      </c>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c r="DA749"/>
      <c r="DB749"/>
      <c r="DC749"/>
      <c r="DD749"/>
      <c r="DE749"/>
      <c r="DF749"/>
      <c r="DG749"/>
      <c r="DH749"/>
      <c r="DI749"/>
      <c r="DJ749"/>
      <c r="DK749"/>
      <c r="DL749"/>
      <c r="DM749"/>
      <c r="DN749"/>
      <c r="DO749"/>
      <c r="DP749"/>
    </row>
    <row r="750" ht="27" spans="1:120">
      <c r="A750" s="11" t="s">
        <v>113</v>
      </c>
      <c r="B750" s="11" t="s">
        <v>3</v>
      </c>
      <c r="C750" s="11" t="s">
        <v>33</v>
      </c>
      <c r="D750" s="11" t="s">
        <v>34</v>
      </c>
      <c r="E750" s="11" t="s">
        <v>9</v>
      </c>
      <c r="F750" s="11" t="s">
        <v>29</v>
      </c>
      <c r="G750" s="11" t="s">
        <v>5</v>
      </c>
      <c r="H750" s="11" t="s">
        <v>114</v>
      </c>
      <c r="I750" s="11" t="s">
        <v>30</v>
      </c>
      <c r="J750" s="11" t="s">
        <v>31</v>
      </c>
      <c r="K750" s="11" t="s">
        <v>32</v>
      </c>
      <c r="L750" s="11" t="s">
        <v>26</v>
      </c>
      <c r="M750" s="11" t="s">
        <v>4</v>
      </c>
      <c r="N750" s="11" t="s">
        <v>27</v>
      </c>
      <c r="O750" s="11" t="s">
        <v>28</v>
      </c>
      <c r="P750" s="11" t="s">
        <v>115</v>
      </c>
      <c r="Q750" s="11" t="s">
        <v>116</v>
      </c>
      <c r="R750" s="11" t="s">
        <v>117</v>
      </c>
      <c r="S750" s="11" t="s">
        <v>118</v>
      </c>
      <c r="T750" s="11" t="s">
        <v>119</v>
      </c>
      <c r="U750" s="11" t="s">
        <v>38</v>
      </c>
      <c r="V750" s="11" t="s">
        <v>42</v>
      </c>
      <c r="W750" s="11" t="s">
        <v>44</v>
      </c>
      <c r="X750" s="11" t="s">
        <v>39</v>
      </c>
      <c r="Y750" s="11" t="s">
        <v>6</v>
      </c>
      <c r="Z750" s="11" t="s">
        <v>7</v>
      </c>
      <c r="AA750" s="11" t="s">
        <v>8</v>
      </c>
      <c r="AB750" s="11" t="s">
        <v>11</v>
      </c>
      <c r="AC750" s="11" t="s">
        <v>120</v>
      </c>
      <c r="AD750" s="11" t="s">
        <v>121</v>
      </c>
      <c r="AE750" s="11" t="s">
        <v>122</v>
      </c>
      <c r="AF750" s="11" t="s">
        <v>123</v>
      </c>
      <c r="AG750" s="11" t="s">
        <v>124</v>
      </c>
      <c r="AH750" s="11" t="s">
        <v>45</v>
      </c>
      <c r="AI750" s="11" t="s">
        <v>50</v>
      </c>
      <c r="AJ750" s="11" t="s">
        <v>51</v>
      </c>
      <c r="AK750" s="11" t="s">
        <v>52</v>
      </c>
      <c r="AL750" s="11" t="s">
        <v>53</v>
      </c>
      <c r="AM750" s="11" t="s">
        <v>54</v>
      </c>
      <c r="AN750" s="11" t="s">
        <v>46</v>
      </c>
      <c r="AO750" s="11" t="s">
        <v>55</v>
      </c>
      <c r="AP750" s="11" t="s">
        <v>56</v>
      </c>
      <c r="AQ750" s="11" t="s">
        <v>125</v>
      </c>
      <c r="AR750" s="11" t="s">
        <v>126</v>
      </c>
      <c r="AS750" s="11" t="s">
        <v>63</v>
      </c>
      <c r="AT750" s="11" t="s">
        <v>64</v>
      </c>
      <c r="AU750" s="11" t="s">
        <v>127</v>
      </c>
      <c r="AV750" s="11" t="s">
        <v>128</v>
      </c>
      <c r="AW750" s="11" t="s">
        <v>129</v>
      </c>
      <c r="AX750" s="11" t="s">
        <v>130</v>
      </c>
      <c r="AY750" s="11" t="s">
        <v>131</v>
      </c>
      <c r="AZ750" s="11" t="s">
        <v>132</v>
      </c>
      <c r="BA750" s="11" t="s">
        <v>133</v>
      </c>
      <c r="BB750" s="11" t="s">
        <v>134</v>
      </c>
      <c r="BC750" s="11" t="s">
        <v>135</v>
      </c>
      <c r="BD750" s="11" t="s">
        <v>136</v>
      </c>
      <c r="BE750" s="11" t="s">
        <v>137</v>
      </c>
      <c r="BF750" s="11" t="s">
        <v>138</v>
      </c>
      <c r="BG750" s="11" t="s">
        <v>139</v>
      </c>
      <c r="BH750" s="11" t="s">
        <v>140</v>
      </c>
      <c r="BI750" s="11" t="s">
        <v>141</v>
      </c>
      <c r="BJ750" s="11" t="s">
        <v>142</v>
      </c>
      <c r="BK750" s="11" t="s">
        <v>143</v>
      </c>
      <c r="BL750" s="11" t="s">
        <v>144</v>
      </c>
      <c r="BM750" s="11" t="s">
        <v>145</v>
      </c>
      <c r="BN750" s="11" t="s">
        <v>146</v>
      </c>
      <c r="BO750" s="11" t="s">
        <v>147</v>
      </c>
      <c r="BP750" s="11" t="s">
        <v>148</v>
      </c>
      <c r="BQ750" s="11" t="s">
        <v>149</v>
      </c>
      <c r="BR750" s="11" t="s">
        <v>150</v>
      </c>
      <c r="BS750" s="11" t="s">
        <v>151</v>
      </c>
      <c r="BT750" s="11" t="s">
        <v>152</v>
      </c>
      <c r="BU750" s="11" t="s">
        <v>153</v>
      </c>
      <c r="BV750" s="11" t="s">
        <v>154</v>
      </c>
      <c r="BW750" s="11" t="s">
        <v>155</v>
      </c>
      <c r="BX750" s="11" t="s">
        <v>10</v>
      </c>
      <c r="BY750" s="11" t="s">
        <v>12</v>
      </c>
      <c r="BZ750" s="11" t="s">
        <v>156</v>
      </c>
      <c r="CA750" s="11" t="s">
        <v>157</v>
      </c>
      <c r="CB750" s="11" t="s">
        <v>158</v>
      </c>
      <c r="CC750" s="11" t="s">
        <v>159</v>
      </c>
      <c r="CD750" s="11" t="s">
        <v>160</v>
      </c>
      <c r="CE750" s="11" t="s">
        <v>161</v>
      </c>
      <c r="CF750" s="11" t="s">
        <v>162</v>
      </c>
      <c r="CG750" s="11" t="s">
        <v>163</v>
      </c>
      <c r="CH750" s="11" t="s">
        <v>164</v>
      </c>
      <c r="CI750" s="11" t="s">
        <v>165</v>
      </c>
      <c r="CJ750" s="11" t="s">
        <v>166</v>
      </c>
      <c r="CK750" s="11" t="s">
        <v>167</v>
      </c>
      <c r="CL750" s="11" t="s">
        <v>168</v>
      </c>
      <c r="CM750" s="11" t="s">
        <v>169</v>
      </c>
      <c r="CN750" s="11" t="s">
        <v>170</v>
      </c>
      <c r="CO750" s="11" t="s">
        <v>171</v>
      </c>
      <c r="CP750" s="11" t="s">
        <v>172</v>
      </c>
      <c r="CQ750" s="11" t="s">
        <v>173</v>
      </c>
      <c r="CR750" s="11" t="s">
        <v>174</v>
      </c>
      <c r="CS750" s="11" t="s">
        <v>175</v>
      </c>
      <c r="CT750" s="11" t="s">
        <v>176</v>
      </c>
      <c r="CU750" s="11" t="s">
        <v>177</v>
      </c>
      <c r="CV750" s="11" t="s">
        <v>178</v>
      </c>
      <c r="CW750" s="11" t="s">
        <v>179</v>
      </c>
      <c r="CX750" s="11" t="s">
        <v>180</v>
      </c>
      <c r="CY750" s="11" t="s">
        <v>181</v>
      </c>
      <c r="CZ750" s="11" t="s">
        <v>182</v>
      </c>
      <c r="DA750" s="11" t="s">
        <v>183</v>
      </c>
      <c r="DB750" s="11" t="s">
        <v>184</v>
      </c>
      <c r="DC750" s="11" t="s">
        <v>185</v>
      </c>
      <c r="DD750" s="11" t="s">
        <v>186</v>
      </c>
      <c r="DE750" s="11" t="s">
        <v>187</v>
      </c>
      <c r="DF750" s="11" t="s">
        <v>188</v>
      </c>
      <c r="DG750" s="11" t="s">
        <v>189</v>
      </c>
      <c r="DH750" s="11" t="s">
        <v>190</v>
      </c>
      <c r="DI750" s="11" t="s">
        <v>191</v>
      </c>
      <c r="DJ750" s="11" t="s">
        <v>192</v>
      </c>
      <c r="DK750" s="11" t="s">
        <v>193</v>
      </c>
      <c r="DL750" s="11" t="s">
        <v>194</v>
      </c>
      <c r="DM750" s="11" t="s">
        <v>195</v>
      </c>
      <c r="DN750" s="11" t="s">
        <v>69</v>
      </c>
      <c r="DO750" s="11" t="s">
        <v>70</v>
      </c>
      <c r="DP750" s="11" t="s">
        <v>196</v>
      </c>
    </row>
    <row r="751" spans="1:120">
      <c r="A751" s="12">
        <v>45302</v>
      </c>
      <c r="B751" s="12">
        <v>45302</v>
      </c>
      <c r="C751" s="13" t="s">
        <v>951</v>
      </c>
      <c r="D751" s="13" t="s">
        <v>71</v>
      </c>
      <c r="E751" s="13" t="s">
        <v>16</v>
      </c>
      <c r="F751" s="13" t="s">
        <v>72</v>
      </c>
      <c r="G751" s="14">
        <v>1</v>
      </c>
      <c r="H751" s="14">
        <v>0</v>
      </c>
      <c r="I751" s="13" t="s">
        <v>73</v>
      </c>
      <c r="J751" s="13" t="s">
        <v>74</v>
      </c>
      <c r="K751" s="13" t="s">
        <v>74</v>
      </c>
      <c r="L751" s="12">
        <v>45302</v>
      </c>
      <c r="M751" s="13" t="s">
        <v>952</v>
      </c>
      <c r="N751" s="13" t="s">
        <v>71</v>
      </c>
      <c r="O751" s="14">
        <v>0</v>
      </c>
      <c r="P751" s="13" t="s">
        <v>197</v>
      </c>
      <c r="Q751" s="13" t="s">
        <v>198</v>
      </c>
      <c r="R751" s="14">
        <v>6</v>
      </c>
      <c r="S751" s="13" t="s">
        <v>953</v>
      </c>
      <c r="T751" s="14">
        <v>1</v>
      </c>
      <c r="U751" s="13" t="s">
        <v>72</v>
      </c>
      <c r="V751" s="13" t="s">
        <v>82</v>
      </c>
      <c r="W751" s="13" t="s">
        <v>73</v>
      </c>
      <c r="X751" s="13" t="s">
        <v>80</v>
      </c>
      <c r="Y751" s="13" t="s">
        <v>17</v>
      </c>
      <c r="Z751" s="13" t="s">
        <v>350</v>
      </c>
      <c r="AA751" s="13" t="s">
        <v>351</v>
      </c>
      <c r="AB751" s="14">
        <v>7006</v>
      </c>
      <c r="AC751" s="13" t="s">
        <v>87</v>
      </c>
      <c r="AD751" s="20">
        <v>45303.6283101852</v>
      </c>
      <c r="AE751" s="13" t="s">
        <v>213</v>
      </c>
      <c r="AF751" s="13" t="s">
        <v>201</v>
      </c>
      <c r="AG751" s="13" t="s">
        <v>78</v>
      </c>
      <c r="AH751" s="13" t="s">
        <v>83</v>
      </c>
      <c r="AI751" s="13" t="s">
        <v>84</v>
      </c>
      <c r="AJ751" s="13" t="s">
        <v>71</v>
      </c>
      <c r="AK751" s="13" t="s">
        <v>85</v>
      </c>
      <c r="AL751" s="13" t="s">
        <v>71</v>
      </c>
      <c r="AM751" s="13" t="s">
        <v>86</v>
      </c>
      <c r="AN751" s="13" t="s">
        <v>73</v>
      </c>
      <c r="AO751" s="13" t="s">
        <v>87</v>
      </c>
      <c r="AP751" s="13" t="s">
        <v>87</v>
      </c>
      <c r="AQ751" s="13" t="s">
        <v>90</v>
      </c>
      <c r="AR751" s="13" t="s">
        <v>73</v>
      </c>
      <c r="AS751" s="13" t="s">
        <v>73</v>
      </c>
      <c r="AT751" s="14">
        <v>0</v>
      </c>
      <c r="AU751" s="13" t="s">
        <v>71</v>
      </c>
      <c r="AV751" s="13" t="s">
        <v>71</v>
      </c>
      <c r="AW751" s="13" t="s">
        <v>71</v>
      </c>
      <c r="AX751" s="13" t="s">
        <v>985</v>
      </c>
      <c r="AY751" s="13" t="s">
        <v>986</v>
      </c>
      <c r="AZ751" s="13" t="s">
        <v>205</v>
      </c>
      <c r="BA751" s="13" t="s">
        <v>87</v>
      </c>
      <c r="BB751" s="13" t="s">
        <v>85</v>
      </c>
      <c r="BC751" s="13" t="s">
        <v>987</v>
      </c>
      <c r="BD751" s="13" t="s">
        <v>85</v>
      </c>
      <c r="BE751" s="13" t="s">
        <v>207</v>
      </c>
      <c r="BF751" s="13" t="s">
        <v>207</v>
      </c>
      <c r="BG751" s="13" t="s">
        <v>110</v>
      </c>
      <c r="BH751" s="13" t="s">
        <v>73</v>
      </c>
      <c r="BI751" s="13" t="s">
        <v>73</v>
      </c>
      <c r="BJ751" s="13" t="s">
        <v>73</v>
      </c>
      <c r="BK751" s="13" t="s">
        <v>73</v>
      </c>
      <c r="BL751" s="13" t="s">
        <v>209</v>
      </c>
      <c r="BM751" s="13" t="s">
        <v>209</v>
      </c>
      <c r="BN751" s="13" t="s">
        <v>209</v>
      </c>
      <c r="BO751" s="13" t="s">
        <v>71</v>
      </c>
      <c r="BP751" s="13" t="s">
        <v>71</v>
      </c>
      <c r="BQ751" s="13" t="s">
        <v>71</v>
      </c>
      <c r="BR751" s="13" t="s">
        <v>581</v>
      </c>
      <c r="BS751" s="13" t="s">
        <v>85</v>
      </c>
      <c r="BT751" s="13" t="s">
        <v>581</v>
      </c>
      <c r="BU751" s="13" t="s">
        <v>85</v>
      </c>
      <c r="BV751" s="13" t="s">
        <v>581</v>
      </c>
      <c r="BW751" s="13" t="s">
        <v>85</v>
      </c>
      <c r="BX751" s="14">
        <v>1</v>
      </c>
      <c r="BY751" s="14">
        <v>500006</v>
      </c>
      <c r="BZ751" s="14">
        <v>0</v>
      </c>
      <c r="CA751" s="14">
        <v>5</v>
      </c>
      <c r="CB751" s="14">
        <v>16</v>
      </c>
      <c r="CC751" s="13" t="s">
        <v>261</v>
      </c>
      <c r="CD751" s="20">
        <v>45317.415787037</v>
      </c>
      <c r="CE751" s="12" t="s">
        <v>89</v>
      </c>
      <c r="CF751" s="18">
        <v>45317.4156152431</v>
      </c>
      <c r="CG751" s="17">
        <v>0.415613425925926</v>
      </c>
      <c r="CH751" s="12" t="s">
        <v>89</v>
      </c>
      <c r="CI751" s="13" t="s">
        <v>14</v>
      </c>
      <c r="CJ751" s="13" t="s">
        <v>73</v>
      </c>
      <c r="CK751" s="13" t="s">
        <v>73</v>
      </c>
      <c r="CL751" s="13" t="s">
        <v>110</v>
      </c>
      <c r="CM751" s="13" t="s">
        <v>71</v>
      </c>
      <c r="CN751" s="13" t="s">
        <v>71</v>
      </c>
      <c r="CO751" s="13" t="s">
        <v>110</v>
      </c>
      <c r="CP751" s="13" t="s">
        <v>266</v>
      </c>
      <c r="CQ751" s="13" t="s">
        <v>110</v>
      </c>
      <c r="CR751" s="13" t="s">
        <v>110</v>
      </c>
      <c r="CS751" s="13" t="s">
        <v>73</v>
      </c>
      <c r="CT751" s="13" t="s">
        <v>73</v>
      </c>
      <c r="CU751" s="13" t="s">
        <v>110</v>
      </c>
      <c r="CV751" s="13" t="s">
        <v>73</v>
      </c>
      <c r="CW751" s="13" t="s">
        <v>73</v>
      </c>
      <c r="CX751" s="13" t="s">
        <v>110</v>
      </c>
      <c r="CY751" s="13" t="s">
        <v>73</v>
      </c>
      <c r="CZ751" s="13" t="s">
        <v>73</v>
      </c>
      <c r="DA751" s="13" t="s">
        <v>110</v>
      </c>
      <c r="DB751" s="13" t="s">
        <v>73</v>
      </c>
      <c r="DC751" s="13" t="s">
        <v>73</v>
      </c>
      <c r="DD751" s="13" t="s">
        <v>73</v>
      </c>
      <c r="DE751" s="13" t="s">
        <v>73</v>
      </c>
      <c r="DF751" s="13" t="s">
        <v>110</v>
      </c>
      <c r="DG751" s="13" t="s">
        <v>73</v>
      </c>
      <c r="DH751" s="13" t="s">
        <v>110</v>
      </c>
      <c r="DI751" s="13" t="s">
        <v>110</v>
      </c>
      <c r="DJ751" s="13" t="s">
        <v>110</v>
      </c>
      <c r="DK751" s="13" t="s">
        <v>242</v>
      </c>
      <c r="DL751" s="13" t="s">
        <v>85</v>
      </c>
      <c r="DM751" s="13" t="s">
        <v>85</v>
      </c>
      <c r="DN751" s="18">
        <v>45317.4755088657</v>
      </c>
      <c r="DO751" s="18">
        <v>45317.4156152431</v>
      </c>
      <c r="DP751" s="13" t="s">
        <v>988</v>
      </c>
    </row>
    <row r="752" spans="1:120">
      <c r="A752" s="12">
        <v>45302</v>
      </c>
      <c r="B752" s="12">
        <v>45302</v>
      </c>
      <c r="C752" s="13" t="s">
        <v>951</v>
      </c>
      <c r="D752" s="13" t="s">
        <v>71</v>
      </c>
      <c r="E752" s="13" t="s">
        <v>16</v>
      </c>
      <c r="F752" s="13" t="s">
        <v>91</v>
      </c>
      <c r="G752" s="14">
        <v>1</v>
      </c>
      <c r="H752" s="14">
        <v>0</v>
      </c>
      <c r="I752" s="13" t="s">
        <v>88</v>
      </c>
      <c r="J752" s="13" t="s">
        <v>74</v>
      </c>
      <c r="K752" s="13" t="s">
        <v>74</v>
      </c>
      <c r="L752" s="12">
        <v>45302</v>
      </c>
      <c r="M752" s="13" t="s">
        <v>952</v>
      </c>
      <c r="N752" s="13" t="s">
        <v>71</v>
      </c>
      <c r="O752" s="14">
        <v>0</v>
      </c>
      <c r="P752" s="13" t="s">
        <v>197</v>
      </c>
      <c r="Q752" s="13" t="s">
        <v>198</v>
      </c>
      <c r="R752" s="14">
        <v>6</v>
      </c>
      <c r="S752" s="13" t="s">
        <v>953</v>
      </c>
      <c r="T752" s="14">
        <v>1</v>
      </c>
      <c r="U752" s="13" t="s">
        <v>91</v>
      </c>
      <c r="V752" s="13" t="s">
        <v>82</v>
      </c>
      <c r="W752" s="13" t="s">
        <v>73</v>
      </c>
      <c r="X752" s="13" t="s">
        <v>80</v>
      </c>
      <c r="Y752" s="13" t="s">
        <v>17</v>
      </c>
      <c r="Z752" s="13" t="s">
        <v>350</v>
      </c>
      <c r="AA752" s="13" t="s">
        <v>351</v>
      </c>
      <c r="AB752" s="14">
        <v>7006</v>
      </c>
      <c r="AC752" s="13" t="s">
        <v>87</v>
      </c>
      <c r="AD752" s="20">
        <v>45303.6283101852</v>
      </c>
      <c r="AE752" s="13" t="s">
        <v>222</v>
      </c>
      <c r="AF752" s="13" t="s">
        <v>201</v>
      </c>
      <c r="AG752" s="13" t="s">
        <v>78</v>
      </c>
      <c r="AH752" s="13" t="s">
        <v>83</v>
      </c>
      <c r="AI752" s="13" t="s">
        <v>93</v>
      </c>
      <c r="AJ752" s="13" t="s">
        <v>71</v>
      </c>
      <c r="AK752" s="13" t="s">
        <v>85</v>
      </c>
      <c r="AL752" s="13" t="s">
        <v>71</v>
      </c>
      <c r="AM752" s="13" t="s">
        <v>86</v>
      </c>
      <c r="AN752" s="13" t="s">
        <v>73</v>
      </c>
      <c r="AO752" s="13" t="s">
        <v>87</v>
      </c>
      <c r="AP752" s="13" t="s">
        <v>87</v>
      </c>
      <c r="AQ752" s="13" t="s">
        <v>90</v>
      </c>
      <c r="AR752" s="13" t="s">
        <v>73</v>
      </c>
      <c r="AS752" s="13" t="s">
        <v>73</v>
      </c>
      <c r="AT752" s="14">
        <v>0</v>
      </c>
      <c r="AU752" s="13" t="s">
        <v>71</v>
      </c>
      <c r="AV752" s="13" t="s">
        <v>71</v>
      </c>
      <c r="AW752" s="13" t="s">
        <v>71</v>
      </c>
      <c r="AX752" s="13" t="s">
        <v>583</v>
      </c>
      <c r="AY752" s="13" t="s">
        <v>584</v>
      </c>
      <c r="AZ752" s="13" t="s">
        <v>205</v>
      </c>
      <c r="BA752" s="13" t="s">
        <v>87</v>
      </c>
      <c r="BB752" s="13" t="s">
        <v>85</v>
      </c>
      <c r="BC752" s="13" t="s">
        <v>585</v>
      </c>
      <c r="BD752" s="13" t="s">
        <v>85</v>
      </c>
      <c r="BE752" s="13" t="s">
        <v>207</v>
      </c>
      <c r="BF752" s="13" t="s">
        <v>207</v>
      </c>
      <c r="BG752" s="13" t="s">
        <v>110</v>
      </c>
      <c r="BH752" s="13" t="s">
        <v>73</v>
      </c>
      <c r="BI752" s="13" t="s">
        <v>73</v>
      </c>
      <c r="BJ752" s="13" t="s">
        <v>73</v>
      </c>
      <c r="BK752" s="13" t="s">
        <v>73</v>
      </c>
      <c r="BL752" s="13" t="s">
        <v>209</v>
      </c>
      <c r="BM752" s="13" t="s">
        <v>209</v>
      </c>
      <c r="BN752" s="13" t="s">
        <v>209</v>
      </c>
      <c r="BO752" s="13" t="s">
        <v>71</v>
      </c>
      <c r="BP752" s="13" t="s">
        <v>71</v>
      </c>
      <c r="BQ752" s="13" t="s">
        <v>71</v>
      </c>
      <c r="BR752" s="13" t="s">
        <v>581</v>
      </c>
      <c r="BS752" s="13" t="s">
        <v>85</v>
      </c>
      <c r="BT752" s="13" t="s">
        <v>581</v>
      </c>
      <c r="BU752" s="13" t="s">
        <v>85</v>
      </c>
      <c r="BV752" s="13" t="s">
        <v>581</v>
      </c>
      <c r="BW752" s="13" t="s">
        <v>85</v>
      </c>
      <c r="BX752" s="14">
        <v>1</v>
      </c>
      <c r="BY752" s="14">
        <v>500006</v>
      </c>
      <c r="BZ752" s="14">
        <v>0</v>
      </c>
      <c r="CA752" s="14">
        <v>3</v>
      </c>
      <c r="CB752" s="14">
        <v>16</v>
      </c>
      <c r="CC752" s="13" t="s">
        <v>261</v>
      </c>
      <c r="CD752" s="20">
        <v>45317.415787037</v>
      </c>
      <c r="CE752" s="12" t="s">
        <v>89</v>
      </c>
      <c r="CF752" s="18">
        <v>45317.4156136227</v>
      </c>
      <c r="CG752" s="17">
        <v>0.415613425925926</v>
      </c>
      <c r="CH752" s="12" t="s">
        <v>89</v>
      </c>
      <c r="CI752" s="13" t="s">
        <v>14</v>
      </c>
      <c r="CJ752" s="13" t="s">
        <v>73</v>
      </c>
      <c r="CK752" s="13" t="s">
        <v>73</v>
      </c>
      <c r="CL752" s="13" t="s">
        <v>110</v>
      </c>
      <c r="CM752" s="13" t="s">
        <v>71</v>
      </c>
      <c r="CN752" s="13" t="s">
        <v>71</v>
      </c>
      <c r="CO752" s="13" t="s">
        <v>110</v>
      </c>
      <c r="CP752" s="13" t="s">
        <v>266</v>
      </c>
      <c r="CQ752" s="13" t="s">
        <v>110</v>
      </c>
      <c r="CR752" s="13" t="s">
        <v>73</v>
      </c>
      <c r="CS752" s="13" t="s">
        <v>73</v>
      </c>
      <c r="CT752" s="13" t="s">
        <v>73</v>
      </c>
      <c r="CU752" s="13" t="s">
        <v>110</v>
      </c>
      <c r="CV752" s="13" t="s">
        <v>73</v>
      </c>
      <c r="CW752" s="13" t="s">
        <v>73</v>
      </c>
      <c r="CX752" s="13" t="s">
        <v>110</v>
      </c>
      <c r="CY752" s="13" t="s">
        <v>73</v>
      </c>
      <c r="CZ752" s="13" t="s">
        <v>73</v>
      </c>
      <c r="DA752" s="13" t="s">
        <v>110</v>
      </c>
      <c r="DB752" s="13" t="s">
        <v>73</v>
      </c>
      <c r="DC752" s="13" t="s">
        <v>73</v>
      </c>
      <c r="DD752" s="13" t="s">
        <v>73</v>
      </c>
      <c r="DE752" s="13" t="s">
        <v>73</v>
      </c>
      <c r="DF752" s="13" t="s">
        <v>110</v>
      </c>
      <c r="DG752" s="13" t="s">
        <v>73</v>
      </c>
      <c r="DH752" s="13" t="s">
        <v>110</v>
      </c>
      <c r="DI752" s="13" t="s">
        <v>110</v>
      </c>
      <c r="DJ752" s="13" t="s">
        <v>110</v>
      </c>
      <c r="DK752" s="13" t="s">
        <v>242</v>
      </c>
      <c r="DL752" s="13" t="s">
        <v>85</v>
      </c>
      <c r="DM752" s="13" t="s">
        <v>85</v>
      </c>
      <c r="DN752" s="18">
        <v>45317.4754956597</v>
      </c>
      <c r="DO752" s="18">
        <v>45317.4156136227</v>
      </c>
      <c r="DP752" s="13" t="s">
        <v>586</v>
      </c>
    </row>
    <row r="753" spans="1:120">
      <c r="A753" s="12">
        <v>45302</v>
      </c>
      <c r="B753" s="12">
        <v>45302</v>
      </c>
      <c r="C753" s="13" t="s">
        <v>951</v>
      </c>
      <c r="D753" s="13" t="s">
        <v>71</v>
      </c>
      <c r="E753" s="13" t="s">
        <v>16</v>
      </c>
      <c r="F753" s="13" t="s">
        <v>94</v>
      </c>
      <c r="G753" s="14">
        <v>1</v>
      </c>
      <c r="H753" s="14">
        <v>0</v>
      </c>
      <c r="I753" s="13" t="s">
        <v>73</v>
      </c>
      <c r="J753" s="13" t="s">
        <v>74</v>
      </c>
      <c r="K753" s="13" t="s">
        <v>74</v>
      </c>
      <c r="L753" s="12">
        <v>45302</v>
      </c>
      <c r="M753" s="13" t="s">
        <v>952</v>
      </c>
      <c r="N753" s="13" t="s">
        <v>71</v>
      </c>
      <c r="O753" s="14">
        <v>0</v>
      </c>
      <c r="P753" s="13" t="s">
        <v>197</v>
      </c>
      <c r="Q753" s="13" t="s">
        <v>198</v>
      </c>
      <c r="R753" s="14">
        <v>6</v>
      </c>
      <c r="S753" s="13" t="s">
        <v>953</v>
      </c>
      <c r="T753" s="14">
        <v>1</v>
      </c>
      <c r="U753" s="13" t="s">
        <v>94</v>
      </c>
      <c r="V753" s="13" t="s">
        <v>82</v>
      </c>
      <c r="W753" s="13" t="s">
        <v>73</v>
      </c>
      <c r="X753" s="13" t="s">
        <v>80</v>
      </c>
      <c r="Y753" s="13" t="s">
        <v>17</v>
      </c>
      <c r="Z753" s="13" t="s">
        <v>350</v>
      </c>
      <c r="AA753" s="13" t="s">
        <v>351</v>
      </c>
      <c r="AB753" s="14">
        <v>7006</v>
      </c>
      <c r="AC753" s="13" t="s">
        <v>87</v>
      </c>
      <c r="AD753" s="20">
        <v>45303.6283101852</v>
      </c>
      <c r="AE753" s="13" t="s">
        <v>227</v>
      </c>
      <c r="AF753" s="13" t="s">
        <v>201</v>
      </c>
      <c r="AG753" s="13" t="s">
        <v>78</v>
      </c>
      <c r="AH753" s="13" t="s">
        <v>83</v>
      </c>
      <c r="AI753" s="13" t="s">
        <v>96</v>
      </c>
      <c r="AJ753" s="13" t="s">
        <v>71</v>
      </c>
      <c r="AK753" s="13" t="s">
        <v>85</v>
      </c>
      <c r="AL753" s="13" t="s">
        <v>71</v>
      </c>
      <c r="AM753" s="13" t="s">
        <v>86</v>
      </c>
      <c r="AN753" s="13" t="s">
        <v>73</v>
      </c>
      <c r="AO753" s="13" t="s">
        <v>87</v>
      </c>
      <c r="AP753" s="13" t="s">
        <v>87</v>
      </c>
      <c r="AQ753" s="13" t="s">
        <v>90</v>
      </c>
      <c r="AR753" s="13" t="s">
        <v>73</v>
      </c>
      <c r="AS753" s="13" t="s">
        <v>73</v>
      </c>
      <c r="AT753" s="14">
        <v>0</v>
      </c>
      <c r="AU753" s="13" t="s">
        <v>71</v>
      </c>
      <c r="AV753" s="13" t="s">
        <v>71</v>
      </c>
      <c r="AW753" s="13" t="s">
        <v>71</v>
      </c>
      <c r="AX753" s="13" t="s">
        <v>989</v>
      </c>
      <c r="AY753" s="13" t="s">
        <v>990</v>
      </c>
      <c r="AZ753" s="13" t="s">
        <v>205</v>
      </c>
      <c r="BA753" s="13" t="s">
        <v>87</v>
      </c>
      <c r="BB753" s="13" t="s">
        <v>85</v>
      </c>
      <c r="BC753" s="13" t="s">
        <v>991</v>
      </c>
      <c r="BD753" s="13" t="s">
        <v>85</v>
      </c>
      <c r="BE753" s="13" t="s">
        <v>207</v>
      </c>
      <c r="BF753" s="13" t="s">
        <v>207</v>
      </c>
      <c r="BG753" s="13" t="s">
        <v>110</v>
      </c>
      <c r="BH753" s="13" t="s">
        <v>73</v>
      </c>
      <c r="BI753" s="13" t="s">
        <v>73</v>
      </c>
      <c r="BJ753" s="13" t="s">
        <v>73</v>
      </c>
      <c r="BK753" s="13" t="s">
        <v>73</v>
      </c>
      <c r="BL753" s="13" t="s">
        <v>209</v>
      </c>
      <c r="BM753" s="13" t="s">
        <v>590</v>
      </c>
      <c r="BN753" s="13" t="s">
        <v>209</v>
      </c>
      <c r="BO753" s="13" t="s">
        <v>71</v>
      </c>
      <c r="BP753" s="13" t="s">
        <v>71</v>
      </c>
      <c r="BQ753" s="13" t="s">
        <v>71</v>
      </c>
      <c r="BR753" s="13" t="s">
        <v>581</v>
      </c>
      <c r="BS753" s="13" t="s">
        <v>85</v>
      </c>
      <c r="BT753" s="13" t="s">
        <v>581</v>
      </c>
      <c r="BU753" s="13" t="s">
        <v>85</v>
      </c>
      <c r="BV753" s="13" t="s">
        <v>581</v>
      </c>
      <c r="BW753" s="13" t="s">
        <v>85</v>
      </c>
      <c r="BX753" s="14">
        <v>1</v>
      </c>
      <c r="BY753" s="14">
        <v>500006</v>
      </c>
      <c r="BZ753" s="14">
        <v>0</v>
      </c>
      <c r="CA753" s="14">
        <v>4</v>
      </c>
      <c r="CB753" s="14">
        <v>5</v>
      </c>
      <c r="CC753" s="13" t="s">
        <v>261</v>
      </c>
      <c r="CD753" s="20">
        <v>45317.415787037</v>
      </c>
      <c r="CE753" s="12" t="s">
        <v>89</v>
      </c>
      <c r="CF753" s="18">
        <v>45317.4156152893</v>
      </c>
      <c r="CG753" s="17">
        <v>0.415613425925926</v>
      </c>
      <c r="CH753" s="12" t="s">
        <v>89</v>
      </c>
      <c r="CI753" s="13" t="s">
        <v>14</v>
      </c>
      <c r="CJ753" s="13" t="s">
        <v>73</v>
      </c>
      <c r="CK753" s="13" t="s">
        <v>73</v>
      </c>
      <c r="CL753" s="13" t="s">
        <v>110</v>
      </c>
      <c r="CM753" s="13" t="s">
        <v>71</v>
      </c>
      <c r="CN753" s="13" t="s">
        <v>71</v>
      </c>
      <c r="CO753" s="13" t="s">
        <v>110</v>
      </c>
      <c r="CP753" s="13" t="s">
        <v>266</v>
      </c>
      <c r="CQ753" s="13" t="s">
        <v>110</v>
      </c>
      <c r="CR753" s="13" t="s">
        <v>73</v>
      </c>
      <c r="CS753" s="13" t="s">
        <v>73</v>
      </c>
      <c r="CT753" s="13" t="s">
        <v>73</v>
      </c>
      <c r="CU753" s="13" t="s">
        <v>110</v>
      </c>
      <c r="CV753" s="13" t="s">
        <v>73</v>
      </c>
      <c r="CW753" s="13" t="s">
        <v>73</v>
      </c>
      <c r="CX753" s="13" t="s">
        <v>110</v>
      </c>
      <c r="CY753" s="13" t="s">
        <v>73</v>
      </c>
      <c r="CZ753" s="13" t="s">
        <v>73</v>
      </c>
      <c r="DA753" s="13" t="s">
        <v>110</v>
      </c>
      <c r="DB753" s="13" t="s">
        <v>73</v>
      </c>
      <c r="DC753" s="13" t="s">
        <v>73</v>
      </c>
      <c r="DD753" s="13" t="s">
        <v>73</v>
      </c>
      <c r="DE753" s="13" t="s">
        <v>73</v>
      </c>
      <c r="DF753" s="13" t="s">
        <v>110</v>
      </c>
      <c r="DG753" s="13" t="s">
        <v>73</v>
      </c>
      <c r="DH753" s="13" t="s">
        <v>110</v>
      </c>
      <c r="DI753" s="13" t="s">
        <v>110</v>
      </c>
      <c r="DJ753" s="13" t="s">
        <v>110</v>
      </c>
      <c r="DK753" s="13" t="s">
        <v>242</v>
      </c>
      <c r="DL753" s="13" t="s">
        <v>85</v>
      </c>
      <c r="DM753" s="13" t="s">
        <v>85</v>
      </c>
      <c r="DN753" s="18">
        <v>45317.4754956597</v>
      </c>
      <c r="DO753" s="18">
        <v>45317.4156152893</v>
      </c>
      <c r="DP753" s="13" t="s">
        <v>992</v>
      </c>
    </row>
    <row r="754" spans="1:120">
      <c r="A754" s="12">
        <v>45302</v>
      </c>
      <c r="B754" s="12">
        <v>45302</v>
      </c>
      <c r="C754" s="13" t="s">
        <v>951</v>
      </c>
      <c r="D754" s="13" t="s">
        <v>71</v>
      </c>
      <c r="E754" s="13" t="s">
        <v>16</v>
      </c>
      <c r="F754" s="13" t="s">
        <v>97</v>
      </c>
      <c r="G754" s="14">
        <v>1</v>
      </c>
      <c r="H754" s="14">
        <v>0</v>
      </c>
      <c r="I754" s="13" t="s">
        <v>73</v>
      </c>
      <c r="J754" s="13" t="s">
        <v>74</v>
      </c>
      <c r="K754" s="13" t="s">
        <v>74</v>
      </c>
      <c r="L754" s="12">
        <v>45302</v>
      </c>
      <c r="M754" s="13" t="s">
        <v>952</v>
      </c>
      <c r="N754" s="13" t="s">
        <v>71</v>
      </c>
      <c r="O754" s="14">
        <v>0</v>
      </c>
      <c r="P754" s="13" t="s">
        <v>197</v>
      </c>
      <c r="Q754" s="13" t="s">
        <v>198</v>
      </c>
      <c r="R754" s="14">
        <v>6</v>
      </c>
      <c r="S754" s="13" t="s">
        <v>953</v>
      </c>
      <c r="T754" s="14">
        <v>1</v>
      </c>
      <c r="U754" s="13" t="s">
        <v>97</v>
      </c>
      <c r="V754" s="13" t="s">
        <v>82</v>
      </c>
      <c r="W754" s="13" t="s">
        <v>73</v>
      </c>
      <c r="X754" s="13" t="s">
        <v>80</v>
      </c>
      <c r="Y754" s="13" t="s">
        <v>17</v>
      </c>
      <c r="Z754" s="13" t="s">
        <v>350</v>
      </c>
      <c r="AA754" s="13" t="s">
        <v>351</v>
      </c>
      <c r="AB754" s="14">
        <v>7006</v>
      </c>
      <c r="AC754" s="13" t="s">
        <v>87</v>
      </c>
      <c r="AD754" s="20">
        <v>45303.6283101852</v>
      </c>
      <c r="AE754" s="13" t="s">
        <v>232</v>
      </c>
      <c r="AF754" s="13" t="s">
        <v>201</v>
      </c>
      <c r="AG754" s="13" t="s">
        <v>78</v>
      </c>
      <c r="AH754" s="13" t="s">
        <v>83</v>
      </c>
      <c r="AI754" s="13" t="s">
        <v>84</v>
      </c>
      <c r="AJ754" s="13" t="s">
        <v>71</v>
      </c>
      <c r="AK754" s="13" t="s">
        <v>85</v>
      </c>
      <c r="AL754" s="13" t="s">
        <v>71</v>
      </c>
      <c r="AM754" s="13" t="s">
        <v>86</v>
      </c>
      <c r="AN754" s="13" t="s">
        <v>73</v>
      </c>
      <c r="AO754" s="13" t="s">
        <v>87</v>
      </c>
      <c r="AP754" s="13" t="s">
        <v>87</v>
      </c>
      <c r="AQ754" s="13" t="s">
        <v>90</v>
      </c>
      <c r="AR754" s="13" t="s">
        <v>73</v>
      </c>
      <c r="AS754" s="13" t="s">
        <v>73</v>
      </c>
      <c r="AT754" s="14">
        <v>0</v>
      </c>
      <c r="AU754" s="13" t="s">
        <v>71</v>
      </c>
      <c r="AV754" s="13" t="s">
        <v>71</v>
      </c>
      <c r="AW754" s="13" t="s">
        <v>71</v>
      </c>
      <c r="AX754" s="13" t="s">
        <v>993</v>
      </c>
      <c r="AY754" s="13" t="s">
        <v>994</v>
      </c>
      <c r="AZ754" s="13" t="s">
        <v>205</v>
      </c>
      <c r="BA754" s="13" t="s">
        <v>87</v>
      </c>
      <c r="BB754" s="13" t="s">
        <v>85</v>
      </c>
      <c r="BC754" s="13" t="s">
        <v>995</v>
      </c>
      <c r="BD754" s="13" t="s">
        <v>85</v>
      </c>
      <c r="BE754" s="13" t="s">
        <v>207</v>
      </c>
      <c r="BF754" s="13" t="s">
        <v>207</v>
      </c>
      <c r="BG754" s="13" t="s">
        <v>110</v>
      </c>
      <c r="BH754" s="13" t="s">
        <v>73</v>
      </c>
      <c r="BI754" s="13" t="s">
        <v>73</v>
      </c>
      <c r="BJ754" s="13" t="s">
        <v>73</v>
      </c>
      <c r="BK754" s="13" t="s">
        <v>73</v>
      </c>
      <c r="BL754" s="13" t="s">
        <v>209</v>
      </c>
      <c r="BM754" s="13" t="s">
        <v>209</v>
      </c>
      <c r="BN754" s="13" t="s">
        <v>209</v>
      </c>
      <c r="BO754" s="13" t="s">
        <v>71</v>
      </c>
      <c r="BP754" s="13" t="s">
        <v>71</v>
      </c>
      <c r="BQ754" s="13" t="s">
        <v>71</v>
      </c>
      <c r="BR754" s="13" t="s">
        <v>581</v>
      </c>
      <c r="BS754" s="13" t="s">
        <v>85</v>
      </c>
      <c r="BT754" s="13" t="s">
        <v>581</v>
      </c>
      <c r="BU754" s="13" t="s">
        <v>85</v>
      </c>
      <c r="BV754" s="13" t="s">
        <v>581</v>
      </c>
      <c r="BW754" s="13" t="s">
        <v>85</v>
      </c>
      <c r="BX754" s="14">
        <v>1</v>
      </c>
      <c r="BY754" s="14">
        <v>500006</v>
      </c>
      <c r="BZ754" s="14">
        <v>0</v>
      </c>
      <c r="CA754" s="14">
        <v>5</v>
      </c>
      <c r="CB754" s="14">
        <v>16</v>
      </c>
      <c r="CC754" s="13" t="s">
        <v>261</v>
      </c>
      <c r="CD754" s="20">
        <v>45317.415787037</v>
      </c>
      <c r="CE754" s="12" t="s">
        <v>89</v>
      </c>
      <c r="CF754" s="18">
        <v>45317.4156153009</v>
      </c>
      <c r="CG754" s="17">
        <v>0.415613425925926</v>
      </c>
      <c r="CH754" s="12" t="s">
        <v>89</v>
      </c>
      <c r="CI754" s="13" t="s">
        <v>14</v>
      </c>
      <c r="CJ754" s="13" t="s">
        <v>73</v>
      </c>
      <c r="CK754" s="13" t="s">
        <v>73</v>
      </c>
      <c r="CL754" s="13" t="s">
        <v>110</v>
      </c>
      <c r="CM754" s="13" t="s">
        <v>71</v>
      </c>
      <c r="CN754" s="13" t="s">
        <v>71</v>
      </c>
      <c r="CO754" s="13" t="s">
        <v>110</v>
      </c>
      <c r="CP754" s="13" t="s">
        <v>266</v>
      </c>
      <c r="CQ754" s="13" t="s">
        <v>110</v>
      </c>
      <c r="CR754" s="13" t="s">
        <v>110</v>
      </c>
      <c r="CS754" s="13" t="s">
        <v>73</v>
      </c>
      <c r="CT754" s="13" t="s">
        <v>73</v>
      </c>
      <c r="CU754" s="13" t="s">
        <v>110</v>
      </c>
      <c r="CV754" s="13" t="s">
        <v>73</v>
      </c>
      <c r="CW754" s="13" t="s">
        <v>73</v>
      </c>
      <c r="CX754" s="13" t="s">
        <v>110</v>
      </c>
      <c r="CY754" s="13" t="s">
        <v>73</v>
      </c>
      <c r="CZ754" s="13" t="s">
        <v>73</v>
      </c>
      <c r="DA754" s="13" t="s">
        <v>110</v>
      </c>
      <c r="DB754" s="13" t="s">
        <v>73</v>
      </c>
      <c r="DC754" s="13" t="s">
        <v>73</v>
      </c>
      <c r="DD754" s="13" t="s">
        <v>73</v>
      </c>
      <c r="DE754" s="13" t="s">
        <v>73</v>
      </c>
      <c r="DF754" s="13" t="s">
        <v>110</v>
      </c>
      <c r="DG754" s="13" t="s">
        <v>73</v>
      </c>
      <c r="DH754" s="13" t="s">
        <v>110</v>
      </c>
      <c r="DI754" s="13" t="s">
        <v>110</v>
      </c>
      <c r="DJ754" s="13" t="s">
        <v>110</v>
      </c>
      <c r="DK754" s="13" t="s">
        <v>242</v>
      </c>
      <c r="DL754" s="13" t="s">
        <v>85</v>
      </c>
      <c r="DM754" s="13" t="s">
        <v>85</v>
      </c>
      <c r="DN754" s="18">
        <v>45317.4755088657</v>
      </c>
      <c r="DO754" s="18">
        <v>45317.4156153009</v>
      </c>
      <c r="DP754" s="13" t="s">
        <v>996</v>
      </c>
    </row>
    <row r="755" spans="1:120">
      <c r="A755" s="12">
        <v>45302</v>
      </c>
      <c r="B755" s="12">
        <v>45302</v>
      </c>
      <c r="C755" s="13" t="s">
        <v>951</v>
      </c>
      <c r="D755" s="13" t="s">
        <v>71</v>
      </c>
      <c r="E755" s="13" t="s">
        <v>16</v>
      </c>
      <c r="F755" s="13" t="s">
        <v>105</v>
      </c>
      <c r="G755" s="14">
        <v>1</v>
      </c>
      <c r="H755" s="14">
        <v>0</v>
      </c>
      <c r="I755" s="13" t="s">
        <v>73</v>
      </c>
      <c r="J755" s="13" t="s">
        <v>74</v>
      </c>
      <c r="K755" s="13" t="s">
        <v>74</v>
      </c>
      <c r="L755" s="12">
        <v>45302</v>
      </c>
      <c r="M755" s="13" t="s">
        <v>952</v>
      </c>
      <c r="N755" s="13" t="s">
        <v>71</v>
      </c>
      <c r="O755" s="14">
        <v>0</v>
      </c>
      <c r="P755" s="13" t="s">
        <v>197</v>
      </c>
      <c r="Q755" s="13" t="s">
        <v>198</v>
      </c>
      <c r="R755" s="14">
        <v>6</v>
      </c>
      <c r="S755" s="13" t="s">
        <v>953</v>
      </c>
      <c r="T755" s="14">
        <v>1</v>
      </c>
      <c r="U755" s="13" t="s">
        <v>105</v>
      </c>
      <c r="V755" s="13" t="s">
        <v>82</v>
      </c>
      <c r="W755" s="13" t="s">
        <v>73</v>
      </c>
      <c r="X755" s="13" t="s">
        <v>80</v>
      </c>
      <c r="Y755" s="13" t="s">
        <v>17</v>
      </c>
      <c r="Z755" s="13" t="s">
        <v>350</v>
      </c>
      <c r="AA755" s="13" t="s">
        <v>351</v>
      </c>
      <c r="AB755" s="14">
        <v>7006</v>
      </c>
      <c r="AC755" s="13" t="s">
        <v>87</v>
      </c>
      <c r="AD755" s="20">
        <v>45303.6283101852</v>
      </c>
      <c r="AE755" s="13" t="s">
        <v>255</v>
      </c>
      <c r="AF755" s="13" t="s">
        <v>201</v>
      </c>
      <c r="AG755" s="13" t="s">
        <v>78</v>
      </c>
      <c r="AH755" s="13" t="s">
        <v>83</v>
      </c>
      <c r="AI755" s="13" t="s">
        <v>84</v>
      </c>
      <c r="AJ755" s="13" t="s">
        <v>71</v>
      </c>
      <c r="AK755" s="13" t="s">
        <v>85</v>
      </c>
      <c r="AL755" s="13" t="s">
        <v>71</v>
      </c>
      <c r="AM755" s="13" t="s">
        <v>86</v>
      </c>
      <c r="AN755" s="13" t="s">
        <v>73</v>
      </c>
      <c r="AO755" s="13" t="s">
        <v>87</v>
      </c>
      <c r="AP755" s="13" t="s">
        <v>87</v>
      </c>
      <c r="AQ755" s="13" t="s">
        <v>90</v>
      </c>
      <c r="AR755" s="13" t="s">
        <v>73</v>
      </c>
      <c r="AS755" s="13" t="s">
        <v>73</v>
      </c>
      <c r="AT755" s="14">
        <v>0</v>
      </c>
      <c r="AU755" s="13" t="s">
        <v>71</v>
      </c>
      <c r="AV755" s="13" t="s">
        <v>71</v>
      </c>
      <c r="AW755" s="13" t="s">
        <v>71</v>
      </c>
      <c r="AX755" s="13" t="s">
        <v>997</v>
      </c>
      <c r="AY755" s="13" t="s">
        <v>998</v>
      </c>
      <c r="AZ755" s="13" t="s">
        <v>205</v>
      </c>
      <c r="BA755" s="13" t="s">
        <v>87</v>
      </c>
      <c r="BB755" s="13" t="s">
        <v>85</v>
      </c>
      <c r="BC755" s="13" t="s">
        <v>999</v>
      </c>
      <c r="BD755" s="13" t="s">
        <v>85</v>
      </c>
      <c r="BE755" s="13" t="s">
        <v>207</v>
      </c>
      <c r="BF755" s="13" t="s">
        <v>207</v>
      </c>
      <c r="BG755" s="13" t="s">
        <v>110</v>
      </c>
      <c r="BH755" s="13" t="s">
        <v>73</v>
      </c>
      <c r="BI755" s="13" t="s">
        <v>73</v>
      </c>
      <c r="BJ755" s="13" t="s">
        <v>73</v>
      </c>
      <c r="BK755" s="13" t="s">
        <v>73</v>
      </c>
      <c r="BL755" s="13" t="s">
        <v>209</v>
      </c>
      <c r="BM755" s="13" t="s">
        <v>209</v>
      </c>
      <c r="BN755" s="13" t="s">
        <v>209</v>
      </c>
      <c r="BO755" s="13" t="s">
        <v>71</v>
      </c>
      <c r="BP755" s="13" t="s">
        <v>71</v>
      </c>
      <c r="BQ755" s="13" t="s">
        <v>71</v>
      </c>
      <c r="BR755" s="13" t="s">
        <v>581</v>
      </c>
      <c r="BS755" s="13" t="s">
        <v>85</v>
      </c>
      <c r="BT755" s="13" t="s">
        <v>581</v>
      </c>
      <c r="BU755" s="13" t="s">
        <v>85</v>
      </c>
      <c r="BV755" s="13" t="s">
        <v>581</v>
      </c>
      <c r="BW755" s="13" t="s">
        <v>85</v>
      </c>
      <c r="BX755" s="14">
        <v>1</v>
      </c>
      <c r="BY755" s="14">
        <v>500006</v>
      </c>
      <c r="BZ755" s="14">
        <v>0</v>
      </c>
      <c r="CA755" s="14">
        <v>4</v>
      </c>
      <c r="CB755" s="14">
        <v>5</v>
      </c>
      <c r="CC755" s="13" t="s">
        <v>261</v>
      </c>
      <c r="CD755" s="20">
        <v>45317.415787037</v>
      </c>
      <c r="CE755" s="12" t="s">
        <v>89</v>
      </c>
      <c r="CF755" s="18">
        <v>45317.4156152431</v>
      </c>
      <c r="CG755" s="17">
        <v>0.415613425925926</v>
      </c>
      <c r="CH755" s="12" t="s">
        <v>89</v>
      </c>
      <c r="CI755" s="13" t="s">
        <v>14</v>
      </c>
      <c r="CJ755" s="13" t="s">
        <v>73</v>
      </c>
      <c r="CK755" s="13" t="s">
        <v>73</v>
      </c>
      <c r="CL755" s="13" t="s">
        <v>110</v>
      </c>
      <c r="CM755" s="13" t="s">
        <v>71</v>
      </c>
      <c r="CN755" s="13" t="s">
        <v>71</v>
      </c>
      <c r="CO755" s="13" t="s">
        <v>110</v>
      </c>
      <c r="CP755" s="13" t="s">
        <v>266</v>
      </c>
      <c r="CQ755" s="13" t="s">
        <v>110</v>
      </c>
      <c r="CR755" s="13" t="s">
        <v>73</v>
      </c>
      <c r="CS755" s="13" t="s">
        <v>73</v>
      </c>
      <c r="CT755" s="13" t="s">
        <v>73</v>
      </c>
      <c r="CU755" s="13" t="s">
        <v>110</v>
      </c>
      <c r="CV755" s="13" t="s">
        <v>73</v>
      </c>
      <c r="CW755" s="13" t="s">
        <v>73</v>
      </c>
      <c r="CX755" s="13" t="s">
        <v>110</v>
      </c>
      <c r="CY755" s="13" t="s">
        <v>73</v>
      </c>
      <c r="CZ755" s="13" t="s">
        <v>73</v>
      </c>
      <c r="DA755" s="13" t="s">
        <v>110</v>
      </c>
      <c r="DB755" s="13" t="s">
        <v>73</v>
      </c>
      <c r="DC755" s="13" t="s">
        <v>73</v>
      </c>
      <c r="DD755" s="13" t="s">
        <v>73</v>
      </c>
      <c r="DE755" s="13" t="s">
        <v>73</v>
      </c>
      <c r="DF755" s="13" t="s">
        <v>110</v>
      </c>
      <c r="DG755" s="13" t="s">
        <v>73</v>
      </c>
      <c r="DH755" s="13" t="s">
        <v>110</v>
      </c>
      <c r="DI755" s="13" t="s">
        <v>110</v>
      </c>
      <c r="DJ755" s="13" t="s">
        <v>110</v>
      </c>
      <c r="DK755" s="13" t="s">
        <v>242</v>
      </c>
      <c r="DL755" s="13" t="s">
        <v>85</v>
      </c>
      <c r="DM755" s="13" t="s">
        <v>85</v>
      </c>
      <c r="DN755" s="18">
        <v>45317.475532963</v>
      </c>
      <c r="DO755" s="18">
        <v>45317.4156152431</v>
      </c>
      <c r="DP755" s="13" t="s">
        <v>1000</v>
      </c>
    </row>
    <row r="756" spans="1:120">
      <c r="A756" s="12">
        <v>45302</v>
      </c>
      <c r="B756" s="12">
        <v>45302</v>
      </c>
      <c r="C756" s="13" t="s">
        <v>951</v>
      </c>
      <c r="D756" s="13" t="s">
        <v>71</v>
      </c>
      <c r="E756" s="13" t="s">
        <v>16</v>
      </c>
      <c r="F756" s="13" t="s">
        <v>477</v>
      </c>
      <c r="G756" s="14">
        <v>1</v>
      </c>
      <c r="H756" s="14">
        <v>0</v>
      </c>
      <c r="I756" s="13" t="s">
        <v>73</v>
      </c>
      <c r="J756" s="13" t="s">
        <v>74</v>
      </c>
      <c r="K756" s="13" t="s">
        <v>74</v>
      </c>
      <c r="L756" s="12">
        <v>45302</v>
      </c>
      <c r="M756" s="13" t="s">
        <v>952</v>
      </c>
      <c r="N756" s="13" t="s">
        <v>71</v>
      </c>
      <c r="O756" s="14">
        <v>0</v>
      </c>
      <c r="P756" s="13" t="s">
        <v>197</v>
      </c>
      <c r="Q756" s="13" t="s">
        <v>198</v>
      </c>
      <c r="R756" s="14">
        <v>6</v>
      </c>
      <c r="S756" s="13" t="s">
        <v>953</v>
      </c>
      <c r="T756" s="14">
        <v>1</v>
      </c>
      <c r="U756" s="13" t="s">
        <v>477</v>
      </c>
      <c r="V756" s="13" t="s">
        <v>82</v>
      </c>
      <c r="W756" s="13" t="s">
        <v>73</v>
      </c>
      <c r="X756" s="13" t="s">
        <v>80</v>
      </c>
      <c r="Y756" s="13" t="s">
        <v>17</v>
      </c>
      <c r="Z756" s="13" t="s">
        <v>350</v>
      </c>
      <c r="AA756" s="13" t="s">
        <v>608</v>
      </c>
      <c r="AB756" s="14">
        <v>7006</v>
      </c>
      <c r="AC756" s="13" t="s">
        <v>87</v>
      </c>
      <c r="AD756" s="20">
        <v>45303.6283101852</v>
      </c>
      <c r="AE756" s="13" t="s">
        <v>609</v>
      </c>
      <c r="AF756" s="13" t="s">
        <v>201</v>
      </c>
      <c r="AG756" s="13" t="s">
        <v>78</v>
      </c>
      <c r="AH756" s="13" t="s">
        <v>83</v>
      </c>
      <c r="AI756" s="13" t="s">
        <v>84</v>
      </c>
      <c r="AJ756" s="13" t="s">
        <v>71</v>
      </c>
      <c r="AK756" s="13" t="s">
        <v>85</v>
      </c>
      <c r="AL756" s="13" t="s">
        <v>71</v>
      </c>
      <c r="AM756" s="13" t="s">
        <v>86</v>
      </c>
      <c r="AN756" s="13" t="s">
        <v>73</v>
      </c>
      <c r="AO756" s="13" t="s">
        <v>87</v>
      </c>
      <c r="AP756" s="13" t="s">
        <v>87</v>
      </c>
      <c r="AQ756" s="13" t="s">
        <v>90</v>
      </c>
      <c r="AR756" s="13" t="s">
        <v>73</v>
      </c>
      <c r="AS756" s="13" t="s">
        <v>73</v>
      </c>
      <c r="AT756" s="14">
        <v>0</v>
      </c>
      <c r="AU756" s="13" t="s">
        <v>71</v>
      </c>
      <c r="AV756" s="13" t="s">
        <v>71</v>
      </c>
      <c r="AW756" s="13" t="s">
        <v>71</v>
      </c>
      <c r="AX756" s="13" t="s">
        <v>1001</v>
      </c>
      <c r="AY756" s="13" t="s">
        <v>1002</v>
      </c>
      <c r="AZ756" s="13" t="s">
        <v>205</v>
      </c>
      <c r="BA756" s="13" t="s">
        <v>87</v>
      </c>
      <c r="BB756" s="13" t="s">
        <v>85</v>
      </c>
      <c r="BC756" s="13" t="s">
        <v>1003</v>
      </c>
      <c r="BD756" s="13" t="s">
        <v>85</v>
      </c>
      <c r="BE756" s="13" t="s">
        <v>207</v>
      </c>
      <c r="BF756" s="13" t="s">
        <v>207</v>
      </c>
      <c r="BG756" s="13" t="s">
        <v>110</v>
      </c>
      <c r="BH756" s="13" t="s">
        <v>73</v>
      </c>
      <c r="BI756" s="13" t="s">
        <v>73</v>
      </c>
      <c r="BJ756" s="13" t="s">
        <v>73</v>
      </c>
      <c r="BK756" s="13" t="s">
        <v>73</v>
      </c>
      <c r="BL756" s="13" t="s">
        <v>208</v>
      </c>
      <c r="BM756" s="13" t="s">
        <v>208</v>
      </c>
      <c r="BN756" s="13" t="s">
        <v>208</v>
      </c>
      <c r="BO756" s="13" t="s">
        <v>71</v>
      </c>
      <c r="BP756" s="13" t="s">
        <v>71</v>
      </c>
      <c r="BQ756" s="13" t="s">
        <v>71</v>
      </c>
      <c r="BR756" s="13" t="s">
        <v>581</v>
      </c>
      <c r="BS756" s="13" t="s">
        <v>85</v>
      </c>
      <c r="BT756" s="13" t="s">
        <v>581</v>
      </c>
      <c r="BU756" s="13" t="s">
        <v>85</v>
      </c>
      <c r="BV756" s="13" t="s">
        <v>581</v>
      </c>
      <c r="BW756" s="13" t="s">
        <v>85</v>
      </c>
      <c r="BX756" s="14">
        <v>1</v>
      </c>
      <c r="BY756" s="14">
        <v>500006</v>
      </c>
      <c r="BZ756" s="14">
        <v>0</v>
      </c>
      <c r="CA756" s="14">
        <v>1</v>
      </c>
      <c r="CB756" s="14">
        <v>12</v>
      </c>
      <c r="CC756" s="13" t="s">
        <v>261</v>
      </c>
      <c r="CD756" s="20">
        <v>45317.415787037</v>
      </c>
      <c r="CE756" s="12" t="s">
        <v>89</v>
      </c>
      <c r="CF756" s="18">
        <v>45317.4156152893</v>
      </c>
      <c r="CG756" s="17">
        <v>0.415613425925926</v>
      </c>
      <c r="CH756" s="12" t="s">
        <v>89</v>
      </c>
      <c r="CI756" s="13" t="s">
        <v>14</v>
      </c>
      <c r="CJ756" s="13" t="s">
        <v>73</v>
      </c>
      <c r="CK756" s="13" t="s">
        <v>73</v>
      </c>
      <c r="CL756" s="13" t="s">
        <v>110</v>
      </c>
      <c r="CM756" s="13" t="s">
        <v>71</v>
      </c>
      <c r="CN756" s="13" t="s">
        <v>71</v>
      </c>
      <c r="CO756" s="13" t="s">
        <v>110</v>
      </c>
      <c r="CP756" s="13" t="s">
        <v>266</v>
      </c>
      <c r="CQ756" s="13" t="s">
        <v>220</v>
      </c>
      <c r="CR756" s="13" t="s">
        <v>73</v>
      </c>
      <c r="CS756" s="13" t="s">
        <v>73</v>
      </c>
      <c r="CT756" s="13" t="s">
        <v>73</v>
      </c>
      <c r="CU756" s="13" t="s">
        <v>110</v>
      </c>
      <c r="CV756" s="13" t="s">
        <v>73</v>
      </c>
      <c r="CW756" s="13" t="s">
        <v>73</v>
      </c>
      <c r="CX756" s="13" t="s">
        <v>110</v>
      </c>
      <c r="CY756" s="13" t="s">
        <v>73</v>
      </c>
      <c r="CZ756" s="13" t="s">
        <v>73</v>
      </c>
      <c r="DA756" s="13" t="s">
        <v>88</v>
      </c>
      <c r="DB756" s="13" t="s">
        <v>73</v>
      </c>
      <c r="DC756" s="13" t="s">
        <v>73</v>
      </c>
      <c r="DD756" s="13" t="s">
        <v>73</v>
      </c>
      <c r="DE756" s="13" t="s">
        <v>73</v>
      </c>
      <c r="DF756" s="13" t="s">
        <v>110</v>
      </c>
      <c r="DG756" s="13" t="s">
        <v>73</v>
      </c>
      <c r="DH756" s="13" t="s">
        <v>110</v>
      </c>
      <c r="DI756" s="13" t="s">
        <v>110</v>
      </c>
      <c r="DJ756" s="13" t="s">
        <v>110</v>
      </c>
      <c r="DK756" s="13" t="s">
        <v>242</v>
      </c>
      <c r="DL756" s="13" t="s">
        <v>85</v>
      </c>
      <c r="DM756" s="13" t="s">
        <v>85</v>
      </c>
      <c r="DN756" s="18">
        <v>45317.4755410532</v>
      </c>
      <c r="DO756" s="18">
        <v>45317.4156152893</v>
      </c>
      <c r="DP756" s="13" t="s">
        <v>1004</v>
      </c>
    </row>
    <row r="757" spans="1:120">
      <c r="A757" s="12">
        <v>45302</v>
      </c>
      <c r="B757" s="12">
        <v>45302</v>
      </c>
      <c r="C757" s="13" t="s">
        <v>951</v>
      </c>
      <c r="D757" s="13" t="s">
        <v>71</v>
      </c>
      <c r="E757" s="13" t="s">
        <v>16</v>
      </c>
      <c r="F757" s="13" t="s">
        <v>107</v>
      </c>
      <c r="G757" s="14">
        <v>1</v>
      </c>
      <c r="H757" s="14">
        <v>0</v>
      </c>
      <c r="I757" s="13" t="s">
        <v>88</v>
      </c>
      <c r="J757" s="13" t="s">
        <v>74</v>
      </c>
      <c r="K757" s="13" t="s">
        <v>74</v>
      </c>
      <c r="L757" s="12">
        <v>45302</v>
      </c>
      <c r="M757" s="13" t="s">
        <v>952</v>
      </c>
      <c r="N757" s="13" t="s">
        <v>71</v>
      </c>
      <c r="O757" s="14">
        <v>0</v>
      </c>
      <c r="P757" s="13" t="s">
        <v>197</v>
      </c>
      <c r="Q757" s="13" t="s">
        <v>198</v>
      </c>
      <c r="R757" s="14">
        <v>6</v>
      </c>
      <c r="S757" s="13" t="s">
        <v>953</v>
      </c>
      <c r="T757" s="14">
        <v>1</v>
      </c>
      <c r="U757" s="13" t="s">
        <v>107</v>
      </c>
      <c r="V757" s="13" t="s">
        <v>82</v>
      </c>
      <c r="W757" s="13" t="s">
        <v>73</v>
      </c>
      <c r="X757" s="13" t="s">
        <v>80</v>
      </c>
      <c r="Y757" s="13" t="s">
        <v>17</v>
      </c>
      <c r="Z757" s="13" t="s">
        <v>350</v>
      </c>
      <c r="AA757" s="13" t="s">
        <v>353</v>
      </c>
      <c r="AB757" s="14">
        <v>7006</v>
      </c>
      <c r="AC757" s="13" t="s">
        <v>87</v>
      </c>
      <c r="AD757" s="20">
        <v>45303.6283101852</v>
      </c>
      <c r="AE757" s="13" t="s">
        <v>200</v>
      </c>
      <c r="AF757" s="13" t="s">
        <v>201</v>
      </c>
      <c r="AG757" s="13" t="s">
        <v>78</v>
      </c>
      <c r="AH757" s="13" t="s">
        <v>83</v>
      </c>
      <c r="AI757" s="13" t="s">
        <v>84</v>
      </c>
      <c r="AJ757" s="13" t="s">
        <v>71</v>
      </c>
      <c r="AK757" s="13" t="s">
        <v>85</v>
      </c>
      <c r="AL757" s="13" t="s">
        <v>71</v>
      </c>
      <c r="AM757" s="13" t="s">
        <v>86</v>
      </c>
      <c r="AN757" s="13" t="s">
        <v>73</v>
      </c>
      <c r="AO757" s="13" t="s">
        <v>87</v>
      </c>
      <c r="AP757" s="13" t="s">
        <v>87</v>
      </c>
      <c r="AQ757" s="13" t="s">
        <v>202</v>
      </c>
      <c r="AR757" s="13" t="s">
        <v>73</v>
      </c>
      <c r="AS757" s="13" t="s">
        <v>73</v>
      </c>
      <c r="AT757" s="14">
        <v>0</v>
      </c>
      <c r="AU757" s="13" t="s">
        <v>71</v>
      </c>
      <c r="AV757" s="13" t="s">
        <v>71</v>
      </c>
      <c r="AW757" s="13" t="s">
        <v>71</v>
      </c>
      <c r="AX757" s="13" t="s">
        <v>1005</v>
      </c>
      <c r="AY757" s="13" t="s">
        <v>1006</v>
      </c>
      <c r="AZ757" s="13" t="s">
        <v>205</v>
      </c>
      <c r="BA757" s="13" t="s">
        <v>87</v>
      </c>
      <c r="BB757" s="13" t="s">
        <v>85</v>
      </c>
      <c r="BC757" s="13" t="s">
        <v>1007</v>
      </c>
      <c r="BD757" s="13" t="s">
        <v>85</v>
      </c>
      <c r="BE757" s="13" t="s">
        <v>207</v>
      </c>
      <c r="BF757" s="13" t="s">
        <v>207</v>
      </c>
      <c r="BG757" s="13" t="s">
        <v>110</v>
      </c>
      <c r="BH757" s="13" t="s">
        <v>73</v>
      </c>
      <c r="BI757" s="13" t="s">
        <v>73</v>
      </c>
      <c r="BJ757" s="13" t="s">
        <v>73</v>
      </c>
      <c r="BK757" s="13" t="s">
        <v>73</v>
      </c>
      <c r="BL757" s="13" t="s">
        <v>209</v>
      </c>
      <c r="BM757" s="13" t="s">
        <v>209</v>
      </c>
      <c r="BN757" s="13" t="s">
        <v>209</v>
      </c>
      <c r="BO757" s="13" t="s">
        <v>71</v>
      </c>
      <c r="BP757" s="13" t="s">
        <v>71</v>
      </c>
      <c r="BQ757" s="13" t="s">
        <v>71</v>
      </c>
      <c r="BR757" s="13" t="s">
        <v>581</v>
      </c>
      <c r="BS757" s="13" t="s">
        <v>85</v>
      </c>
      <c r="BT757" s="13" t="s">
        <v>581</v>
      </c>
      <c r="BU757" s="13" t="s">
        <v>85</v>
      </c>
      <c r="BV757" s="13" t="s">
        <v>581</v>
      </c>
      <c r="BW757" s="13" t="s">
        <v>85</v>
      </c>
      <c r="BX757" s="14">
        <v>1</v>
      </c>
      <c r="BY757" s="14">
        <v>500006</v>
      </c>
      <c r="BZ757" s="14">
        <v>0</v>
      </c>
      <c r="CA757" s="14">
        <v>5</v>
      </c>
      <c r="CB757" s="14">
        <v>16</v>
      </c>
      <c r="CC757" s="13" t="s">
        <v>261</v>
      </c>
      <c r="CD757" s="20">
        <v>45317.415787037</v>
      </c>
      <c r="CE757" s="12" t="s">
        <v>89</v>
      </c>
      <c r="CF757" s="18">
        <v>45317.4156153009</v>
      </c>
      <c r="CG757" s="17">
        <v>0.415613425925926</v>
      </c>
      <c r="CH757" s="12" t="s">
        <v>89</v>
      </c>
      <c r="CI757" s="13" t="s">
        <v>14</v>
      </c>
      <c r="CJ757" s="13" t="s">
        <v>73</v>
      </c>
      <c r="CK757" s="13" t="s">
        <v>73</v>
      </c>
      <c r="CL757" s="13" t="s">
        <v>110</v>
      </c>
      <c r="CM757" s="13" t="s">
        <v>71</v>
      </c>
      <c r="CN757" s="13" t="s">
        <v>71</v>
      </c>
      <c r="CO757" s="13" t="s">
        <v>110</v>
      </c>
      <c r="CP757" s="13" t="s">
        <v>266</v>
      </c>
      <c r="CQ757" s="13" t="s">
        <v>110</v>
      </c>
      <c r="CR757" s="13" t="s">
        <v>73</v>
      </c>
      <c r="CS757" s="13" t="s">
        <v>73</v>
      </c>
      <c r="CT757" s="13" t="s">
        <v>73</v>
      </c>
      <c r="CU757" s="13" t="s">
        <v>110</v>
      </c>
      <c r="CV757" s="13" t="s">
        <v>73</v>
      </c>
      <c r="CW757" s="13" t="s">
        <v>73</v>
      </c>
      <c r="CX757" s="13" t="s">
        <v>73</v>
      </c>
      <c r="CY757" s="13" t="s">
        <v>73</v>
      </c>
      <c r="CZ757" s="13" t="s">
        <v>73</v>
      </c>
      <c r="DA757" s="13" t="s">
        <v>110</v>
      </c>
      <c r="DB757" s="13" t="s">
        <v>73</v>
      </c>
      <c r="DC757" s="13" t="s">
        <v>73</v>
      </c>
      <c r="DD757" s="13" t="s">
        <v>73</v>
      </c>
      <c r="DE757" s="13" t="s">
        <v>73</v>
      </c>
      <c r="DF757" s="13" t="s">
        <v>110</v>
      </c>
      <c r="DG757" s="13" t="s">
        <v>73</v>
      </c>
      <c r="DH757" s="13" t="s">
        <v>110</v>
      </c>
      <c r="DI757" s="13" t="s">
        <v>110</v>
      </c>
      <c r="DJ757" s="13" t="s">
        <v>110</v>
      </c>
      <c r="DK757" s="13" t="s">
        <v>242</v>
      </c>
      <c r="DL757" s="13" t="s">
        <v>85</v>
      </c>
      <c r="DM757" s="13" t="s">
        <v>85</v>
      </c>
      <c r="DN757" s="18">
        <v>45317.4754956597</v>
      </c>
      <c r="DO757" s="18">
        <v>45317.4156153009</v>
      </c>
      <c r="DP757" s="13" t="s">
        <v>1008</v>
      </c>
    </row>
    <row r="758" spans="1:120">
      <c r="A758" s="12">
        <v>45302</v>
      </c>
      <c r="B758" s="12">
        <v>45302</v>
      </c>
      <c r="C758" s="13" t="s">
        <v>951</v>
      </c>
      <c r="D758" s="13" t="s">
        <v>71</v>
      </c>
      <c r="E758" s="13" t="s">
        <v>16</v>
      </c>
      <c r="F758" s="13" t="s">
        <v>72</v>
      </c>
      <c r="G758" s="14">
        <v>2</v>
      </c>
      <c r="H758" s="14">
        <v>0</v>
      </c>
      <c r="I758" s="13" t="s">
        <v>73</v>
      </c>
      <c r="J758" s="13" t="s">
        <v>74</v>
      </c>
      <c r="K758" s="13" t="s">
        <v>75</v>
      </c>
      <c r="L758" s="12">
        <v>45302</v>
      </c>
      <c r="M758" s="13" t="s">
        <v>952</v>
      </c>
      <c r="N758" s="13" t="s">
        <v>71</v>
      </c>
      <c r="O758" s="14">
        <v>0</v>
      </c>
      <c r="P758" s="13" t="s">
        <v>197</v>
      </c>
      <c r="Q758" s="13" t="s">
        <v>272</v>
      </c>
      <c r="R758" s="14">
        <v>4</v>
      </c>
      <c r="S758" s="13" t="s">
        <v>273</v>
      </c>
      <c r="T758" s="14">
        <v>4</v>
      </c>
      <c r="U758" s="13" t="s">
        <v>72</v>
      </c>
      <c r="V758" s="13" t="s">
        <v>82</v>
      </c>
      <c r="W758" s="13" t="s">
        <v>73</v>
      </c>
      <c r="X758" s="13" t="s">
        <v>80</v>
      </c>
      <c r="Y758" s="13" t="s">
        <v>17</v>
      </c>
      <c r="Z758" s="13" t="s">
        <v>350</v>
      </c>
      <c r="AA758" s="13" t="s">
        <v>351</v>
      </c>
      <c r="AB758" s="14">
        <v>7014</v>
      </c>
      <c r="AC758" s="13" t="s">
        <v>87</v>
      </c>
      <c r="AD758" s="20">
        <v>45303.6587037037</v>
      </c>
      <c r="AE758" s="13" t="s">
        <v>213</v>
      </c>
      <c r="AF758" s="13" t="s">
        <v>201</v>
      </c>
      <c r="AG758" s="13" t="s">
        <v>78</v>
      </c>
      <c r="AH758" s="13" t="s">
        <v>83</v>
      </c>
      <c r="AI758" s="13" t="s">
        <v>84</v>
      </c>
      <c r="AJ758" s="13" t="s">
        <v>71</v>
      </c>
      <c r="AK758" s="13" t="s">
        <v>85</v>
      </c>
      <c r="AL758" s="13" t="s">
        <v>71</v>
      </c>
      <c r="AM758" s="13" t="s">
        <v>86</v>
      </c>
      <c r="AN758" s="13" t="s">
        <v>73</v>
      </c>
      <c r="AO758" s="13" t="s">
        <v>87</v>
      </c>
      <c r="AP758" s="13" t="s">
        <v>87</v>
      </c>
      <c r="AQ758" s="13" t="s">
        <v>90</v>
      </c>
      <c r="AR758" s="13" t="s">
        <v>73</v>
      </c>
      <c r="AS758" s="13" t="s">
        <v>73</v>
      </c>
      <c r="AT758" s="14">
        <v>0</v>
      </c>
      <c r="AU758" s="13" t="s">
        <v>71</v>
      </c>
      <c r="AV758" s="13" t="s">
        <v>71</v>
      </c>
      <c r="AW758" s="13" t="s">
        <v>71</v>
      </c>
      <c r="AX758" s="13" t="s">
        <v>985</v>
      </c>
      <c r="AY758" s="13" t="s">
        <v>986</v>
      </c>
      <c r="AZ758" s="13" t="s">
        <v>205</v>
      </c>
      <c r="BA758" s="13" t="s">
        <v>87</v>
      </c>
      <c r="BB758" s="13" t="s">
        <v>85</v>
      </c>
      <c r="BC758" s="13" t="s">
        <v>987</v>
      </c>
      <c r="BD758" s="13" t="s">
        <v>85</v>
      </c>
      <c r="BE758" s="13" t="s">
        <v>207</v>
      </c>
      <c r="BF758" s="13" t="s">
        <v>207</v>
      </c>
      <c r="BG758" s="13" t="s">
        <v>110</v>
      </c>
      <c r="BH758" s="13" t="s">
        <v>73</v>
      </c>
      <c r="BI758" s="13" t="s">
        <v>73</v>
      </c>
      <c r="BJ758" s="13" t="s">
        <v>73</v>
      </c>
      <c r="BK758" s="13" t="s">
        <v>73</v>
      </c>
      <c r="BL758" s="13" t="s">
        <v>209</v>
      </c>
      <c r="BM758" s="13" t="s">
        <v>209</v>
      </c>
      <c r="BN758" s="13" t="s">
        <v>209</v>
      </c>
      <c r="BO758" s="13" t="s">
        <v>71</v>
      </c>
      <c r="BP758" s="13" t="s">
        <v>71</v>
      </c>
      <c r="BQ758" s="13" t="s">
        <v>71</v>
      </c>
      <c r="BR758" s="13" t="s">
        <v>581</v>
      </c>
      <c r="BS758" s="13" t="s">
        <v>85</v>
      </c>
      <c r="BT758" s="13" t="s">
        <v>581</v>
      </c>
      <c r="BU758" s="13" t="s">
        <v>85</v>
      </c>
      <c r="BV758" s="13" t="s">
        <v>581</v>
      </c>
      <c r="BW758" s="13" t="s">
        <v>85</v>
      </c>
      <c r="BX758" s="14">
        <v>1</v>
      </c>
      <c r="BY758" s="14">
        <v>500104</v>
      </c>
      <c r="BZ758" s="14">
        <v>0</v>
      </c>
      <c r="CA758" s="14">
        <v>5</v>
      </c>
      <c r="CB758" s="14">
        <v>17</v>
      </c>
      <c r="CC758" s="13" t="s">
        <v>261</v>
      </c>
      <c r="CD758" s="20">
        <v>45317.4228935185</v>
      </c>
      <c r="CE758" s="12" t="s">
        <v>89</v>
      </c>
      <c r="CF758" s="18">
        <v>45317.4227060995</v>
      </c>
      <c r="CG758" s="17">
        <v>0.422696759259259</v>
      </c>
      <c r="CH758" s="12" t="s">
        <v>89</v>
      </c>
      <c r="CI758" s="13" t="s">
        <v>14</v>
      </c>
      <c r="CJ758" s="13" t="s">
        <v>73</v>
      </c>
      <c r="CK758" s="13" t="s">
        <v>73</v>
      </c>
      <c r="CL758" s="13" t="s">
        <v>110</v>
      </c>
      <c r="CM758" s="13" t="s">
        <v>71</v>
      </c>
      <c r="CN758" s="13" t="s">
        <v>71</v>
      </c>
      <c r="CO758" s="13" t="s">
        <v>110</v>
      </c>
      <c r="CP758" s="13" t="s">
        <v>266</v>
      </c>
      <c r="CQ758" s="13" t="s">
        <v>110</v>
      </c>
      <c r="CR758" s="13" t="s">
        <v>110</v>
      </c>
      <c r="CS758" s="13" t="s">
        <v>73</v>
      </c>
      <c r="CT758" s="13" t="s">
        <v>73</v>
      </c>
      <c r="CU758" s="13" t="s">
        <v>110</v>
      </c>
      <c r="CV758" s="13" t="s">
        <v>73</v>
      </c>
      <c r="CW758" s="13" t="s">
        <v>73</v>
      </c>
      <c r="CX758" s="13" t="s">
        <v>110</v>
      </c>
      <c r="CY758" s="13" t="s">
        <v>73</v>
      </c>
      <c r="CZ758" s="13" t="s">
        <v>73</v>
      </c>
      <c r="DA758" s="13" t="s">
        <v>110</v>
      </c>
      <c r="DB758" s="13" t="s">
        <v>73</v>
      </c>
      <c r="DC758" s="13" t="s">
        <v>73</v>
      </c>
      <c r="DD758" s="13" t="s">
        <v>73</v>
      </c>
      <c r="DE758" s="13" t="s">
        <v>73</v>
      </c>
      <c r="DF758" s="13" t="s">
        <v>110</v>
      </c>
      <c r="DG758" s="13" t="s">
        <v>73</v>
      </c>
      <c r="DH758" s="13" t="s">
        <v>110</v>
      </c>
      <c r="DI758" s="13" t="s">
        <v>110</v>
      </c>
      <c r="DJ758" s="13" t="s">
        <v>110</v>
      </c>
      <c r="DK758" s="13" t="s">
        <v>242</v>
      </c>
      <c r="DL758" s="13" t="s">
        <v>85</v>
      </c>
      <c r="DM758" s="13" t="s">
        <v>85</v>
      </c>
      <c r="DN758" s="18">
        <v>45317.4755088657</v>
      </c>
      <c r="DO758" s="18">
        <v>45317.4227060995</v>
      </c>
      <c r="DP758" s="13" t="s">
        <v>988</v>
      </c>
    </row>
    <row r="759" spans="1:120">
      <c r="A759" s="12">
        <v>45302</v>
      </c>
      <c r="B759" s="12">
        <v>45302</v>
      </c>
      <c r="C759" s="13" t="s">
        <v>951</v>
      </c>
      <c r="D759" s="13" t="s">
        <v>71</v>
      </c>
      <c r="E759" s="13" t="s">
        <v>16</v>
      </c>
      <c r="F759" s="13" t="s">
        <v>91</v>
      </c>
      <c r="G759" s="14">
        <v>2</v>
      </c>
      <c r="H759" s="14">
        <v>0</v>
      </c>
      <c r="I759" s="13" t="s">
        <v>88</v>
      </c>
      <c r="J759" s="13" t="s">
        <v>74</v>
      </c>
      <c r="K759" s="13" t="s">
        <v>75</v>
      </c>
      <c r="L759" s="12">
        <v>45302</v>
      </c>
      <c r="M759" s="13" t="s">
        <v>952</v>
      </c>
      <c r="N759" s="13" t="s">
        <v>71</v>
      </c>
      <c r="O759" s="14">
        <v>0</v>
      </c>
      <c r="P759" s="13" t="s">
        <v>197</v>
      </c>
      <c r="Q759" s="13" t="s">
        <v>272</v>
      </c>
      <c r="R759" s="14">
        <v>4</v>
      </c>
      <c r="S759" s="13" t="s">
        <v>273</v>
      </c>
      <c r="T759" s="14">
        <v>4</v>
      </c>
      <c r="U759" s="13" t="s">
        <v>91</v>
      </c>
      <c r="V759" s="13" t="s">
        <v>82</v>
      </c>
      <c r="W759" s="13" t="s">
        <v>73</v>
      </c>
      <c r="X759" s="13" t="s">
        <v>80</v>
      </c>
      <c r="Y759" s="13" t="s">
        <v>17</v>
      </c>
      <c r="Z759" s="13" t="s">
        <v>350</v>
      </c>
      <c r="AA759" s="13" t="s">
        <v>351</v>
      </c>
      <c r="AB759" s="14">
        <v>7014</v>
      </c>
      <c r="AC759" s="13" t="s">
        <v>87</v>
      </c>
      <c r="AD759" s="20">
        <v>45303.6587037037</v>
      </c>
      <c r="AE759" s="13" t="s">
        <v>222</v>
      </c>
      <c r="AF759" s="13" t="s">
        <v>201</v>
      </c>
      <c r="AG759" s="13" t="s">
        <v>78</v>
      </c>
      <c r="AH759" s="13" t="s">
        <v>83</v>
      </c>
      <c r="AI759" s="13" t="s">
        <v>93</v>
      </c>
      <c r="AJ759" s="13" t="s">
        <v>71</v>
      </c>
      <c r="AK759" s="13" t="s">
        <v>85</v>
      </c>
      <c r="AL759" s="13" t="s">
        <v>71</v>
      </c>
      <c r="AM759" s="13" t="s">
        <v>86</v>
      </c>
      <c r="AN759" s="13" t="s">
        <v>73</v>
      </c>
      <c r="AO759" s="13" t="s">
        <v>87</v>
      </c>
      <c r="AP759" s="13" t="s">
        <v>87</v>
      </c>
      <c r="AQ759" s="13" t="s">
        <v>90</v>
      </c>
      <c r="AR759" s="13" t="s">
        <v>73</v>
      </c>
      <c r="AS759" s="13" t="s">
        <v>73</v>
      </c>
      <c r="AT759" s="14">
        <v>0</v>
      </c>
      <c r="AU759" s="13" t="s">
        <v>71</v>
      </c>
      <c r="AV759" s="13" t="s">
        <v>71</v>
      </c>
      <c r="AW759" s="13" t="s">
        <v>71</v>
      </c>
      <c r="AX759" s="13" t="s">
        <v>1036</v>
      </c>
      <c r="AY759" s="13" t="s">
        <v>1037</v>
      </c>
      <c r="AZ759" s="13" t="s">
        <v>205</v>
      </c>
      <c r="BA759" s="13" t="s">
        <v>87</v>
      </c>
      <c r="BB759" s="13" t="s">
        <v>85</v>
      </c>
      <c r="BC759" s="13" t="s">
        <v>1038</v>
      </c>
      <c r="BD759" s="13" t="s">
        <v>85</v>
      </c>
      <c r="BE759" s="13" t="s">
        <v>207</v>
      </c>
      <c r="BF759" s="13" t="s">
        <v>207</v>
      </c>
      <c r="BG759" s="13" t="s">
        <v>110</v>
      </c>
      <c r="BH759" s="13" t="s">
        <v>73</v>
      </c>
      <c r="BI759" s="13" t="s">
        <v>73</v>
      </c>
      <c r="BJ759" s="13" t="s">
        <v>73</v>
      </c>
      <c r="BK759" s="13" t="s">
        <v>73</v>
      </c>
      <c r="BL759" s="13" t="s">
        <v>209</v>
      </c>
      <c r="BM759" s="13" t="s">
        <v>209</v>
      </c>
      <c r="BN759" s="13" t="s">
        <v>209</v>
      </c>
      <c r="BO759" s="13" t="s">
        <v>71</v>
      </c>
      <c r="BP759" s="13" t="s">
        <v>71</v>
      </c>
      <c r="BQ759" s="13" t="s">
        <v>71</v>
      </c>
      <c r="BR759" s="13" t="s">
        <v>581</v>
      </c>
      <c r="BS759" s="13" t="s">
        <v>85</v>
      </c>
      <c r="BT759" s="13" t="s">
        <v>581</v>
      </c>
      <c r="BU759" s="13" t="s">
        <v>85</v>
      </c>
      <c r="BV759" s="13" t="s">
        <v>581</v>
      </c>
      <c r="BW759" s="13" t="s">
        <v>85</v>
      </c>
      <c r="BX759" s="14">
        <v>1</v>
      </c>
      <c r="BY759" s="14">
        <v>500104</v>
      </c>
      <c r="BZ759" s="14">
        <v>0</v>
      </c>
      <c r="CA759" s="14">
        <v>3</v>
      </c>
      <c r="CB759" s="14">
        <v>17</v>
      </c>
      <c r="CC759" s="13" t="s">
        <v>261</v>
      </c>
      <c r="CD759" s="20">
        <v>45317.4228935185</v>
      </c>
      <c r="CE759" s="12" t="s">
        <v>89</v>
      </c>
      <c r="CF759" s="18">
        <v>45317.4227060995</v>
      </c>
      <c r="CG759" s="17">
        <v>0.422696759259259</v>
      </c>
      <c r="CH759" s="12" t="s">
        <v>89</v>
      </c>
      <c r="CI759" s="13" t="s">
        <v>14</v>
      </c>
      <c r="CJ759" s="13" t="s">
        <v>73</v>
      </c>
      <c r="CK759" s="13" t="s">
        <v>73</v>
      </c>
      <c r="CL759" s="13" t="s">
        <v>110</v>
      </c>
      <c r="CM759" s="13" t="s">
        <v>71</v>
      </c>
      <c r="CN759" s="13" t="s">
        <v>71</v>
      </c>
      <c r="CO759" s="13" t="s">
        <v>110</v>
      </c>
      <c r="CP759" s="13" t="s">
        <v>266</v>
      </c>
      <c r="CQ759" s="13" t="s">
        <v>110</v>
      </c>
      <c r="CR759" s="13" t="s">
        <v>73</v>
      </c>
      <c r="CS759" s="13" t="s">
        <v>73</v>
      </c>
      <c r="CT759" s="13" t="s">
        <v>73</v>
      </c>
      <c r="CU759" s="13" t="s">
        <v>110</v>
      </c>
      <c r="CV759" s="13" t="s">
        <v>73</v>
      </c>
      <c r="CW759" s="13" t="s">
        <v>73</v>
      </c>
      <c r="CX759" s="13" t="s">
        <v>110</v>
      </c>
      <c r="CY759" s="13" t="s">
        <v>73</v>
      </c>
      <c r="CZ759" s="13" t="s">
        <v>73</v>
      </c>
      <c r="DA759" s="13" t="s">
        <v>110</v>
      </c>
      <c r="DB759" s="13" t="s">
        <v>73</v>
      </c>
      <c r="DC759" s="13" t="s">
        <v>73</v>
      </c>
      <c r="DD759" s="13" t="s">
        <v>73</v>
      </c>
      <c r="DE759" s="13" t="s">
        <v>73</v>
      </c>
      <c r="DF759" s="13" t="s">
        <v>110</v>
      </c>
      <c r="DG759" s="13" t="s">
        <v>73</v>
      </c>
      <c r="DH759" s="13" t="s">
        <v>110</v>
      </c>
      <c r="DI759" s="13" t="s">
        <v>110</v>
      </c>
      <c r="DJ759" s="13" t="s">
        <v>110</v>
      </c>
      <c r="DK759" s="13" t="s">
        <v>242</v>
      </c>
      <c r="DL759" s="13" t="s">
        <v>85</v>
      </c>
      <c r="DM759" s="13" t="s">
        <v>85</v>
      </c>
      <c r="DN759" s="18">
        <v>45317.4754956597</v>
      </c>
      <c r="DO759" s="18">
        <v>45317.4227060995</v>
      </c>
      <c r="DP759" s="13" t="s">
        <v>1039</v>
      </c>
    </row>
    <row r="760" spans="1:120">
      <c r="A760" s="12">
        <v>45302</v>
      </c>
      <c r="B760" s="12">
        <v>45302</v>
      </c>
      <c r="C760" s="13" t="s">
        <v>951</v>
      </c>
      <c r="D760" s="13" t="s">
        <v>71</v>
      </c>
      <c r="E760" s="13" t="s">
        <v>16</v>
      </c>
      <c r="F760" s="13" t="s">
        <v>94</v>
      </c>
      <c r="G760" s="14">
        <v>2</v>
      </c>
      <c r="H760" s="14">
        <v>0</v>
      </c>
      <c r="I760" s="13" t="s">
        <v>73</v>
      </c>
      <c r="J760" s="13" t="s">
        <v>74</v>
      </c>
      <c r="K760" s="13" t="s">
        <v>75</v>
      </c>
      <c r="L760" s="12">
        <v>45302</v>
      </c>
      <c r="M760" s="13" t="s">
        <v>952</v>
      </c>
      <c r="N760" s="13" t="s">
        <v>71</v>
      </c>
      <c r="O760" s="14">
        <v>0</v>
      </c>
      <c r="P760" s="13" t="s">
        <v>197</v>
      </c>
      <c r="Q760" s="13" t="s">
        <v>272</v>
      </c>
      <c r="R760" s="14">
        <v>4</v>
      </c>
      <c r="S760" s="13" t="s">
        <v>273</v>
      </c>
      <c r="T760" s="14">
        <v>4</v>
      </c>
      <c r="U760" s="13" t="s">
        <v>94</v>
      </c>
      <c r="V760" s="13" t="s">
        <v>82</v>
      </c>
      <c r="W760" s="13" t="s">
        <v>73</v>
      </c>
      <c r="X760" s="13" t="s">
        <v>80</v>
      </c>
      <c r="Y760" s="13" t="s">
        <v>17</v>
      </c>
      <c r="Z760" s="13" t="s">
        <v>350</v>
      </c>
      <c r="AA760" s="13" t="s">
        <v>351</v>
      </c>
      <c r="AB760" s="14">
        <v>7014</v>
      </c>
      <c r="AC760" s="13" t="s">
        <v>87</v>
      </c>
      <c r="AD760" s="20">
        <v>45303.6587037037</v>
      </c>
      <c r="AE760" s="13" t="s">
        <v>227</v>
      </c>
      <c r="AF760" s="13" t="s">
        <v>201</v>
      </c>
      <c r="AG760" s="13" t="s">
        <v>78</v>
      </c>
      <c r="AH760" s="13" t="s">
        <v>83</v>
      </c>
      <c r="AI760" s="13" t="s">
        <v>96</v>
      </c>
      <c r="AJ760" s="13" t="s">
        <v>71</v>
      </c>
      <c r="AK760" s="13" t="s">
        <v>85</v>
      </c>
      <c r="AL760" s="13" t="s">
        <v>71</v>
      </c>
      <c r="AM760" s="13" t="s">
        <v>86</v>
      </c>
      <c r="AN760" s="13" t="s">
        <v>73</v>
      </c>
      <c r="AO760" s="13" t="s">
        <v>87</v>
      </c>
      <c r="AP760" s="13" t="s">
        <v>87</v>
      </c>
      <c r="AQ760" s="13" t="s">
        <v>90</v>
      </c>
      <c r="AR760" s="13" t="s">
        <v>73</v>
      </c>
      <c r="AS760" s="13" t="s">
        <v>73</v>
      </c>
      <c r="AT760" s="14">
        <v>0</v>
      </c>
      <c r="AU760" s="13" t="s">
        <v>71</v>
      </c>
      <c r="AV760" s="13" t="s">
        <v>71</v>
      </c>
      <c r="AW760" s="13" t="s">
        <v>71</v>
      </c>
      <c r="AX760" s="13" t="s">
        <v>1040</v>
      </c>
      <c r="AY760" s="13" t="s">
        <v>1041</v>
      </c>
      <c r="AZ760" s="13" t="s">
        <v>205</v>
      </c>
      <c r="BA760" s="13" t="s">
        <v>87</v>
      </c>
      <c r="BB760" s="13" t="s">
        <v>85</v>
      </c>
      <c r="BC760" s="13" t="s">
        <v>1042</v>
      </c>
      <c r="BD760" s="13" t="s">
        <v>85</v>
      </c>
      <c r="BE760" s="13" t="s">
        <v>207</v>
      </c>
      <c r="BF760" s="13" t="s">
        <v>207</v>
      </c>
      <c r="BG760" s="13" t="s">
        <v>110</v>
      </c>
      <c r="BH760" s="13" t="s">
        <v>73</v>
      </c>
      <c r="BI760" s="13" t="s">
        <v>73</v>
      </c>
      <c r="BJ760" s="13" t="s">
        <v>73</v>
      </c>
      <c r="BK760" s="13" t="s">
        <v>73</v>
      </c>
      <c r="BL760" s="13" t="s">
        <v>209</v>
      </c>
      <c r="BM760" s="13" t="s">
        <v>590</v>
      </c>
      <c r="BN760" s="13" t="s">
        <v>209</v>
      </c>
      <c r="BO760" s="13" t="s">
        <v>71</v>
      </c>
      <c r="BP760" s="13" t="s">
        <v>71</v>
      </c>
      <c r="BQ760" s="13" t="s">
        <v>71</v>
      </c>
      <c r="BR760" s="13" t="s">
        <v>581</v>
      </c>
      <c r="BS760" s="13" t="s">
        <v>85</v>
      </c>
      <c r="BT760" s="13" t="s">
        <v>581</v>
      </c>
      <c r="BU760" s="13" t="s">
        <v>85</v>
      </c>
      <c r="BV760" s="13" t="s">
        <v>581</v>
      </c>
      <c r="BW760" s="13" t="s">
        <v>85</v>
      </c>
      <c r="BX760" s="14">
        <v>1</v>
      </c>
      <c r="BY760" s="14">
        <v>500104</v>
      </c>
      <c r="BZ760" s="14">
        <v>0</v>
      </c>
      <c r="CA760" s="14">
        <v>4</v>
      </c>
      <c r="CB760" s="14">
        <v>6</v>
      </c>
      <c r="CC760" s="13" t="s">
        <v>261</v>
      </c>
      <c r="CD760" s="20">
        <v>45317.4228935185</v>
      </c>
      <c r="CE760" s="12" t="s">
        <v>89</v>
      </c>
      <c r="CF760" s="18">
        <v>45317.4227061111</v>
      </c>
      <c r="CG760" s="17">
        <v>0.422696759259259</v>
      </c>
      <c r="CH760" s="12" t="s">
        <v>89</v>
      </c>
      <c r="CI760" s="13" t="s">
        <v>14</v>
      </c>
      <c r="CJ760" s="13" t="s">
        <v>73</v>
      </c>
      <c r="CK760" s="13" t="s">
        <v>73</v>
      </c>
      <c r="CL760" s="13" t="s">
        <v>110</v>
      </c>
      <c r="CM760" s="13" t="s">
        <v>71</v>
      </c>
      <c r="CN760" s="13" t="s">
        <v>71</v>
      </c>
      <c r="CO760" s="13" t="s">
        <v>110</v>
      </c>
      <c r="CP760" s="13" t="s">
        <v>266</v>
      </c>
      <c r="CQ760" s="13" t="s">
        <v>110</v>
      </c>
      <c r="CR760" s="13" t="s">
        <v>73</v>
      </c>
      <c r="CS760" s="13" t="s">
        <v>73</v>
      </c>
      <c r="CT760" s="13" t="s">
        <v>73</v>
      </c>
      <c r="CU760" s="13" t="s">
        <v>110</v>
      </c>
      <c r="CV760" s="13" t="s">
        <v>73</v>
      </c>
      <c r="CW760" s="13" t="s">
        <v>73</v>
      </c>
      <c r="CX760" s="13" t="s">
        <v>110</v>
      </c>
      <c r="CY760" s="13" t="s">
        <v>73</v>
      </c>
      <c r="CZ760" s="13" t="s">
        <v>73</v>
      </c>
      <c r="DA760" s="13" t="s">
        <v>110</v>
      </c>
      <c r="DB760" s="13" t="s">
        <v>73</v>
      </c>
      <c r="DC760" s="13" t="s">
        <v>73</v>
      </c>
      <c r="DD760" s="13" t="s">
        <v>73</v>
      </c>
      <c r="DE760" s="13" t="s">
        <v>73</v>
      </c>
      <c r="DF760" s="13" t="s">
        <v>110</v>
      </c>
      <c r="DG760" s="13" t="s">
        <v>73</v>
      </c>
      <c r="DH760" s="13" t="s">
        <v>110</v>
      </c>
      <c r="DI760" s="13" t="s">
        <v>110</v>
      </c>
      <c r="DJ760" s="13" t="s">
        <v>110</v>
      </c>
      <c r="DK760" s="13" t="s">
        <v>242</v>
      </c>
      <c r="DL760" s="13" t="s">
        <v>85</v>
      </c>
      <c r="DM760" s="13" t="s">
        <v>85</v>
      </c>
      <c r="DN760" s="18">
        <v>45317.4754956597</v>
      </c>
      <c r="DO760" s="18">
        <v>45317.4227061111</v>
      </c>
      <c r="DP760" s="13" t="s">
        <v>1043</v>
      </c>
    </row>
    <row r="761" spans="1:120">
      <c r="A761" s="12">
        <v>45302</v>
      </c>
      <c r="B761" s="12">
        <v>45302</v>
      </c>
      <c r="C761" s="13" t="s">
        <v>951</v>
      </c>
      <c r="D761" s="13" t="s">
        <v>71</v>
      </c>
      <c r="E761" s="13" t="s">
        <v>16</v>
      </c>
      <c r="F761" s="13" t="s">
        <v>97</v>
      </c>
      <c r="G761" s="14">
        <v>2</v>
      </c>
      <c r="H761" s="14">
        <v>0</v>
      </c>
      <c r="I761" s="13" t="s">
        <v>73</v>
      </c>
      <c r="J761" s="13" t="s">
        <v>74</v>
      </c>
      <c r="K761" s="13" t="s">
        <v>75</v>
      </c>
      <c r="L761" s="12">
        <v>45302</v>
      </c>
      <c r="M761" s="13" t="s">
        <v>952</v>
      </c>
      <c r="N761" s="13" t="s">
        <v>71</v>
      </c>
      <c r="O761" s="14">
        <v>0</v>
      </c>
      <c r="P761" s="13" t="s">
        <v>197</v>
      </c>
      <c r="Q761" s="13" t="s">
        <v>272</v>
      </c>
      <c r="R761" s="14">
        <v>4</v>
      </c>
      <c r="S761" s="13" t="s">
        <v>273</v>
      </c>
      <c r="T761" s="14">
        <v>4</v>
      </c>
      <c r="U761" s="13" t="s">
        <v>97</v>
      </c>
      <c r="V761" s="13" t="s">
        <v>82</v>
      </c>
      <c r="W761" s="13" t="s">
        <v>73</v>
      </c>
      <c r="X761" s="13" t="s">
        <v>80</v>
      </c>
      <c r="Y761" s="13" t="s">
        <v>17</v>
      </c>
      <c r="Z761" s="13" t="s">
        <v>350</v>
      </c>
      <c r="AA761" s="13" t="s">
        <v>351</v>
      </c>
      <c r="AB761" s="14">
        <v>7014</v>
      </c>
      <c r="AC761" s="13" t="s">
        <v>87</v>
      </c>
      <c r="AD761" s="20">
        <v>45303.6587037037</v>
      </c>
      <c r="AE761" s="13" t="s">
        <v>232</v>
      </c>
      <c r="AF761" s="13" t="s">
        <v>201</v>
      </c>
      <c r="AG761" s="13" t="s">
        <v>78</v>
      </c>
      <c r="AH761" s="13" t="s">
        <v>83</v>
      </c>
      <c r="AI761" s="13" t="s">
        <v>84</v>
      </c>
      <c r="AJ761" s="13" t="s">
        <v>71</v>
      </c>
      <c r="AK761" s="13" t="s">
        <v>85</v>
      </c>
      <c r="AL761" s="13" t="s">
        <v>71</v>
      </c>
      <c r="AM761" s="13" t="s">
        <v>86</v>
      </c>
      <c r="AN761" s="13" t="s">
        <v>73</v>
      </c>
      <c r="AO761" s="13" t="s">
        <v>87</v>
      </c>
      <c r="AP761" s="13" t="s">
        <v>87</v>
      </c>
      <c r="AQ761" s="13" t="s">
        <v>90</v>
      </c>
      <c r="AR761" s="13" t="s">
        <v>73</v>
      </c>
      <c r="AS761" s="13" t="s">
        <v>73</v>
      </c>
      <c r="AT761" s="14">
        <v>0</v>
      </c>
      <c r="AU761" s="13" t="s">
        <v>71</v>
      </c>
      <c r="AV761" s="13" t="s">
        <v>71</v>
      </c>
      <c r="AW761" s="13" t="s">
        <v>71</v>
      </c>
      <c r="AX761" s="13" t="s">
        <v>993</v>
      </c>
      <c r="AY761" s="13" t="s">
        <v>994</v>
      </c>
      <c r="AZ761" s="13" t="s">
        <v>205</v>
      </c>
      <c r="BA761" s="13" t="s">
        <v>87</v>
      </c>
      <c r="BB761" s="13" t="s">
        <v>85</v>
      </c>
      <c r="BC761" s="13" t="s">
        <v>995</v>
      </c>
      <c r="BD761" s="13" t="s">
        <v>85</v>
      </c>
      <c r="BE761" s="13" t="s">
        <v>207</v>
      </c>
      <c r="BF761" s="13" t="s">
        <v>207</v>
      </c>
      <c r="BG761" s="13" t="s">
        <v>110</v>
      </c>
      <c r="BH761" s="13" t="s">
        <v>73</v>
      </c>
      <c r="BI761" s="13" t="s">
        <v>73</v>
      </c>
      <c r="BJ761" s="13" t="s">
        <v>73</v>
      </c>
      <c r="BK761" s="13" t="s">
        <v>73</v>
      </c>
      <c r="BL761" s="13" t="s">
        <v>209</v>
      </c>
      <c r="BM761" s="13" t="s">
        <v>209</v>
      </c>
      <c r="BN761" s="13" t="s">
        <v>209</v>
      </c>
      <c r="BO761" s="13" t="s">
        <v>71</v>
      </c>
      <c r="BP761" s="13" t="s">
        <v>71</v>
      </c>
      <c r="BQ761" s="13" t="s">
        <v>71</v>
      </c>
      <c r="BR761" s="13" t="s">
        <v>581</v>
      </c>
      <c r="BS761" s="13" t="s">
        <v>85</v>
      </c>
      <c r="BT761" s="13" t="s">
        <v>581</v>
      </c>
      <c r="BU761" s="13" t="s">
        <v>85</v>
      </c>
      <c r="BV761" s="13" t="s">
        <v>581</v>
      </c>
      <c r="BW761" s="13" t="s">
        <v>85</v>
      </c>
      <c r="BX761" s="14">
        <v>1</v>
      </c>
      <c r="BY761" s="14">
        <v>500104</v>
      </c>
      <c r="BZ761" s="14">
        <v>0</v>
      </c>
      <c r="CA761" s="14">
        <v>5</v>
      </c>
      <c r="CB761" s="14">
        <v>17</v>
      </c>
      <c r="CC761" s="13" t="s">
        <v>261</v>
      </c>
      <c r="CD761" s="20">
        <v>45317.4228935185</v>
      </c>
      <c r="CE761" s="12" t="s">
        <v>89</v>
      </c>
      <c r="CF761" s="18">
        <v>45317.4227061111</v>
      </c>
      <c r="CG761" s="17">
        <v>0.422696759259259</v>
      </c>
      <c r="CH761" s="12" t="s">
        <v>89</v>
      </c>
      <c r="CI761" s="13" t="s">
        <v>14</v>
      </c>
      <c r="CJ761" s="13" t="s">
        <v>73</v>
      </c>
      <c r="CK761" s="13" t="s">
        <v>73</v>
      </c>
      <c r="CL761" s="13" t="s">
        <v>110</v>
      </c>
      <c r="CM761" s="13" t="s">
        <v>71</v>
      </c>
      <c r="CN761" s="13" t="s">
        <v>71</v>
      </c>
      <c r="CO761" s="13" t="s">
        <v>110</v>
      </c>
      <c r="CP761" s="13" t="s">
        <v>266</v>
      </c>
      <c r="CQ761" s="13" t="s">
        <v>110</v>
      </c>
      <c r="CR761" s="13" t="s">
        <v>110</v>
      </c>
      <c r="CS761" s="13" t="s">
        <v>73</v>
      </c>
      <c r="CT761" s="13" t="s">
        <v>73</v>
      </c>
      <c r="CU761" s="13" t="s">
        <v>110</v>
      </c>
      <c r="CV761" s="13" t="s">
        <v>73</v>
      </c>
      <c r="CW761" s="13" t="s">
        <v>73</v>
      </c>
      <c r="CX761" s="13" t="s">
        <v>110</v>
      </c>
      <c r="CY761" s="13" t="s">
        <v>73</v>
      </c>
      <c r="CZ761" s="13" t="s">
        <v>73</v>
      </c>
      <c r="DA761" s="13" t="s">
        <v>110</v>
      </c>
      <c r="DB761" s="13" t="s">
        <v>73</v>
      </c>
      <c r="DC761" s="13" t="s">
        <v>73</v>
      </c>
      <c r="DD761" s="13" t="s">
        <v>73</v>
      </c>
      <c r="DE761" s="13" t="s">
        <v>73</v>
      </c>
      <c r="DF761" s="13" t="s">
        <v>110</v>
      </c>
      <c r="DG761" s="13" t="s">
        <v>73</v>
      </c>
      <c r="DH761" s="13" t="s">
        <v>110</v>
      </c>
      <c r="DI761" s="13" t="s">
        <v>110</v>
      </c>
      <c r="DJ761" s="13" t="s">
        <v>110</v>
      </c>
      <c r="DK761" s="13" t="s">
        <v>242</v>
      </c>
      <c r="DL761" s="13" t="s">
        <v>85</v>
      </c>
      <c r="DM761" s="13" t="s">
        <v>85</v>
      </c>
      <c r="DN761" s="18">
        <v>45317.4755088657</v>
      </c>
      <c r="DO761" s="18">
        <v>45317.4227061111</v>
      </c>
      <c r="DP761" s="13" t="s">
        <v>996</v>
      </c>
    </row>
    <row r="762" spans="1:120">
      <c r="A762" s="12">
        <v>45302</v>
      </c>
      <c r="B762" s="12">
        <v>45302</v>
      </c>
      <c r="C762" s="13" t="s">
        <v>951</v>
      </c>
      <c r="D762" s="13" t="s">
        <v>71</v>
      </c>
      <c r="E762" s="13" t="s">
        <v>16</v>
      </c>
      <c r="F762" s="13" t="s">
        <v>105</v>
      </c>
      <c r="G762" s="14">
        <v>2</v>
      </c>
      <c r="H762" s="14">
        <v>0</v>
      </c>
      <c r="I762" s="13" t="s">
        <v>73</v>
      </c>
      <c r="J762" s="13" t="s">
        <v>74</v>
      </c>
      <c r="K762" s="13" t="s">
        <v>75</v>
      </c>
      <c r="L762" s="12">
        <v>45302</v>
      </c>
      <c r="M762" s="13" t="s">
        <v>952</v>
      </c>
      <c r="N762" s="13" t="s">
        <v>71</v>
      </c>
      <c r="O762" s="14">
        <v>0</v>
      </c>
      <c r="P762" s="13" t="s">
        <v>197</v>
      </c>
      <c r="Q762" s="13" t="s">
        <v>272</v>
      </c>
      <c r="R762" s="14">
        <v>4</v>
      </c>
      <c r="S762" s="13" t="s">
        <v>273</v>
      </c>
      <c r="T762" s="14">
        <v>4</v>
      </c>
      <c r="U762" s="13" t="s">
        <v>105</v>
      </c>
      <c r="V762" s="13" t="s">
        <v>82</v>
      </c>
      <c r="W762" s="13" t="s">
        <v>73</v>
      </c>
      <c r="X762" s="13" t="s">
        <v>80</v>
      </c>
      <c r="Y762" s="13" t="s">
        <v>17</v>
      </c>
      <c r="Z762" s="13" t="s">
        <v>350</v>
      </c>
      <c r="AA762" s="13" t="s">
        <v>351</v>
      </c>
      <c r="AB762" s="14">
        <v>7014</v>
      </c>
      <c r="AC762" s="13" t="s">
        <v>87</v>
      </c>
      <c r="AD762" s="20">
        <v>45303.6587037037</v>
      </c>
      <c r="AE762" s="13" t="s">
        <v>255</v>
      </c>
      <c r="AF762" s="13" t="s">
        <v>201</v>
      </c>
      <c r="AG762" s="13" t="s">
        <v>78</v>
      </c>
      <c r="AH762" s="13" t="s">
        <v>83</v>
      </c>
      <c r="AI762" s="13" t="s">
        <v>84</v>
      </c>
      <c r="AJ762" s="13" t="s">
        <v>71</v>
      </c>
      <c r="AK762" s="13" t="s">
        <v>85</v>
      </c>
      <c r="AL762" s="13" t="s">
        <v>71</v>
      </c>
      <c r="AM762" s="13" t="s">
        <v>86</v>
      </c>
      <c r="AN762" s="13" t="s">
        <v>73</v>
      </c>
      <c r="AO762" s="13" t="s">
        <v>87</v>
      </c>
      <c r="AP762" s="13" t="s">
        <v>87</v>
      </c>
      <c r="AQ762" s="13" t="s">
        <v>90</v>
      </c>
      <c r="AR762" s="13" t="s">
        <v>73</v>
      </c>
      <c r="AS762" s="13" t="s">
        <v>73</v>
      </c>
      <c r="AT762" s="14">
        <v>0</v>
      </c>
      <c r="AU762" s="13" t="s">
        <v>71</v>
      </c>
      <c r="AV762" s="13" t="s">
        <v>71</v>
      </c>
      <c r="AW762" s="13" t="s">
        <v>71</v>
      </c>
      <c r="AX762" s="13" t="s">
        <v>997</v>
      </c>
      <c r="AY762" s="13" t="s">
        <v>998</v>
      </c>
      <c r="AZ762" s="13" t="s">
        <v>205</v>
      </c>
      <c r="BA762" s="13" t="s">
        <v>87</v>
      </c>
      <c r="BB762" s="13" t="s">
        <v>85</v>
      </c>
      <c r="BC762" s="13" t="s">
        <v>999</v>
      </c>
      <c r="BD762" s="13" t="s">
        <v>85</v>
      </c>
      <c r="BE762" s="13" t="s">
        <v>207</v>
      </c>
      <c r="BF762" s="13" t="s">
        <v>207</v>
      </c>
      <c r="BG762" s="13" t="s">
        <v>110</v>
      </c>
      <c r="BH762" s="13" t="s">
        <v>73</v>
      </c>
      <c r="BI762" s="13" t="s">
        <v>73</v>
      </c>
      <c r="BJ762" s="13" t="s">
        <v>73</v>
      </c>
      <c r="BK762" s="13" t="s">
        <v>73</v>
      </c>
      <c r="BL762" s="13" t="s">
        <v>209</v>
      </c>
      <c r="BM762" s="13" t="s">
        <v>209</v>
      </c>
      <c r="BN762" s="13" t="s">
        <v>209</v>
      </c>
      <c r="BO762" s="13" t="s">
        <v>71</v>
      </c>
      <c r="BP762" s="13" t="s">
        <v>71</v>
      </c>
      <c r="BQ762" s="13" t="s">
        <v>71</v>
      </c>
      <c r="BR762" s="13" t="s">
        <v>581</v>
      </c>
      <c r="BS762" s="13" t="s">
        <v>85</v>
      </c>
      <c r="BT762" s="13" t="s">
        <v>581</v>
      </c>
      <c r="BU762" s="13" t="s">
        <v>85</v>
      </c>
      <c r="BV762" s="13" t="s">
        <v>581</v>
      </c>
      <c r="BW762" s="13" t="s">
        <v>85</v>
      </c>
      <c r="BX762" s="14">
        <v>1</v>
      </c>
      <c r="BY762" s="14">
        <v>500104</v>
      </c>
      <c r="BZ762" s="14">
        <v>0</v>
      </c>
      <c r="CA762" s="14">
        <v>4</v>
      </c>
      <c r="CB762" s="14">
        <v>6</v>
      </c>
      <c r="CC762" s="13" t="s">
        <v>261</v>
      </c>
      <c r="CD762" s="20">
        <v>45317.4228935185</v>
      </c>
      <c r="CE762" s="12" t="s">
        <v>89</v>
      </c>
      <c r="CF762" s="18">
        <v>45317.4227060995</v>
      </c>
      <c r="CG762" s="17">
        <v>0.422696759259259</v>
      </c>
      <c r="CH762" s="12" t="s">
        <v>89</v>
      </c>
      <c r="CI762" s="13" t="s">
        <v>14</v>
      </c>
      <c r="CJ762" s="13" t="s">
        <v>73</v>
      </c>
      <c r="CK762" s="13" t="s">
        <v>73</v>
      </c>
      <c r="CL762" s="13" t="s">
        <v>110</v>
      </c>
      <c r="CM762" s="13" t="s">
        <v>71</v>
      </c>
      <c r="CN762" s="13" t="s">
        <v>71</v>
      </c>
      <c r="CO762" s="13" t="s">
        <v>110</v>
      </c>
      <c r="CP762" s="13" t="s">
        <v>266</v>
      </c>
      <c r="CQ762" s="13" t="s">
        <v>110</v>
      </c>
      <c r="CR762" s="13" t="s">
        <v>73</v>
      </c>
      <c r="CS762" s="13" t="s">
        <v>73</v>
      </c>
      <c r="CT762" s="13" t="s">
        <v>73</v>
      </c>
      <c r="CU762" s="13" t="s">
        <v>110</v>
      </c>
      <c r="CV762" s="13" t="s">
        <v>73</v>
      </c>
      <c r="CW762" s="13" t="s">
        <v>73</v>
      </c>
      <c r="CX762" s="13" t="s">
        <v>110</v>
      </c>
      <c r="CY762" s="13" t="s">
        <v>73</v>
      </c>
      <c r="CZ762" s="13" t="s">
        <v>73</v>
      </c>
      <c r="DA762" s="13" t="s">
        <v>110</v>
      </c>
      <c r="DB762" s="13" t="s">
        <v>73</v>
      </c>
      <c r="DC762" s="13" t="s">
        <v>73</v>
      </c>
      <c r="DD762" s="13" t="s">
        <v>73</v>
      </c>
      <c r="DE762" s="13" t="s">
        <v>73</v>
      </c>
      <c r="DF762" s="13" t="s">
        <v>110</v>
      </c>
      <c r="DG762" s="13" t="s">
        <v>73</v>
      </c>
      <c r="DH762" s="13" t="s">
        <v>110</v>
      </c>
      <c r="DI762" s="13" t="s">
        <v>110</v>
      </c>
      <c r="DJ762" s="13" t="s">
        <v>110</v>
      </c>
      <c r="DK762" s="13" t="s">
        <v>242</v>
      </c>
      <c r="DL762" s="13" t="s">
        <v>85</v>
      </c>
      <c r="DM762" s="13" t="s">
        <v>85</v>
      </c>
      <c r="DN762" s="18">
        <v>45317.475532963</v>
      </c>
      <c r="DO762" s="18">
        <v>45317.4227060995</v>
      </c>
      <c r="DP762" s="13" t="s">
        <v>1000</v>
      </c>
    </row>
    <row r="763" spans="1:120">
      <c r="A763" s="12">
        <v>45302</v>
      </c>
      <c r="B763" s="12">
        <v>45302</v>
      </c>
      <c r="C763" s="13" t="s">
        <v>951</v>
      </c>
      <c r="D763" s="13" t="s">
        <v>71</v>
      </c>
      <c r="E763" s="13" t="s">
        <v>16</v>
      </c>
      <c r="F763" s="13" t="s">
        <v>107</v>
      </c>
      <c r="G763" s="14">
        <v>2</v>
      </c>
      <c r="H763" s="14">
        <v>0</v>
      </c>
      <c r="I763" s="13" t="s">
        <v>88</v>
      </c>
      <c r="J763" s="13" t="s">
        <v>74</v>
      </c>
      <c r="K763" s="13" t="s">
        <v>75</v>
      </c>
      <c r="L763" s="12">
        <v>45302</v>
      </c>
      <c r="M763" s="13" t="s">
        <v>952</v>
      </c>
      <c r="N763" s="13" t="s">
        <v>71</v>
      </c>
      <c r="O763" s="14">
        <v>0</v>
      </c>
      <c r="P763" s="13" t="s">
        <v>197</v>
      </c>
      <c r="Q763" s="13" t="s">
        <v>272</v>
      </c>
      <c r="R763" s="14">
        <v>4</v>
      </c>
      <c r="S763" s="13" t="s">
        <v>273</v>
      </c>
      <c r="T763" s="14">
        <v>4</v>
      </c>
      <c r="U763" s="13" t="s">
        <v>107</v>
      </c>
      <c r="V763" s="13" t="s">
        <v>82</v>
      </c>
      <c r="W763" s="13" t="s">
        <v>73</v>
      </c>
      <c r="X763" s="13" t="s">
        <v>80</v>
      </c>
      <c r="Y763" s="13" t="s">
        <v>17</v>
      </c>
      <c r="Z763" s="13" t="s">
        <v>350</v>
      </c>
      <c r="AA763" s="13" t="s">
        <v>353</v>
      </c>
      <c r="AB763" s="14">
        <v>7014</v>
      </c>
      <c r="AC763" s="13" t="s">
        <v>87</v>
      </c>
      <c r="AD763" s="20">
        <v>45303.6587037037</v>
      </c>
      <c r="AE763" s="13" t="s">
        <v>200</v>
      </c>
      <c r="AF763" s="13" t="s">
        <v>201</v>
      </c>
      <c r="AG763" s="13" t="s">
        <v>78</v>
      </c>
      <c r="AH763" s="13" t="s">
        <v>83</v>
      </c>
      <c r="AI763" s="13" t="s">
        <v>84</v>
      </c>
      <c r="AJ763" s="13" t="s">
        <v>71</v>
      </c>
      <c r="AK763" s="13" t="s">
        <v>85</v>
      </c>
      <c r="AL763" s="13" t="s">
        <v>71</v>
      </c>
      <c r="AM763" s="13" t="s">
        <v>86</v>
      </c>
      <c r="AN763" s="13" t="s">
        <v>73</v>
      </c>
      <c r="AO763" s="13" t="s">
        <v>87</v>
      </c>
      <c r="AP763" s="13" t="s">
        <v>87</v>
      </c>
      <c r="AQ763" s="13" t="s">
        <v>202</v>
      </c>
      <c r="AR763" s="13" t="s">
        <v>73</v>
      </c>
      <c r="AS763" s="13" t="s">
        <v>73</v>
      </c>
      <c r="AT763" s="14">
        <v>0</v>
      </c>
      <c r="AU763" s="13" t="s">
        <v>71</v>
      </c>
      <c r="AV763" s="13" t="s">
        <v>71</v>
      </c>
      <c r="AW763" s="13" t="s">
        <v>71</v>
      </c>
      <c r="AX763" s="13" t="s">
        <v>1044</v>
      </c>
      <c r="AY763" s="13" t="s">
        <v>1006</v>
      </c>
      <c r="AZ763" s="13" t="s">
        <v>205</v>
      </c>
      <c r="BA763" s="13" t="s">
        <v>87</v>
      </c>
      <c r="BB763" s="13" t="s">
        <v>85</v>
      </c>
      <c r="BC763" s="13" t="s">
        <v>1007</v>
      </c>
      <c r="BD763" s="13" t="s">
        <v>85</v>
      </c>
      <c r="BE763" s="13" t="s">
        <v>207</v>
      </c>
      <c r="BF763" s="13" t="s">
        <v>207</v>
      </c>
      <c r="BG763" s="13" t="s">
        <v>110</v>
      </c>
      <c r="BH763" s="13" t="s">
        <v>73</v>
      </c>
      <c r="BI763" s="13" t="s">
        <v>73</v>
      </c>
      <c r="BJ763" s="13" t="s">
        <v>73</v>
      </c>
      <c r="BK763" s="13" t="s">
        <v>73</v>
      </c>
      <c r="BL763" s="13" t="s">
        <v>209</v>
      </c>
      <c r="BM763" s="13" t="s">
        <v>209</v>
      </c>
      <c r="BN763" s="13" t="s">
        <v>209</v>
      </c>
      <c r="BO763" s="13" t="s">
        <v>71</v>
      </c>
      <c r="BP763" s="13" t="s">
        <v>71</v>
      </c>
      <c r="BQ763" s="13" t="s">
        <v>71</v>
      </c>
      <c r="BR763" s="13" t="s">
        <v>581</v>
      </c>
      <c r="BS763" s="13" t="s">
        <v>85</v>
      </c>
      <c r="BT763" s="13" t="s">
        <v>581</v>
      </c>
      <c r="BU763" s="13" t="s">
        <v>85</v>
      </c>
      <c r="BV763" s="13" t="s">
        <v>581</v>
      </c>
      <c r="BW763" s="13" t="s">
        <v>85</v>
      </c>
      <c r="BX763" s="14">
        <v>1</v>
      </c>
      <c r="BY763" s="14">
        <v>500104</v>
      </c>
      <c r="BZ763" s="14">
        <v>0</v>
      </c>
      <c r="CA763" s="14">
        <v>5</v>
      </c>
      <c r="CB763" s="14">
        <v>17</v>
      </c>
      <c r="CC763" s="13" t="s">
        <v>261</v>
      </c>
      <c r="CD763" s="20">
        <v>45317.4228935185</v>
      </c>
      <c r="CE763" s="12" t="s">
        <v>89</v>
      </c>
      <c r="CF763" s="18">
        <v>45317.4227061111</v>
      </c>
      <c r="CG763" s="17">
        <v>0.422696759259259</v>
      </c>
      <c r="CH763" s="12" t="s">
        <v>89</v>
      </c>
      <c r="CI763" s="13" t="s">
        <v>14</v>
      </c>
      <c r="CJ763" s="13" t="s">
        <v>73</v>
      </c>
      <c r="CK763" s="13" t="s">
        <v>73</v>
      </c>
      <c r="CL763" s="13" t="s">
        <v>110</v>
      </c>
      <c r="CM763" s="13" t="s">
        <v>71</v>
      </c>
      <c r="CN763" s="13" t="s">
        <v>71</v>
      </c>
      <c r="CO763" s="13" t="s">
        <v>110</v>
      </c>
      <c r="CP763" s="13" t="s">
        <v>266</v>
      </c>
      <c r="CQ763" s="13" t="s">
        <v>110</v>
      </c>
      <c r="CR763" s="13" t="s">
        <v>73</v>
      </c>
      <c r="CS763" s="13" t="s">
        <v>73</v>
      </c>
      <c r="CT763" s="13" t="s">
        <v>73</v>
      </c>
      <c r="CU763" s="13" t="s">
        <v>110</v>
      </c>
      <c r="CV763" s="13" t="s">
        <v>73</v>
      </c>
      <c r="CW763" s="13" t="s">
        <v>73</v>
      </c>
      <c r="CX763" s="13" t="s">
        <v>73</v>
      </c>
      <c r="CY763" s="13" t="s">
        <v>73</v>
      </c>
      <c r="CZ763" s="13" t="s">
        <v>73</v>
      </c>
      <c r="DA763" s="13" t="s">
        <v>110</v>
      </c>
      <c r="DB763" s="13" t="s">
        <v>73</v>
      </c>
      <c r="DC763" s="13" t="s">
        <v>73</v>
      </c>
      <c r="DD763" s="13" t="s">
        <v>73</v>
      </c>
      <c r="DE763" s="13" t="s">
        <v>73</v>
      </c>
      <c r="DF763" s="13" t="s">
        <v>110</v>
      </c>
      <c r="DG763" s="13" t="s">
        <v>73</v>
      </c>
      <c r="DH763" s="13" t="s">
        <v>110</v>
      </c>
      <c r="DI763" s="13" t="s">
        <v>110</v>
      </c>
      <c r="DJ763" s="13" t="s">
        <v>110</v>
      </c>
      <c r="DK763" s="13" t="s">
        <v>242</v>
      </c>
      <c r="DL763" s="13" t="s">
        <v>85</v>
      </c>
      <c r="DM763" s="13" t="s">
        <v>85</v>
      </c>
      <c r="DN763" s="18">
        <v>45317.4754956597</v>
      </c>
      <c r="DO763" s="18">
        <v>45317.4227061111</v>
      </c>
      <c r="DP763" s="13" t="s">
        <v>1008</v>
      </c>
    </row>
    <row r="764" spans="1:120">
      <c r="A764" s="12">
        <v>45302</v>
      </c>
      <c r="B764" s="12">
        <v>45302</v>
      </c>
      <c r="C764" s="13" t="s">
        <v>951</v>
      </c>
      <c r="D764" s="13" t="s">
        <v>71</v>
      </c>
      <c r="E764" s="13" t="s">
        <v>16</v>
      </c>
      <c r="F764" s="13" t="s">
        <v>72</v>
      </c>
      <c r="G764" s="14">
        <v>3</v>
      </c>
      <c r="H764" s="14">
        <v>0</v>
      </c>
      <c r="I764" s="13" t="s">
        <v>73</v>
      </c>
      <c r="J764" s="13" t="s">
        <v>74</v>
      </c>
      <c r="K764" s="19" t="s">
        <v>109</v>
      </c>
      <c r="L764" s="12">
        <v>45302</v>
      </c>
      <c r="M764" s="13" t="s">
        <v>952</v>
      </c>
      <c r="N764" s="13" t="s">
        <v>71</v>
      </c>
      <c r="O764" s="14">
        <v>0</v>
      </c>
      <c r="P764" s="13" t="s">
        <v>197</v>
      </c>
      <c r="Q764" s="19" t="s">
        <v>1049</v>
      </c>
      <c r="R764" s="14">
        <v>2</v>
      </c>
      <c r="S764" s="13" t="s">
        <v>1086</v>
      </c>
      <c r="T764" s="14">
        <v>2</v>
      </c>
      <c r="U764" s="13" t="s">
        <v>72</v>
      </c>
      <c r="V764" s="13" t="s">
        <v>82</v>
      </c>
      <c r="W764" s="13" t="s">
        <v>73</v>
      </c>
      <c r="X764" s="13" t="s">
        <v>80</v>
      </c>
      <c r="Y764" s="13" t="s">
        <v>17</v>
      </c>
      <c r="Z764" s="13" t="s">
        <v>350</v>
      </c>
      <c r="AA764" s="13" t="s">
        <v>351</v>
      </c>
      <c r="AB764" s="14">
        <v>7006</v>
      </c>
      <c r="AC764" s="13" t="s">
        <v>87</v>
      </c>
      <c r="AD764" s="20">
        <v>45303.7533101852</v>
      </c>
      <c r="AE764" s="13" t="s">
        <v>213</v>
      </c>
      <c r="AF764" s="13" t="s">
        <v>201</v>
      </c>
      <c r="AG764" s="13" t="s">
        <v>78</v>
      </c>
      <c r="AH764" s="13" t="s">
        <v>83</v>
      </c>
      <c r="AI764" s="13" t="s">
        <v>84</v>
      </c>
      <c r="AJ764" s="13" t="s">
        <v>71</v>
      </c>
      <c r="AK764" s="13" t="s">
        <v>85</v>
      </c>
      <c r="AL764" s="13" t="s">
        <v>71</v>
      </c>
      <c r="AM764" s="13" t="s">
        <v>86</v>
      </c>
      <c r="AN764" s="13" t="s">
        <v>73</v>
      </c>
      <c r="AO764" s="13" t="s">
        <v>87</v>
      </c>
      <c r="AP764" s="13" t="s">
        <v>87</v>
      </c>
      <c r="AQ764" s="13" t="s">
        <v>90</v>
      </c>
      <c r="AR764" s="13" t="s">
        <v>73</v>
      </c>
      <c r="AS764" s="13" t="s">
        <v>73</v>
      </c>
      <c r="AT764" s="14">
        <v>0</v>
      </c>
      <c r="AU764" s="13" t="s">
        <v>71</v>
      </c>
      <c r="AV764" s="13" t="s">
        <v>71</v>
      </c>
      <c r="AW764" s="13" t="s">
        <v>71</v>
      </c>
      <c r="AX764" s="13" t="s">
        <v>985</v>
      </c>
      <c r="AY764" s="13" t="s">
        <v>986</v>
      </c>
      <c r="AZ764" s="13" t="s">
        <v>205</v>
      </c>
      <c r="BA764" s="13" t="s">
        <v>87</v>
      </c>
      <c r="BB764" s="13" t="s">
        <v>85</v>
      </c>
      <c r="BC764" s="13" t="s">
        <v>987</v>
      </c>
      <c r="BD764" s="13" t="s">
        <v>85</v>
      </c>
      <c r="BE764" s="13" t="s">
        <v>207</v>
      </c>
      <c r="BF764" s="13" t="s">
        <v>207</v>
      </c>
      <c r="BG764" s="13" t="s">
        <v>208</v>
      </c>
      <c r="BH764" s="13" t="s">
        <v>73</v>
      </c>
      <c r="BI764" s="13" t="s">
        <v>73</v>
      </c>
      <c r="BJ764" s="13" t="s">
        <v>73</v>
      </c>
      <c r="BK764" s="13" t="s">
        <v>73</v>
      </c>
      <c r="BL764" s="13" t="s">
        <v>209</v>
      </c>
      <c r="BM764" s="13" t="s">
        <v>209</v>
      </c>
      <c r="BN764" s="13" t="s">
        <v>209</v>
      </c>
      <c r="BO764" s="13" t="s">
        <v>71</v>
      </c>
      <c r="BP764" s="13" t="s">
        <v>71</v>
      </c>
      <c r="BQ764" s="13" t="s">
        <v>71</v>
      </c>
      <c r="BR764" s="13" t="s">
        <v>581</v>
      </c>
      <c r="BS764" s="13" t="s">
        <v>85</v>
      </c>
      <c r="BT764" s="13" t="s">
        <v>581</v>
      </c>
      <c r="BU764" s="13" t="s">
        <v>85</v>
      </c>
      <c r="BV764" s="13" t="s">
        <v>581</v>
      </c>
      <c r="BW764" s="13" t="s">
        <v>85</v>
      </c>
      <c r="BX764" s="14">
        <v>1</v>
      </c>
      <c r="BY764" s="14">
        <v>500006</v>
      </c>
      <c r="BZ764" s="14">
        <v>0</v>
      </c>
      <c r="CA764" s="14">
        <v>5</v>
      </c>
      <c r="CB764" s="14">
        <v>18</v>
      </c>
      <c r="CC764" s="13" t="s">
        <v>261</v>
      </c>
      <c r="CD764" s="20">
        <v>45317.5057291667</v>
      </c>
      <c r="CE764" s="12" t="s">
        <v>89</v>
      </c>
      <c r="CF764" s="18">
        <v>45317.5055059606</v>
      </c>
      <c r="CG764" s="17">
        <v>0.505497685185185</v>
      </c>
      <c r="CH764" s="12" t="s">
        <v>89</v>
      </c>
      <c r="CI764" s="13" t="s">
        <v>14</v>
      </c>
      <c r="CJ764" s="13" t="s">
        <v>73</v>
      </c>
      <c r="CK764" s="13" t="s">
        <v>73</v>
      </c>
      <c r="CL764" s="13" t="s">
        <v>110</v>
      </c>
      <c r="CM764" s="13" t="s">
        <v>110</v>
      </c>
      <c r="CN764" s="13" t="s">
        <v>71</v>
      </c>
      <c r="CO764" s="13" t="s">
        <v>110</v>
      </c>
      <c r="CP764" s="13" t="s">
        <v>201</v>
      </c>
      <c r="CQ764" s="13" t="s">
        <v>110</v>
      </c>
      <c r="CR764" s="13" t="s">
        <v>110</v>
      </c>
      <c r="CS764" s="13" t="s">
        <v>73</v>
      </c>
      <c r="CT764" s="13" t="s">
        <v>73</v>
      </c>
      <c r="CU764" s="13" t="s">
        <v>110</v>
      </c>
      <c r="CV764" s="13" t="s">
        <v>73</v>
      </c>
      <c r="CW764" s="13" t="s">
        <v>73</v>
      </c>
      <c r="CX764" s="13" t="s">
        <v>110</v>
      </c>
      <c r="CY764" s="13" t="s">
        <v>73</v>
      </c>
      <c r="CZ764" s="13" t="s">
        <v>73</v>
      </c>
      <c r="DA764" s="13" t="s">
        <v>110</v>
      </c>
      <c r="DB764" s="13" t="s">
        <v>73</v>
      </c>
      <c r="DC764" s="13" t="s">
        <v>73</v>
      </c>
      <c r="DD764" s="13" t="s">
        <v>73</v>
      </c>
      <c r="DE764" s="13" t="s">
        <v>73</v>
      </c>
      <c r="DF764" s="13" t="s">
        <v>110</v>
      </c>
      <c r="DG764" s="13" t="s">
        <v>73</v>
      </c>
      <c r="DH764" s="13" t="s">
        <v>110</v>
      </c>
      <c r="DI764" s="13" t="s">
        <v>110</v>
      </c>
      <c r="DJ764" s="13" t="s">
        <v>110</v>
      </c>
      <c r="DK764" s="13" t="s">
        <v>242</v>
      </c>
      <c r="DL764" s="13" t="s">
        <v>85</v>
      </c>
      <c r="DM764" s="13" t="s">
        <v>85</v>
      </c>
      <c r="DN764" s="18">
        <v>45317.5055059606</v>
      </c>
      <c r="DO764" s="18">
        <v>45317.5055059606</v>
      </c>
      <c r="DP764" s="13" t="s">
        <v>988</v>
      </c>
    </row>
    <row r="765" spans="1:120">
      <c r="A765" s="12">
        <v>45302</v>
      </c>
      <c r="B765" s="12">
        <v>45302</v>
      </c>
      <c r="C765" s="13" t="s">
        <v>951</v>
      </c>
      <c r="D765" s="13" t="s">
        <v>71</v>
      </c>
      <c r="E765" s="13" t="s">
        <v>16</v>
      </c>
      <c r="F765" s="13" t="s">
        <v>91</v>
      </c>
      <c r="G765" s="14">
        <v>3</v>
      </c>
      <c r="H765" s="14">
        <v>0</v>
      </c>
      <c r="I765" s="13" t="s">
        <v>88</v>
      </c>
      <c r="J765" s="13" t="s">
        <v>74</v>
      </c>
      <c r="K765" s="19" t="s">
        <v>109</v>
      </c>
      <c r="L765" s="12">
        <v>45302</v>
      </c>
      <c r="M765" s="13" t="s">
        <v>952</v>
      </c>
      <c r="N765" s="13" t="s">
        <v>71</v>
      </c>
      <c r="O765" s="14">
        <v>0</v>
      </c>
      <c r="P765" s="13" t="s">
        <v>197</v>
      </c>
      <c r="Q765" s="19" t="s">
        <v>1049</v>
      </c>
      <c r="R765" s="14">
        <v>2</v>
      </c>
      <c r="S765" s="13" t="s">
        <v>1086</v>
      </c>
      <c r="T765" s="14">
        <v>2</v>
      </c>
      <c r="U765" s="13" t="s">
        <v>91</v>
      </c>
      <c r="V765" s="13" t="s">
        <v>82</v>
      </c>
      <c r="W765" s="13" t="s">
        <v>73</v>
      </c>
      <c r="X765" s="13" t="s">
        <v>80</v>
      </c>
      <c r="Y765" s="13" t="s">
        <v>17</v>
      </c>
      <c r="Z765" s="13" t="s">
        <v>350</v>
      </c>
      <c r="AA765" s="13" t="s">
        <v>351</v>
      </c>
      <c r="AB765" s="14">
        <v>7006</v>
      </c>
      <c r="AC765" s="13" t="s">
        <v>87</v>
      </c>
      <c r="AD765" s="20">
        <v>45303.7533101852</v>
      </c>
      <c r="AE765" s="13" t="s">
        <v>222</v>
      </c>
      <c r="AF765" s="13" t="s">
        <v>201</v>
      </c>
      <c r="AG765" s="13" t="s">
        <v>78</v>
      </c>
      <c r="AH765" s="13" t="s">
        <v>83</v>
      </c>
      <c r="AI765" s="13" t="s">
        <v>93</v>
      </c>
      <c r="AJ765" s="13" t="s">
        <v>71</v>
      </c>
      <c r="AK765" s="13" t="s">
        <v>85</v>
      </c>
      <c r="AL765" s="13" t="s">
        <v>71</v>
      </c>
      <c r="AM765" s="13" t="s">
        <v>86</v>
      </c>
      <c r="AN765" s="13" t="s">
        <v>73</v>
      </c>
      <c r="AO765" s="13" t="s">
        <v>87</v>
      </c>
      <c r="AP765" s="13" t="s">
        <v>87</v>
      </c>
      <c r="AQ765" s="13" t="s">
        <v>90</v>
      </c>
      <c r="AR765" s="13" t="s">
        <v>73</v>
      </c>
      <c r="AS765" s="13" t="s">
        <v>73</v>
      </c>
      <c r="AT765" s="14">
        <v>0</v>
      </c>
      <c r="AU765" s="13" t="s">
        <v>71</v>
      </c>
      <c r="AV765" s="13" t="s">
        <v>71</v>
      </c>
      <c r="AW765" s="13" t="s">
        <v>71</v>
      </c>
      <c r="AX765" s="13" t="s">
        <v>583</v>
      </c>
      <c r="AY765" s="13" t="s">
        <v>584</v>
      </c>
      <c r="AZ765" s="13" t="s">
        <v>205</v>
      </c>
      <c r="BA765" s="13" t="s">
        <v>87</v>
      </c>
      <c r="BB765" s="13" t="s">
        <v>85</v>
      </c>
      <c r="BC765" s="13" t="s">
        <v>585</v>
      </c>
      <c r="BD765" s="13" t="s">
        <v>85</v>
      </c>
      <c r="BE765" s="13" t="s">
        <v>207</v>
      </c>
      <c r="BF765" s="13" t="s">
        <v>207</v>
      </c>
      <c r="BG765" s="13" t="s">
        <v>208</v>
      </c>
      <c r="BH765" s="13" t="s">
        <v>73</v>
      </c>
      <c r="BI765" s="13" t="s">
        <v>73</v>
      </c>
      <c r="BJ765" s="13" t="s">
        <v>73</v>
      </c>
      <c r="BK765" s="13" t="s">
        <v>73</v>
      </c>
      <c r="BL765" s="13" t="s">
        <v>209</v>
      </c>
      <c r="BM765" s="13" t="s">
        <v>209</v>
      </c>
      <c r="BN765" s="13" t="s">
        <v>209</v>
      </c>
      <c r="BO765" s="13" t="s">
        <v>71</v>
      </c>
      <c r="BP765" s="13" t="s">
        <v>71</v>
      </c>
      <c r="BQ765" s="13" t="s">
        <v>71</v>
      </c>
      <c r="BR765" s="13" t="s">
        <v>581</v>
      </c>
      <c r="BS765" s="13" t="s">
        <v>85</v>
      </c>
      <c r="BT765" s="13" t="s">
        <v>581</v>
      </c>
      <c r="BU765" s="13" t="s">
        <v>85</v>
      </c>
      <c r="BV765" s="13" t="s">
        <v>581</v>
      </c>
      <c r="BW765" s="13" t="s">
        <v>85</v>
      </c>
      <c r="BX765" s="14">
        <v>1</v>
      </c>
      <c r="BY765" s="14">
        <v>500006</v>
      </c>
      <c r="BZ765" s="14">
        <v>0</v>
      </c>
      <c r="CA765" s="14">
        <v>3</v>
      </c>
      <c r="CB765" s="14">
        <v>18</v>
      </c>
      <c r="CC765" s="13" t="s">
        <v>261</v>
      </c>
      <c r="CD765" s="20">
        <v>45317.5057291667</v>
      </c>
      <c r="CE765" s="12" t="s">
        <v>89</v>
      </c>
      <c r="CF765" s="18">
        <v>45317.5055056019</v>
      </c>
      <c r="CG765" s="17">
        <v>0.505497685185185</v>
      </c>
      <c r="CH765" s="12" t="s">
        <v>89</v>
      </c>
      <c r="CI765" s="13" t="s">
        <v>14</v>
      </c>
      <c r="CJ765" s="13" t="s">
        <v>73</v>
      </c>
      <c r="CK765" s="13" t="s">
        <v>73</v>
      </c>
      <c r="CL765" s="13" t="s">
        <v>110</v>
      </c>
      <c r="CM765" s="13" t="s">
        <v>110</v>
      </c>
      <c r="CN765" s="13" t="s">
        <v>71</v>
      </c>
      <c r="CO765" s="13" t="s">
        <v>110</v>
      </c>
      <c r="CP765" s="13" t="s">
        <v>201</v>
      </c>
      <c r="CQ765" s="13" t="s">
        <v>110</v>
      </c>
      <c r="CR765" s="13" t="s">
        <v>73</v>
      </c>
      <c r="CS765" s="13" t="s">
        <v>73</v>
      </c>
      <c r="CT765" s="13" t="s">
        <v>73</v>
      </c>
      <c r="CU765" s="13" t="s">
        <v>110</v>
      </c>
      <c r="CV765" s="13" t="s">
        <v>73</v>
      </c>
      <c r="CW765" s="13" t="s">
        <v>73</v>
      </c>
      <c r="CX765" s="13" t="s">
        <v>110</v>
      </c>
      <c r="CY765" s="13" t="s">
        <v>73</v>
      </c>
      <c r="CZ765" s="13" t="s">
        <v>73</v>
      </c>
      <c r="DA765" s="13" t="s">
        <v>110</v>
      </c>
      <c r="DB765" s="13" t="s">
        <v>73</v>
      </c>
      <c r="DC765" s="13" t="s">
        <v>73</v>
      </c>
      <c r="DD765" s="13" t="s">
        <v>73</v>
      </c>
      <c r="DE765" s="13" t="s">
        <v>73</v>
      </c>
      <c r="DF765" s="13" t="s">
        <v>110</v>
      </c>
      <c r="DG765" s="13" t="s">
        <v>73</v>
      </c>
      <c r="DH765" s="13" t="s">
        <v>110</v>
      </c>
      <c r="DI765" s="13" t="s">
        <v>110</v>
      </c>
      <c r="DJ765" s="13" t="s">
        <v>110</v>
      </c>
      <c r="DK765" s="13" t="s">
        <v>242</v>
      </c>
      <c r="DL765" s="13" t="s">
        <v>85</v>
      </c>
      <c r="DM765" s="13" t="s">
        <v>85</v>
      </c>
      <c r="DN765" s="18">
        <v>45317.5055056019</v>
      </c>
      <c r="DO765" s="18">
        <v>45317.5055056019</v>
      </c>
      <c r="DP765" s="13" t="s">
        <v>586</v>
      </c>
    </row>
    <row r="766" spans="1:120">
      <c r="A766" s="12">
        <v>45302</v>
      </c>
      <c r="B766" s="12">
        <v>45302</v>
      </c>
      <c r="C766" s="13" t="s">
        <v>951</v>
      </c>
      <c r="D766" s="13" t="s">
        <v>71</v>
      </c>
      <c r="E766" s="13" t="s">
        <v>16</v>
      </c>
      <c r="F766" s="13" t="s">
        <v>94</v>
      </c>
      <c r="G766" s="14">
        <v>3</v>
      </c>
      <c r="H766" s="14">
        <v>0</v>
      </c>
      <c r="I766" s="13" t="s">
        <v>73</v>
      </c>
      <c r="J766" s="13" t="s">
        <v>74</v>
      </c>
      <c r="K766" s="19" t="s">
        <v>109</v>
      </c>
      <c r="L766" s="12">
        <v>45302</v>
      </c>
      <c r="M766" s="13" t="s">
        <v>952</v>
      </c>
      <c r="N766" s="13" t="s">
        <v>71</v>
      </c>
      <c r="O766" s="14">
        <v>0</v>
      </c>
      <c r="P766" s="13" t="s">
        <v>197</v>
      </c>
      <c r="Q766" s="19" t="s">
        <v>1049</v>
      </c>
      <c r="R766" s="14">
        <v>2</v>
      </c>
      <c r="S766" s="13" t="s">
        <v>1086</v>
      </c>
      <c r="T766" s="14">
        <v>2</v>
      </c>
      <c r="U766" s="13" t="s">
        <v>94</v>
      </c>
      <c r="V766" s="13" t="s">
        <v>82</v>
      </c>
      <c r="W766" s="13" t="s">
        <v>73</v>
      </c>
      <c r="X766" s="13" t="s">
        <v>80</v>
      </c>
      <c r="Y766" s="13" t="s">
        <v>17</v>
      </c>
      <c r="Z766" s="13" t="s">
        <v>350</v>
      </c>
      <c r="AA766" s="13" t="s">
        <v>351</v>
      </c>
      <c r="AB766" s="14">
        <v>7006</v>
      </c>
      <c r="AC766" s="13" t="s">
        <v>87</v>
      </c>
      <c r="AD766" s="20">
        <v>45303.7533101852</v>
      </c>
      <c r="AE766" s="13" t="s">
        <v>227</v>
      </c>
      <c r="AF766" s="13" t="s">
        <v>201</v>
      </c>
      <c r="AG766" s="13" t="s">
        <v>78</v>
      </c>
      <c r="AH766" s="13" t="s">
        <v>83</v>
      </c>
      <c r="AI766" s="13" t="s">
        <v>96</v>
      </c>
      <c r="AJ766" s="13" t="s">
        <v>71</v>
      </c>
      <c r="AK766" s="13" t="s">
        <v>85</v>
      </c>
      <c r="AL766" s="13" t="s">
        <v>71</v>
      </c>
      <c r="AM766" s="13" t="s">
        <v>86</v>
      </c>
      <c r="AN766" s="13" t="s">
        <v>73</v>
      </c>
      <c r="AO766" s="13" t="s">
        <v>87</v>
      </c>
      <c r="AP766" s="13" t="s">
        <v>87</v>
      </c>
      <c r="AQ766" s="13" t="s">
        <v>90</v>
      </c>
      <c r="AR766" s="13" t="s">
        <v>73</v>
      </c>
      <c r="AS766" s="13" t="s">
        <v>73</v>
      </c>
      <c r="AT766" s="14">
        <v>0</v>
      </c>
      <c r="AU766" s="13" t="s">
        <v>71</v>
      </c>
      <c r="AV766" s="13" t="s">
        <v>71</v>
      </c>
      <c r="AW766" s="13" t="s">
        <v>71</v>
      </c>
      <c r="AX766" s="13" t="s">
        <v>989</v>
      </c>
      <c r="AY766" s="13" t="s">
        <v>990</v>
      </c>
      <c r="AZ766" s="13" t="s">
        <v>205</v>
      </c>
      <c r="BA766" s="13" t="s">
        <v>87</v>
      </c>
      <c r="BB766" s="13" t="s">
        <v>85</v>
      </c>
      <c r="BC766" s="13" t="s">
        <v>991</v>
      </c>
      <c r="BD766" s="13" t="s">
        <v>85</v>
      </c>
      <c r="BE766" s="13" t="s">
        <v>207</v>
      </c>
      <c r="BF766" s="13" t="s">
        <v>207</v>
      </c>
      <c r="BG766" s="13" t="s">
        <v>208</v>
      </c>
      <c r="BH766" s="13" t="s">
        <v>73</v>
      </c>
      <c r="BI766" s="13" t="s">
        <v>73</v>
      </c>
      <c r="BJ766" s="13" t="s">
        <v>73</v>
      </c>
      <c r="BK766" s="13" t="s">
        <v>73</v>
      </c>
      <c r="BL766" s="13" t="s">
        <v>209</v>
      </c>
      <c r="BM766" s="13" t="s">
        <v>590</v>
      </c>
      <c r="BN766" s="13" t="s">
        <v>209</v>
      </c>
      <c r="BO766" s="13" t="s">
        <v>71</v>
      </c>
      <c r="BP766" s="13" t="s">
        <v>71</v>
      </c>
      <c r="BQ766" s="13" t="s">
        <v>71</v>
      </c>
      <c r="BR766" s="13" t="s">
        <v>581</v>
      </c>
      <c r="BS766" s="13" t="s">
        <v>85</v>
      </c>
      <c r="BT766" s="13" t="s">
        <v>581</v>
      </c>
      <c r="BU766" s="13" t="s">
        <v>85</v>
      </c>
      <c r="BV766" s="13" t="s">
        <v>581</v>
      </c>
      <c r="BW766" s="13" t="s">
        <v>85</v>
      </c>
      <c r="BX766" s="14">
        <v>1</v>
      </c>
      <c r="BY766" s="14">
        <v>500006</v>
      </c>
      <c r="BZ766" s="14">
        <v>0</v>
      </c>
      <c r="CA766" s="14">
        <v>4</v>
      </c>
      <c r="CB766" s="14">
        <v>7</v>
      </c>
      <c r="CC766" s="13" t="s">
        <v>261</v>
      </c>
      <c r="CD766" s="20">
        <v>45317.5057291667</v>
      </c>
      <c r="CE766" s="12" t="s">
        <v>89</v>
      </c>
      <c r="CF766" s="18">
        <v>45317.505506331</v>
      </c>
      <c r="CG766" s="17">
        <v>0.505497685185185</v>
      </c>
      <c r="CH766" s="12" t="s">
        <v>89</v>
      </c>
      <c r="CI766" s="13" t="s">
        <v>14</v>
      </c>
      <c r="CJ766" s="13" t="s">
        <v>73</v>
      </c>
      <c r="CK766" s="13" t="s">
        <v>73</v>
      </c>
      <c r="CL766" s="13" t="s">
        <v>110</v>
      </c>
      <c r="CM766" s="13" t="s">
        <v>110</v>
      </c>
      <c r="CN766" s="13" t="s">
        <v>71</v>
      </c>
      <c r="CO766" s="13" t="s">
        <v>110</v>
      </c>
      <c r="CP766" s="13" t="s">
        <v>201</v>
      </c>
      <c r="CQ766" s="13" t="s">
        <v>110</v>
      </c>
      <c r="CR766" s="13" t="s">
        <v>73</v>
      </c>
      <c r="CS766" s="13" t="s">
        <v>73</v>
      </c>
      <c r="CT766" s="13" t="s">
        <v>73</v>
      </c>
      <c r="CU766" s="13" t="s">
        <v>110</v>
      </c>
      <c r="CV766" s="13" t="s">
        <v>73</v>
      </c>
      <c r="CW766" s="13" t="s">
        <v>73</v>
      </c>
      <c r="CX766" s="13" t="s">
        <v>110</v>
      </c>
      <c r="CY766" s="13" t="s">
        <v>73</v>
      </c>
      <c r="CZ766" s="13" t="s">
        <v>73</v>
      </c>
      <c r="DA766" s="13" t="s">
        <v>110</v>
      </c>
      <c r="DB766" s="13" t="s">
        <v>73</v>
      </c>
      <c r="DC766" s="13" t="s">
        <v>73</v>
      </c>
      <c r="DD766" s="13" t="s">
        <v>73</v>
      </c>
      <c r="DE766" s="13" t="s">
        <v>73</v>
      </c>
      <c r="DF766" s="13" t="s">
        <v>110</v>
      </c>
      <c r="DG766" s="13" t="s">
        <v>73</v>
      </c>
      <c r="DH766" s="13" t="s">
        <v>110</v>
      </c>
      <c r="DI766" s="13" t="s">
        <v>110</v>
      </c>
      <c r="DJ766" s="13" t="s">
        <v>110</v>
      </c>
      <c r="DK766" s="13" t="s">
        <v>242</v>
      </c>
      <c r="DL766" s="13" t="s">
        <v>85</v>
      </c>
      <c r="DM766" s="13" t="s">
        <v>85</v>
      </c>
      <c r="DN766" s="18">
        <v>45317.505506331</v>
      </c>
      <c r="DO766" s="18">
        <v>45317.505506331</v>
      </c>
      <c r="DP766" s="13" t="s">
        <v>992</v>
      </c>
    </row>
    <row r="767" spans="1:120">
      <c r="A767" s="12">
        <v>45302</v>
      </c>
      <c r="B767" s="12">
        <v>45302</v>
      </c>
      <c r="C767" s="13" t="s">
        <v>951</v>
      </c>
      <c r="D767" s="13" t="s">
        <v>71</v>
      </c>
      <c r="E767" s="13" t="s">
        <v>16</v>
      </c>
      <c r="F767" s="13" t="s">
        <v>97</v>
      </c>
      <c r="G767" s="14">
        <v>3</v>
      </c>
      <c r="H767" s="14">
        <v>0</v>
      </c>
      <c r="I767" s="13" t="s">
        <v>73</v>
      </c>
      <c r="J767" s="13" t="s">
        <v>74</v>
      </c>
      <c r="K767" s="19" t="s">
        <v>109</v>
      </c>
      <c r="L767" s="12">
        <v>45302</v>
      </c>
      <c r="M767" s="13" t="s">
        <v>952</v>
      </c>
      <c r="N767" s="13" t="s">
        <v>71</v>
      </c>
      <c r="O767" s="14">
        <v>0</v>
      </c>
      <c r="P767" s="13" t="s">
        <v>197</v>
      </c>
      <c r="Q767" s="19" t="s">
        <v>1049</v>
      </c>
      <c r="R767" s="14">
        <v>2</v>
      </c>
      <c r="S767" s="13" t="s">
        <v>1086</v>
      </c>
      <c r="T767" s="14">
        <v>2</v>
      </c>
      <c r="U767" s="13" t="s">
        <v>97</v>
      </c>
      <c r="V767" s="13" t="s">
        <v>82</v>
      </c>
      <c r="W767" s="13" t="s">
        <v>73</v>
      </c>
      <c r="X767" s="13" t="s">
        <v>80</v>
      </c>
      <c r="Y767" s="13" t="s">
        <v>17</v>
      </c>
      <c r="Z767" s="13" t="s">
        <v>350</v>
      </c>
      <c r="AA767" s="13" t="s">
        <v>351</v>
      </c>
      <c r="AB767" s="14">
        <v>7006</v>
      </c>
      <c r="AC767" s="13" t="s">
        <v>87</v>
      </c>
      <c r="AD767" s="20">
        <v>45303.7533101852</v>
      </c>
      <c r="AE767" s="13" t="s">
        <v>232</v>
      </c>
      <c r="AF767" s="13" t="s">
        <v>201</v>
      </c>
      <c r="AG767" s="13" t="s">
        <v>78</v>
      </c>
      <c r="AH767" s="13" t="s">
        <v>83</v>
      </c>
      <c r="AI767" s="13" t="s">
        <v>84</v>
      </c>
      <c r="AJ767" s="13" t="s">
        <v>71</v>
      </c>
      <c r="AK767" s="13" t="s">
        <v>85</v>
      </c>
      <c r="AL767" s="13" t="s">
        <v>71</v>
      </c>
      <c r="AM767" s="13" t="s">
        <v>86</v>
      </c>
      <c r="AN767" s="13" t="s">
        <v>73</v>
      </c>
      <c r="AO767" s="13" t="s">
        <v>87</v>
      </c>
      <c r="AP767" s="13" t="s">
        <v>87</v>
      </c>
      <c r="AQ767" s="13" t="s">
        <v>90</v>
      </c>
      <c r="AR767" s="13" t="s">
        <v>73</v>
      </c>
      <c r="AS767" s="13" t="s">
        <v>73</v>
      </c>
      <c r="AT767" s="14">
        <v>0</v>
      </c>
      <c r="AU767" s="13" t="s">
        <v>71</v>
      </c>
      <c r="AV767" s="13" t="s">
        <v>71</v>
      </c>
      <c r="AW767" s="13" t="s">
        <v>71</v>
      </c>
      <c r="AX767" s="13" t="s">
        <v>993</v>
      </c>
      <c r="AY767" s="13" t="s">
        <v>994</v>
      </c>
      <c r="AZ767" s="13" t="s">
        <v>205</v>
      </c>
      <c r="BA767" s="13" t="s">
        <v>87</v>
      </c>
      <c r="BB767" s="13" t="s">
        <v>85</v>
      </c>
      <c r="BC767" s="13" t="s">
        <v>995</v>
      </c>
      <c r="BD767" s="13" t="s">
        <v>85</v>
      </c>
      <c r="BE767" s="13" t="s">
        <v>207</v>
      </c>
      <c r="BF767" s="13" t="s">
        <v>207</v>
      </c>
      <c r="BG767" s="13" t="s">
        <v>208</v>
      </c>
      <c r="BH767" s="13" t="s">
        <v>73</v>
      </c>
      <c r="BI767" s="13" t="s">
        <v>73</v>
      </c>
      <c r="BJ767" s="13" t="s">
        <v>73</v>
      </c>
      <c r="BK767" s="13" t="s">
        <v>73</v>
      </c>
      <c r="BL767" s="13" t="s">
        <v>209</v>
      </c>
      <c r="BM767" s="13" t="s">
        <v>209</v>
      </c>
      <c r="BN767" s="13" t="s">
        <v>209</v>
      </c>
      <c r="BO767" s="13" t="s">
        <v>71</v>
      </c>
      <c r="BP767" s="13" t="s">
        <v>71</v>
      </c>
      <c r="BQ767" s="13" t="s">
        <v>71</v>
      </c>
      <c r="BR767" s="13" t="s">
        <v>581</v>
      </c>
      <c r="BS767" s="13" t="s">
        <v>85</v>
      </c>
      <c r="BT767" s="13" t="s">
        <v>581</v>
      </c>
      <c r="BU767" s="13" t="s">
        <v>85</v>
      </c>
      <c r="BV767" s="13" t="s">
        <v>581</v>
      </c>
      <c r="BW767" s="13" t="s">
        <v>85</v>
      </c>
      <c r="BX767" s="14">
        <v>1</v>
      </c>
      <c r="BY767" s="14">
        <v>500006</v>
      </c>
      <c r="BZ767" s="14">
        <v>0</v>
      </c>
      <c r="CA767" s="14">
        <v>5</v>
      </c>
      <c r="CB767" s="14">
        <v>18</v>
      </c>
      <c r="CC767" s="13" t="s">
        <v>261</v>
      </c>
      <c r="CD767" s="20">
        <v>45317.5057291667</v>
      </c>
      <c r="CE767" s="12" t="s">
        <v>89</v>
      </c>
      <c r="CF767" s="18">
        <v>45317.5055066898</v>
      </c>
      <c r="CG767" s="17">
        <v>0.505497685185185</v>
      </c>
      <c r="CH767" s="12" t="s">
        <v>89</v>
      </c>
      <c r="CI767" s="13" t="s">
        <v>14</v>
      </c>
      <c r="CJ767" s="13" t="s">
        <v>73</v>
      </c>
      <c r="CK767" s="13" t="s">
        <v>73</v>
      </c>
      <c r="CL767" s="13" t="s">
        <v>110</v>
      </c>
      <c r="CM767" s="13" t="s">
        <v>110</v>
      </c>
      <c r="CN767" s="13" t="s">
        <v>71</v>
      </c>
      <c r="CO767" s="13" t="s">
        <v>110</v>
      </c>
      <c r="CP767" s="13" t="s">
        <v>201</v>
      </c>
      <c r="CQ767" s="13" t="s">
        <v>110</v>
      </c>
      <c r="CR767" s="13" t="s">
        <v>110</v>
      </c>
      <c r="CS767" s="13" t="s">
        <v>73</v>
      </c>
      <c r="CT767" s="13" t="s">
        <v>73</v>
      </c>
      <c r="CU767" s="13" t="s">
        <v>110</v>
      </c>
      <c r="CV767" s="13" t="s">
        <v>73</v>
      </c>
      <c r="CW767" s="13" t="s">
        <v>73</v>
      </c>
      <c r="CX767" s="13" t="s">
        <v>110</v>
      </c>
      <c r="CY767" s="13" t="s">
        <v>73</v>
      </c>
      <c r="CZ767" s="13" t="s">
        <v>73</v>
      </c>
      <c r="DA767" s="13" t="s">
        <v>110</v>
      </c>
      <c r="DB767" s="13" t="s">
        <v>73</v>
      </c>
      <c r="DC767" s="13" t="s">
        <v>73</v>
      </c>
      <c r="DD767" s="13" t="s">
        <v>73</v>
      </c>
      <c r="DE767" s="13" t="s">
        <v>73</v>
      </c>
      <c r="DF767" s="13" t="s">
        <v>110</v>
      </c>
      <c r="DG767" s="13" t="s">
        <v>73</v>
      </c>
      <c r="DH767" s="13" t="s">
        <v>110</v>
      </c>
      <c r="DI767" s="13" t="s">
        <v>110</v>
      </c>
      <c r="DJ767" s="13" t="s">
        <v>110</v>
      </c>
      <c r="DK767" s="13" t="s">
        <v>242</v>
      </c>
      <c r="DL767" s="13" t="s">
        <v>85</v>
      </c>
      <c r="DM767" s="13" t="s">
        <v>85</v>
      </c>
      <c r="DN767" s="18">
        <v>45317.5055066898</v>
      </c>
      <c r="DO767" s="18">
        <v>45317.5055066898</v>
      </c>
      <c r="DP767" s="13" t="s">
        <v>996</v>
      </c>
    </row>
    <row r="768" spans="1:120">
      <c r="A768" s="12">
        <v>45302</v>
      </c>
      <c r="B768" s="12">
        <v>45302</v>
      </c>
      <c r="C768" s="13" t="s">
        <v>951</v>
      </c>
      <c r="D768" s="13" t="s">
        <v>71</v>
      </c>
      <c r="E768" s="13" t="s">
        <v>16</v>
      </c>
      <c r="F768" s="13" t="s">
        <v>105</v>
      </c>
      <c r="G768" s="14">
        <v>3</v>
      </c>
      <c r="H768" s="14">
        <v>0</v>
      </c>
      <c r="I768" s="13" t="s">
        <v>73</v>
      </c>
      <c r="J768" s="13" t="s">
        <v>74</v>
      </c>
      <c r="K768" s="19" t="s">
        <v>109</v>
      </c>
      <c r="L768" s="12">
        <v>45302</v>
      </c>
      <c r="M768" s="13" t="s">
        <v>952</v>
      </c>
      <c r="N768" s="13" t="s">
        <v>71</v>
      </c>
      <c r="O768" s="14">
        <v>0</v>
      </c>
      <c r="P768" s="13" t="s">
        <v>197</v>
      </c>
      <c r="Q768" s="19" t="s">
        <v>1049</v>
      </c>
      <c r="R768" s="14">
        <v>2</v>
      </c>
      <c r="S768" s="13" t="s">
        <v>1086</v>
      </c>
      <c r="T768" s="14">
        <v>2</v>
      </c>
      <c r="U768" s="13" t="s">
        <v>105</v>
      </c>
      <c r="V768" s="13" t="s">
        <v>82</v>
      </c>
      <c r="W768" s="13" t="s">
        <v>73</v>
      </c>
      <c r="X768" s="13" t="s">
        <v>80</v>
      </c>
      <c r="Y768" s="13" t="s">
        <v>17</v>
      </c>
      <c r="Z768" s="13" t="s">
        <v>350</v>
      </c>
      <c r="AA768" s="13" t="s">
        <v>351</v>
      </c>
      <c r="AB768" s="14">
        <v>7006</v>
      </c>
      <c r="AC768" s="13" t="s">
        <v>87</v>
      </c>
      <c r="AD768" s="20">
        <v>45303.7533101852</v>
      </c>
      <c r="AE768" s="13" t="s">
        <v>255</v>
      </c>
      <c r="AF768" s="13" t="s">
        <v>201</v>
      </c>
      <c r="AG768" s="13" t="s">
        <v>78</v>
      </c>
      <c r="AH768" s="13" t="s">
        <v>83</v>
      </c>
      <c r="AI768" s="13" t="s">
        <v>84</v>
      </c>
      <c r="AJ768" s="13" t="s">
        <v>71</v>
      </c>
      <c r="AK768" s="13" t="s">
        <v>85</v>
      </c>
      <c r="AL768" s="13" t="s">
        <v>71</v>
      </c>
      <c r="AM768" s="13" t="s">
        <v>86</v>
      </c>
      <c r="AN768" s="13" t="s">
        <v>73</v>
      </c>
      <c r="AO768" s="13" t="s">
        <v>87</v>
      </c>
      <c r="AP768" s="13" t="s">
        <v>87</v>
      </c>
      <c r="AQ768" s="13" t="s">
        <v>90</v>
      </c>
      <c r="AR768" s="13" t="s">
        <v>73</v>
      </c>
      <c r="AS768" s="13" t="s">
        <v>73</v>
      </c>
      <c r="AT768" s="14">
        <v>0</v>
      </c>
      <c r="AU768" s="13" t="s">
        <v>71</v>
      </c>
      <c r="AV768" s="13" t="s">
        <v>71</v>
      </c>
      <c r="AW768" s="13" t="s">
        <v>71</v>
      </c>
      <c r="AX768" s="13" t="s">
        <v>997</v>
      </c>
      <c r="AY768" s="13" t="s">
        <v>998</v>
      </c>
      <c r="AZ768" s="13" t="s">
        <v>205</v>
      </c>
      <c r="BA768" s="13" t="s">
        <v>87</v>
      </c>
      <c r="BB768" s="13" t="s">
        <v>85</v>
      </c>
      <c r="BC768" s="13" t="s">
        <v>999</v>
      </c>
      <c r="BD768" s="13" t="s">
        <v>85</v>
      </c>
      <c r="BE768" s="13" t="s">
        <v>207</v>
      </c>
      <c r="BF768" s="13" t="s">
        <v>207</v>
      </c>
      <c r="BG768" s="13" t="s">
        <v>208</v>
      </c>
      <c r="BH768" s="13" t="s">
        <v>73</v>
      </c>
      <c r="BI768" s="13" t="s">
        <v>73</v>
      </c>
      <c r="BJ768" s="13" t="s">
        <v>73</v>
      </c>
      <c r="BK768" s="13" t="s">
        <v>73</v>
      </c>
      <c r="BL768" s="13" t="s">
        <v>209</v>
      </c>
      <c r="BM768" s="13" t="s">
        <v>209</v>
      </c>
      <c r="BN768" s="13" t="s">
        <v>209</v>
      </c>
      <c r="BO768" s="13" t="s">
        <v>71</v>
      </c>
      <c r="BP768" s="13" t="s">
        <v>71</v>
      </c>
      <c r="BQ768" s="13" t="s">
        <v>71</v>
      </c>
      <c r="BR768" s="13" t="s">
        <v>581</v>
      </c>
      <c r="BS768" s="13" t="s">
        <v>85</v>
      </c>
      <c r="BT768" s="13" t="s">
        <v>581</v>
      </c>
      <c r="BU768" s="13" t="s">
        <v>85</v>
      </c>
      <c r="BV768" s="13" t="s">
        <v>581</v>
      </c>
      <c r="BW768" s="13" t="s">
        <v>85</v>
      </c>
      <c r="BX768" s="14">
        <v>1</v>
      </c>
      <c r="BY768" s="14">
        <v>500006</v>
      </c>
      <c r="BZ768" s="14">
        <v>0</v>
      </c>
      <c r="CA768" s="14">
        <v>4</v>
      </c>
      <c r="CB768" s="14">
        <v>7</v>
      </c>
      <c r="CC768" s="13" t="s">
        <v>261</v>
      </c>
      <c r="CD768" s="20">
        <v>45317.5057291667</v>
      </c>
      <c r="CE768" s="12" t="s">
        <v>89</v>
      </c>
      <c r="CF768" s="18">
        <v>45317.5055059606</v>
      </c>
      <c r="CG768" s="17">
        <v>0.505497685185185</v>
      </c>
      <c r="CH768" s="12" t="s">
        <v>89</v>
      </c>
      <c r="CI768" s="13" t="s">
        <v>14</v>
      </c>
      <c r="CJ768" s="13" t="s">
        <v>73</v>
      </c>
      <c r="CK768" s="13" t="s">
        <v>73</v>
      </c>
      <c r="CL768" s="13" t="s">
        <v>110</v>
      </c>
      <c r="CM768" s="13" t="s">
        <v>110</v>
      </c>
      <c r="CN768" s="13" t="s">
        <v>71</v>
      </c>
      <c r="CO768" s="13" t="s">
        <v>110</v>
      </c>
      <c r="CP768" s="13" t="s">
        <v>201</v>
      </c>
      <c r="CQ768" s="13" t="s">
        <v>110</v>
      </c>
      <c r="CR768" s="13" t="s">
        <v>73</v>
      </c>
      <c r="CS768" s="13" t="s">
        <v>73</v>
      </c>
      <c r="CT768" s="13" t="s">
        <v>73</v>
      </c>
      <c r="CU768" s="13" t="s">
        <v>110</v>
      </c>
      <c r="CV768" s="13" t="s">
        <v>73</v>
      </c>
      <c r="CW768" s="13" t="s">
        <v>73</v>
      </c>
      <c r="CX768" s="13" t="s">
        <v>110</v>
      </c>
      <c r="CY768" s="13" t="s">
        <v>73</v>
      </c>
      <c r="CZ768" s="13" t="s">
        <v>73</v>
      </c>
      <c r="DA768" s="13" t="s">
        <v>110</v>
      </c>
      <c r="DB768" s="13" t="s">
        <v>73</v>
      </c>
      <c r="DC768" s="13" t="s">
        <v>73</v>
      </c>
      <c r="DD768" s="13" t="s">
        <v>73</v>
      </c>
      <c r="DE768" s="13" t="s">
        <v>73</v>
      </c>
      <c r="DF768" s="13" t="s">
        <v>110</v>
      </c>
      <c r="DG768" s="13" t="s">
        <v>73</v>
      </c>
      <c r="DH768" s="13" t="s">
        <v>110</v>
      </c>
      <c r="DI768" s="13" t="s">
        <v>110</v>
      </c>
      <c r="DJ768" s="13" t="s">
        <v>110</v>
      </c>
      <c r="DK768" s="13" t="s">
        <v>242</v>
      </c>
      <c r="DL768" s="13" t="s">
        <v>85</v>
      </c>
      <c r="DM768" s="13" t="s">
        <v>85</v>
      </c>
      <c r="DN768" s="18">
        <v>45317.5055059606</v>
      </c>
      <c r="DO768" s="18">
        <v>45317.5055059606</v>
      </c>
      <c r="DP768" s="13" t="s">
        <v>1000</v>
      </c>
    </row>
    <row r="769" spans="1:120">
      <c r="A769" s="12">
        <v>45302</v>
      </c>
      <c r="B769" s="12">
        <v>45302</v>
      </c>
      <c r="C769" s="13" t="s">
        <v>951</v>
      </c>
      <c r="D769" s="13" t="s">
        <v>71</v>
      </c>
      <c r="E769" s="13" t="s">
        <v>16</v>
      </c>
      <c r="F769" s="13" t="s">
        <v>477</v>
      </c>
      <c r="G769" s="14">
        <v>3</v>
      </c>
      <c r="H769" s="14">
        <v>0</v>
      </c>
      <c r="I769" s="13" t="s">
        <v>73</v>
      </c>
      <c r="J769" s="13" t="s">
        <v>74</v>
      </c>
      <c r="K769" s="13" t="s">
        <v>75</v>
      </c>
      <c r="L769" s="12">
        <v>45302</v>
      </c>
      <c r="M769" s="13" t="s">
        <v>952</v>
      </c>
      <c r="N769" s="13" t="s">
        <v>71</v>
      </c>
      <c r="O769" s="14">
        <v>0</v>
      </c>
      <c r="P769" s="13" t="s">
        <v>197</v>
      </c>
      <c r="Q769" s="13" t="s">
        <v>272</v>
      </c>
      <c r="R769" s="14">
        <v>4</v>
      </c>
      <c r="S769" s="13" t="s">
        <v>273</v>
      </c>
      <c r="T769" s="14">
        <v>4</v>
      </c>
      <c r="U769" s="13" t="s">
        <v>477</v>
      </c>
      <c r="V769" s="13" t="s">
        <v>82</v>
      </c>
      <c r="W769" s="13" t="s">
        <v>73</v>
      </c>
      <c r="X769" s="13" t="s">
        <v>80</v>
      </c>
      <c r="Y769" s="13" t="s">
        <v>17</v>
      </c>
      <c r="Z769" s="13" t="s">
        <v>350</v>
      </c>
      <c r="AA769" s="13" t="s">
        <v>608</v>
      </c>
      <c r="AB769" s="14">
        <v>7014</v>
      </c>
      <c r="AC769" s="13" t="s">
        <v>87</v>
      </c>
      <c r="AD769" s="20">
        <v>45303.6587037037</v>
      </c>
      <c r="AE769" s="13" t="s">
        <v>609</v>
      </c>
      <c r="AF769" s="13" t="s">
        <v>201</v>
      </c>
      <c r="AG769" s="13" t="s">
        <v>78</v>
      </c>
      <c r="AH769" s="13" t="s">
        <v>83</v>
      </c>
      <c r="AI769" s="13" t="s">
        <v>84</v>
      </c>
      <c r="AJ769" s="13" t="s">
        <v>71</v>
      </c>
      <c r="AK769" s="13" t="s">
        <v>85</v>
      </c>
      <c r="AL769" s="13" t="s">
        <v>71</v>
      </c>
      <c r="AM769" s="13" t="s">
        <v>86</v>
      </c>
      <c r="AN769" s="13" t="s">
        <v>73</v>
      </c>
      <c r="AO769" s="13" t="s">
        <v>87</v>
      </c>
      <c r="AP769" s="13" t="s">
        <v>87</v>
      </c>
      <c r="AQ769" s="13" t="s">
        <v>90</v>
      </c>
      <c r="AR769" s="13" t="s">
        <v>73</v>
      </c>
      <c r="AS769" s="13" t="s">
        <v>73</v>
      </c>
      <c r="AT769" s="14">
        <v>0</v>
      </c>
      <c r="AU769" s="13" t="s">
        <v>71</v>
      </c>
      <c r="AV769" s="13" t="s">
        <v>71</v>
      </c>
      <c r="AW769" s="13" t="s">
        <v>71</v>
      </c>
      <c r="AX769" s="13" t="s">
        <v>1001</v>
      </c>
      <c r="AY769" s="13" t="s">
        <v>1002</v>
      </c>
      <c r="AZ769" s="13" t="s">
        <v>205</v>
      </c>
      <c r="BA769" s="13" t="s">
        <v>87</v>
      </c>
      <c r="BB769" s="13" t="s">
        <v>85</v>
      </c>
      <c r="BC769" s="13" t="s">
        <v>1003</v>
      </c>
      <c r="BD769" s="13" t="s">
        <v>85</v>
      </c>
      <c r="BE769" s="13" t="s">
        <v>207</v>
      </c>
      <c r="BF769" s="13" t="s">
        <v>207</v>
      </c>
      <c r="BG769" s="13" t="s">
        <v>110</v>
      </c>
      <c r="BH769" s="13" t="s">
        <v>73</v>
      </c>
      <c r="BI769" s="13" t="s">
        <v>73</v>
      </c>
      <c r="BJ769" s="13" t="s">
        <v>73</v>
      </c>
      <c r="BK769" s="13" t="s">
        <v>73</v>
      </c>
      <c r="BL769" s="13" t="s">
        <v>208</v>
      </c>
      <c r="BM769" s="13" t="s">
        <v>208</v>
      </c>
      <c r="BN769" s="13" t="s">
        <v>208</v>
      </c>
      <c r="BO769" s="13" t="s">
        <v>71</v>
      </c>
      <c r="BP769" s="13" t="s">
        <v>71</v>
      </c>
      <c r="BQ769" s="13" t="s">
        <v>71</v>
      </c>
      <c r="BR769" s="13" t="s">
        <v>581</v>
      </c>
      <c r="BS769" s="13" t="s">
        <v>85</v>
      </c>
      <c r="BT769" s="13" t="s">
        <v>581</v>
      </c>
      <c r="BU769" s="13" t="s">
        <v>85</v>
      </c>
      <c r="BV769" s="13" t="s">
        <v>581</v>
      </c>
      <c r="BW769" s="13" t="s">
        <v>85</v>
      </c>
      <c r="BX769" s="14">
        <v>1</v>
      </c>
      <c r="BY769" s="14">
        <v>500104</v>
      </c>
      <c r="BZ769" s="14">
        <v>0</v>
      </c>
      <c r="CA769" s="14">
        <v>1</v>
      </c>
      <c r="CB769" s="14">
        <v>13</v>
      </c>
      <c r="CC769" s="13" t="s">
        <v>261</v>
      </c>
      <c r="CD769" s="20">
        <v>45317.4228935185</v>
      </c>
      <c r="CE769" s="12" t="s">
        <v>89</v>
      </c>
      <c r="CF769" s="18">
        <v>45317.4227061111</v>
      </c>
      <c r="CG769" s="17">
        <v>0.422696759259259</v>
      </c>
      <c r="CH769" s="12" t="s">
        <v>89</v>
      </c>
      <c r="CI769" s="13" t="s">
        <v>14</v>
      </c>
      <c r="CJ769" s="13" t="s">
        <v>73</v>
      </c>
      <c r="CK769" s="13" t="s">
        <v>73</v>
      </c>
      <c r="CL769" s="13" t="s">
        <v>110</v>
      </c>
      <c r="CM769" s="13" t="s">
        <v>71</v>
      </c>
      <c r="CN769" s="13" t="s">
        <v>71</v>
      </c>
      <c r="CO769" s="13" t="s">
        <v>110</v>
      </c>
      <c r="CP769" s="13" t="s">
        <v>266</v>
      </c>
      <c r="CQ769" s="13" t="s">
        <v>220</v>
      </c>
      <c r="CR769" s="13" t="s">
        <v>73</v>
      </c>
      <c r="CS769" s="13" t="s">
        <v>73</v>
      </c>
      <c r="CT769" s="13" t="s">
        <v>73</v>
      </c>
      <c r="CU769" s="13" t="s">
        <v>110</v>
      </c>
      <c r="CV769" s="13" t="s">
        <v>73</v>
      </c>
      <c r="CW769" s="13" t="s">
        <v>73</v>
      </c>
      <c r="CX769" s="13" t="s">
        <v>110</v>
      </c>
      <c r="CY769" s="13" t="s">
        <v>73</v>
      </c>
      <c r="CZ769" s="13" t="s">
        <v>73</v>
      </c>
      <c r="DA769" s="13" t="s">
        <v>88</v>
      </c>
      <c r="DB769" s="13" t="s">
        <v>73</v>
      </c>
      <c r="DC769" s="13" t="s">
        <v>73</v>
      </c>
      <c r="DD769" s="13" t="s">
        <v>73</v>
      </c>
      <c r="DE769" s="13" t="s">
        <v>73</v>
      </c>
      <c r="DF769" s="13" t="s">
        <v>110</v>
      </c>
      <c r="DG769" s="13" t="s">
        <v>73</v>
      </c>
      <c r="DH769" s="13" t="s">
        <v>110</v>
      </c>
      <c r="DI769" s="13" t="s">
        <v>110</v>
      </c>
      <c r="DJ769" s="13" t="s">
        <v>110</v>
      </c>
      <c r="DK769" s="13" t="s">
        <v>242</v>
      </c>
      <c r="DL769" s="13" t="s">
        <v>85</v>
      </c>
      <c r="DM769" s="13" t="s">
        <v>85</v>
      </c>
      <c r="DN769" s="18">
        <v>45317.4755410532</v>
      </c>
      <c r="DO769" s="18">
        <v>45317.4227061111</v>
      </c>
      <c r="DP769" s="13" t="s">
        <v>1004</v>
      </c>
    </row>
    <row r="770" spans="1:120">
      <c r="A770" s="12">
        <v>45302</v>
      </c>
      <c r="B770" s="12">
        <v>45302</v>
      </c>
      <c r="C770" s="13" t="s">
        <v>951</v>
      </c>
      <c r="D770" s="13" t="s">
        <v>71</v>
      </c>
      <c r="E770" s="13" t="s">
        <v>16</v>
      </c>
      <c r="F770" s="13" t="s">
        <v>107</v>
      </c>
      <c r="G770" s="14">
        <v>3</v>
      </c>
      <c r="H770" s="14">
        <v>0</v>
      </c>
      <c r="I770" s="13" t="s">
        <v>88</v>
      </c>
      <c r="J770" s="13" t="s">
        <v>74</v>
      </c>
      <c r="K770" s="19" t="s">
        <v>109</v>
      </c>
      <c r="L770" s="12">
        <v>45302</v>
      </c>
      <c r="M770" s="13" t="s">
        <v>952</v>
      </c>
      <c r="N770" s="13" t="s">
        <v>71</v>
      </c>
      <c r="O770" s="14">
        <v>0</v>
      </c>
      <c r="P770" s="13" t="s">
        <v>197</v>
      </c>
      <c r="Q770" s="19" t="s">
        <v>1049</v>
      </c>
      <c r="R770" s="14">
        <v>2</v>
      </c>
      <c r="S770" s="13" t="s">
        <v>1086</v>
      </c>
      <c r="T770" s="14">
        <v>2</v>
      </c>
      <c r="U770" s="13" t="s">
        <v>107</v>
      </c>
      <c r="V770" s="13" t="s">
        <v>82</v>
      </c>
      <c r="W770" s="13" t="s">
        <v>73</v>
      </c>
      <c r="X770" s="13" t="s">
        <v>80</v>
      </c>
      <c r="Y770" s="13" t="s">
        <v>17</v>
      </c>
      <c r="Z770" s="13" t="s">
        <v>350</v>
      </c>
      <c r="AA770" s="13" t="s">
        <v>353</v>
      </c>
      <c r="AB770" s="14">
        <v>7006</v>
      </c>
      <c r="AC770" s="13" t="s">
        <v>87</v>
      </c>
      <c r="AD770" s="20">
        <v>45303.7533101852</v>
      </c>
      <c r="AE770" s="13" t="s">
        <v>200</v>
      </c>
      <c r="AF770" s="13" t="s">
        <v>201</v>
      </c>
      <c r="AG770" s="13" t="s">
        <v>78</v>
      </c>
      <c r="AH770" s="13" t="s">
        <v>83</v>
      </c>
      <c r="AI770" s="13" t="s">
        <v>84</v>
      </c>
      <c r="AJ770" s="13" t="s">
        <v>71</v>
      </c>
      <c r="AK770" s="13" t="s">
        <v>85</v>
      </c>
      <c r="AL770" s="13" t="s">
        <v>71</v>
      </c>
      <c r="AM770" s="13" t="s">
        <v>86</v>
      </c>
      <c r="AN770" s="13" t="s">
        <v>73</v>
      </c>
      <c r="AO770" s="13" t="s">
        <v>87</v>
      </c>
      <c r="AP770" s="13" t="s">
        <v>87</v>
      </c>
      <c r="AQ770" s="13" t="s">
        <v>202</v>
      </c>
      <c r="AR770" s="13" t="s">
        <v>73</v>
      </c>
      <c r="AS770" s="13" t="s">
        <v>73</v>
      </c>
      <c r="AT770" s="14">
        <v>0</v>
      </c>
      <c r="AU770" s="13" t="s">
        <v>71</v>
      </c>
      <c r="AV770" s="13" t="s">
        <v>71</v>
      </c>
      <c r="AW770" s="13" t="s">
        <v>71</v>
      </c>
      <c r="AX770" s="13" t="s">
        <v>1005</v>
      </c>
      <c r="AY770" s="13" t="s">
        <v>1006</v>
      </c>
      <c r="AZ770" s="13" t="s">
        <v>205</v>
      </c>
      <c r="BA770" s="13" t="s">
        <v>87</v>
      </c>
      <c r="BB770" s="13" t="s">
        <v>85</v>
      </c>
      <c r="BC770" s="13" t="s">
        <v>1007</v>
      </c>
      <c r="BD770" s="13" t="s">
        <v>85</v>
      </c>
      <c r="BE770" s="13" t="s">
        <v>207</v>
      </c>
      <c r="BF770" s="13" t="s">
        <v>207</v>
      </c>
      <c r="BG770" s="13" t="s">
        <v>208</v>
      </c>
      <c r="BH770" s="13" t="s">
        <v>73</v>
      </c>
      <c r="BI770" s="13" t="s">
        <v>73</v>
      </c>
      <c r="BJ770" s="13" t="s">
        <v>73</v>
      </c>
      <c r="BK770" s="13" t="s">
        <v>73</v>
      </c>
      <c r="BL770" s="13" t="s">
        <v>209</v>
      </c>
      <c r="BM770" s="13" t="s">
        <v>209</v>
      </c>
      <c r="BN770" s="13" t="s">
        <v>209</v>
      </c>
      <c r="BO770" s="13" t="s">
        <v>71</v>
      </c>
      <c r="BP770" s="13" t="s">
        <v>71</v>
      </c>
      <c r="BQ770" s="13" t="s">
        <v>71</v>
      </c>
      <c r="BR770" s="13" t="s">
        <v>581</v>
      </c>
      <c r="BS770" s="13" t="s">
        <v>85</v>
      </c>
      <c r="BT770" s="13" t="s">
        <v>581</v>
      </c>
      <c r="BU770" s="13" t="s">
        <v>85</v>
      </c>
      <c r="BV770" s="13" t="s">
        <v>581</v>
      </c>
      <c r="BW770" s="13" t="s">
        <v>85</v>
      </c>
      <c r="BX770" s="14">
        <v>1</v>
      </c>
      <c r="BY770" s="14">
        <v>500006</v>
      </c>
      <c r="BZ770" s="14">
        <v>0</v>
      </c>
      <c r="CA770" s="14">
        <v>5</v>
      </c>
      <c r="CB770" s="14">
        <v>18</v>
      </c>
      <c r="CC770" s="13" t="s">
        <v>261</v>
      </c>
      <c r="CD770" s="20">
        <v>45317.5057291667</v>
      </c>
      <c r="CE770" s="12" t="s">
        <v>89</v>
      </c>
      <c r="CF770" s="18">
        <v>45317.5055067014</v>
      </c>
      <c r="CG770" s="17">
        <v>0.505497685185185</v>
      </c>
      <c r="CH770" s="12" t="s">
        <v>89</v>
      </c>
      <c r="CI770" s="13" t="s">
        <v>14</v>
      </c>
      <c r="CJ770" s="13" t="s">
        <v>73</v>
      </c>
      <c r="CK770" s="13" t="s">
        <v>73</v>
      </c>
      <c r="CL770" s="13" t="s">
        <v>110</v>
      </c>
      <c r="CM770" s="13" t="s">
        <v>110</v>
      </c>
      <c r="CN770" s="13" t="s">
        <v>71</v>
      </c>
      <c r="CO770" s="13" t="s">
        <v>110</v>
      </c>
      <c r="CP770" s="13" t="s">
        <v>201</v>
      </c>
      <c r="CQ770" s="13" t="s">
        <v>110</v>
      </c>
      <c r="CR770" s="13" t="s">
        <v>73</v>
      </c>
      <c r="CS770" s="13" t="s">
        <v>73</v>
      </c>
      <c r="CT770" s="13" t="s">
        <v>73</v>
      </c>
      <c r="CU770" s="13" t="s">
        <v>110</v>
      </c>
      <c r="CV770" s="13" t="s">
        <v>73</v>
      </c>
      <c r="CW770" s="13" t="s">
        <v>73</v>
      </c>
      <c r="CX770" s="13" t="s">
        <v>73</v>
      </c>
      <c r="CY770" s="13" t="s">
        <v>73</v>
      </c>
      <c r="CZ770" s="13" t="s">
        <v>73</v>
      </c>
      <c r="DA770" s="13" t="s">
        <v>110</v>
      </c>
      <c r="DB770" s="13" t="s">
        <v>73</v>
      </c>
      <c r="DC770" s="13" t="s">
        <v>73</v>
      </c>
      <c r="DD770" s="13" t="s">
        <v>73</v>
      </c>
      <c r="DE770" s="13" t="s">
        <v>73</v>
      </c>
      <c r="DF770" s="13" t="s">
        <v>110</v>
      </c>
      <c r="DG770" s="13" t="s">
        <v>73</v>
      </c>
      <c r="DH770" s="13" t="s">
        <v>110</v>
      </c>
      <c r="DI770" s="13" t="s">
        <v>110</v>
      </c>
      <c r="DJ770" s="13" t="s">
        <v>110</v>
      </c>
      <c r="DK770" s="13" t="s">
        <v>242</v>
      </c>
      <c r="DL770" s="13" t="s">
        <v>85</v>
      </c>
      <c r="DM770" s="13" t="s">
        <v>85</v>
      </c>
      <c r="DN770" s="18">
        <v>45317.5055067014</v>
      </c>
      <c r="DO770" s="18">
        <v>45317.5055067014</v>
      </c>
      <c r="DP770" s="13" t="s">
        <v>1008</v>
      </c>
    </row>
    <row r="771" spans="1:120">
      <c r="A771" s="12">
        <v>45302</v>
      </c>
      <c r="B771" s="12">
        <v>45302</v>
      </c>
      <c r="C771" s="13" t="s">
        <v>951</v>
      </c>
      <c r="D771" s="13" t="s">
        <v>71</v>
      </c>
      <c r="E771" s="13" t="s">
        <v>16</v>
      </c>
      <c r="F771" s="13" t="s">
        <v>477</v>
      </c>
      <c r="G771" s="14">
        <v>4</v>
      </c>
      <c r="H771" s="14">
        <v>0</v>
      </c>
      <c r="I771" s="13" t="s">
        <v>73</v>
      </c>
      <c r="J771" s="13" t="s">
        <v>74</v>
      </c>
      <c r="K771" s="19" t="s">
        <v>109</v>
      </c>
      <c r="L771" s="12">
        <v>45302</v>
      </c>
      <c r="M771" s="13" t="s">
        <v>952</v>
      </c>
      <c r="N771" s="13" t="s">
        <v>71</v>
      </c>
      <c r="O771" s="14">
        <v>0</v>
      </c>
      <c r="P771" s="13" t="s">
        <v>197</v>
      </c>
      <c r="Q771" s="19" t="s">
        <v>1049</v>
      </c>
      <c r="R771" s="14">
        <v>2</v>
      </c>
      <c r="S771" s="13" t="s">
        <v>1086</v>
      </c>
      <c r="T771" s="14">
        <v>2</v>
      </c>
      <c r="U771" s="13" t="s">
        <v>477</v>
      </c>
      <c r="V771" s="13" t="s">
        <v>82</v>
      </c>
      <c r="W771" s="13" t="s">
        <v>73</v>
      </c>
      <c r="X771" s="13" t="s">
        <v>80</v>
      </c>
      <c r="Y771" s="13" t="s">
        <v>17</v>
      </c>
      <c r="Z771" s="13" t="s">
        <v>350</v>
      </c>
      <c r="AA771" s="13" t="s">
        <v>608</v>
      </c>
      <c r="AB771" s="14">
        <v>7006</v>
      </c>
      <c r="AC771" s="13" t="s">
        <v>87</v>
      </c>
      <c r="AD771" s="20">
        <v>45303.7533101852</v>
      </c>
      <c r="AE771" s="13" t="s">
        <v>609</v>
      </c>
      <c r="AF771" s="13" t="s">
        <v>201</v>
      </c>
      <c r="AG771" s="13" t="s">
        <v>78</v>
      </c>
      <c r="AH771" s="13" t="s">
        <v>83</v>
      </c>
      <c r="AI771" s="13" t="s">
        <v>84</v>
      </c>
      <c r="AJ771" s="13" t="s">
        <v>71</v>
      </c>
      <c r="AK771" s="13" t="s">
        <v>85</v>
      </c>
      <c r="AL771" s="13" t="s">
        <v>71</v>
      </c>
      <c r="AM771" s="13" t="s">
        <v>86</v>
      </c>
      <c r="AN771" s="13" t="s">
        <v>73</v>
      </c>
      <c r="AO771" s="13" t="s">
        <v>87</v>
      </c>
      <c r="AP771" s="13" t="s">
        <v>87</v>
      </c>
      <c r="AQ771" s="13" t="s">
        <v>90</v>
      </c>
      <c r="AR771" s="13" t="s">
        <v>73</v>
      </c>
      <c r="AS771" s="13" t="s">
        <v>73</v>
      </c>
      <c r="AT771" s="14">
        <v>0</v>
      </c>
      <c r="AU771" s="13" t="s">
        <v>71</v>
      </c>
      <c r="AV771" s="13" t="s">
        <v>71</v>
      </c>
      <c r="AW771" s="13" t="s">
        <v>71</v>
      </c>
      <c r="AX771" s="13" t="s">
        <v>1001</v>
      </c>
      <c r="AY771" s="13" t="s">
        <v>1002</v>
      </c>
      <c r="AZ771" s="13" t="s">
        <v>205</v>
      </c>
      <c r="BA771" s="13" t="s">
        <v>87</v>
      </c>
      <c r="BB771" s="13" t="s">
        <v>85</v>
      </c>
      <c r="BC771" s="13" t="s">
        <v>1003</v>
      </c>
      <c r="BD771" s="13" t="s">
        <v>85</v>
      </c>
      <c r="BE771" s="13" t="s">
        <v>207</v>
      </c>
      <c r="BF771" s="13" t="s">
        <v>207</v>
      </c>
      <c r="BG771" s="13" t="s">
        <v>208</v>
      </c>
      <c r="BH771" s="13" t="s">
        <v>73</v>
      </c>
      <c r="BI771" s="13" t="s">
        <v>73</v>
      </c>
      <c r="BJ771" s="13" t="s">
        <v>73</v>
      </c>
      <c r="BK771" s="13" t="s">
        <v>73</v>
      </c>
      <c r="BL771" s="13" t="s">
        <v>208</v>
      </c>
      <c r="BM771" s="13" t="s">
        <v>208</v>
      </c>
      <c r="BN771" s="13" t="s">
        <v>208</v>
      </c>
      <c r="BO771" s="13" t="s">
        <v>71</v>
      </c>
      <c r="BP771" s="13" t="s">
        <v>71</v>
      </c>
      <c r="BQ771" s="13" t="s">
        <v>71</v>
      </c>
      <c r="BR771" s="13" t="s">
        <v>581</v>
      </c>
      <c r="BS771" s="13" t="s">
        <v>85</v>
      </c>
      <c r="BT771" s="13" t="s">
        <v>581</v>
      </c>
      <c r="BU771" s="13" t="s">
        <v>85</v>
      </c>
      <c r="BV771" s="13" t="s">
        <v>581</v>
      </c>
      <c r="BW771" s="13" t="s">
        <v>85</v>
      </c>
      <c r="BX771" s="14">
        <v>1</v>
      </c>
      <c r="BY771" s="14">
        <v>500006</v>
      </c>
      <c r="BZ771" s="14">
        <v>0</v>
      </c>
      <c r="CA771" s="14">
        <v>1</v>
      </c>
      <c r="CB771" s="14">
        <v>14</v>
      </c>
      <c r="CC771" s="13" t="s">
        <v>261</v>
      </c>
      <c r="CD771" s="20">
        <v>45317.5057291667</v>
      </c>
      <c r="CE771" s="12" t="s">
        <v>89</v>
      </c>
      <c r="CF771" s="18">
        <v>45317.5055066898</v>
      </c>
      <c r="CG771" s="17">
        <v>0.505497685185185</v>
      </c>
      <c r="CH771" s="12" t="s">
        <v>89</v>
      </c>
      <c r="CI771" s="13" t="s">
        <v>14</v>
      </c>
      <c r="CJ771" s="13" t="s">
        <v>73</v>
      </c>
      <c r="CK771" s="13" t="s">
        <v>73</v>
      </c>
      <c r="CL771" s="13" t="s">
        <v>110</v>
      </c>
      <c r="CM771" s="13" t="s">
        <v>110</v>
      </c>
      <c r="CN771" s="13" t="s">
        <v>71</v>
      </c>
      <c r="CO771" s="13" t="s">
        <v>110</v>
      </c>
      <c r="CP771" s="13" t="s">
        <v>201</v>
      </c>
      <c r="CQ771" s="13" t="s">
        <v>220</v>
      </c>
      <c r="CR771" s="13" t="s">
        <v>73</v>
      </c>
      <c r="CS771" s="13" t="s">
        <v>73</v>
      </c>
      <c r="CT771" s="13" t="s">
        <v>73</v>
      </c>
      <c r="CU771" s="13" t="s">
        <v>110</v>
      </c>
      <c r="CV771" s="13" t="s">
        <v>73</v>
      </c>
      <c r="CW771" s="13" t="s">
        <v>73</v>
      </c>
      <c r="CX771" s="13" t="s">
        <v>110</v>
      </c>
      <c r="CY771" s="13" t="s">
        <v>73</v>
      </c>
      <c r="CZ771" s="13" t="s">
        <v>73</v>
      </c>
      <c r="DA771" s="13" t="s">
        <v>88</v>
      </c>
      <c r="DB771" s="13" t="s">
        <v>73</v>
      </c>
      <c r="DC771" s="13" t="s">
        <v>73</v>
      </c>
      <c r="DD771" s="13" t="s">
        <v>73</v>
      </c>
      <c r="DE771" s="13" t="s">
        <v>73</v>
      </c>
      <c r="DF771" s="13" t="s">
        <v>110</v>
      </c>
      <c r="DG771" s="13" t="s">
        <v>73</v>
      </c>
      <c r="DH771" s="13" t="s">
        <v>110</v>
      </c>
      <c r="DI771" s="13" t="s">
        <v>110</v>
      </c>
      <c r="DJ771" s="13" t="s">
        <v>110</v>
      </c>
      <c r="DK771" s="13" t="s">
        <v>242</v>
      </c>
      <c r="DL771" s="13" t="s">
        <v>85</v>
      </c>
      <c r="DM771" s="13" t="s">
        <v>85</v>
      </c>
      <c r="DN771" s="18">
        <v>45317.5055066898</v>
      </c>
      <c r="DO771" s="18">
        <v>45317.5055066898</v>
      </c>
      <c r="DP771" s="13" t="s">
        <v>1004</v>
      </c>
    </row>
    <row r="773" spans="1:1">
      <c r="A773" t="s">
        <v>793</v>
      </c>
    </row>
    <row r="854" spans="1:58">
      <c r="A854" t="s">
        <v>950</v>
      </c>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row>
    <row r="855" ht="27" spans="1:58">
      <c r="A855" s="11" t="s">
        <v>113</v>
      </c>
      <c r="B855" s="11" t="s">
        <v>3</v>
      </c>
      <c r="C855" s="11" t="s">
        <v>33</v>
      </c>
      <c r="D855" s="11" t="s">
        <v>34</v>
      </c>
      <c r="E855" s="11" t="s">
        <v>9</v>
      </c>
      <c r="F855" s="11" t="s">
        <v>29</v>
      </c>
      <c r="G855" s="11" t="s">
        <v>5</v>
      </c>
      <c r="H855" s="11" t="s">
        <v>114</v>
      </c>
      <c r="I855" s="11" t="s">
        <v>30</v>
      </c>
      <c r="J855" s="11" t="s">
        <v>31</v>
      </c>
      <c r="K855" s="11" t="s">
        <v>32</v>
      </c>
      <c r="L855" s="11" t="s">
        <v>26</v>
      </c>
      <c r="M855" s="11" t="s">
        <v>4</v>
      </c>
      <c r="N855" s="11" t="s">
        <v>27</v>
      </c>
      <c r="O855" s="11" t="s">
        <v>28</v>
      </c>
      <c r="P855" s="11" t="s">
        <v>115</v>
      </c>
      <c r="Q855" s="11" t="s">
        <v>116</v>
      </c>
      <c r="R855" s="11" t="s">
        <v>117</v>
      </c>
      <c r="S855" s="11" t="s">
        <v>118</v>
      </c>
      <c r="T855" s="11" t="s">
        <v>119</v>
      </c>
      <c r="U855" s="11" t="s">
        <v>38</v>
      </c>
      <c r="V855" s="11" t="s">
        <v>42</v>
      </c>
      <c r="W855" s="11" t="s">
        <v>44</v>
      </c>
      <c r="X855" s="11" t="s">
        <v>39</v>
      </c>
      <c r="Y855" s="11" t="s">
        <v>6</v>
      </c>
      <c r="Z855" s="11" t="s">
        <v>122</v>
      </c>
      <c r="AA855" s="11" t="s">
        <v>124</v>
      </c>
      <c r="AB855" s="11" t="s">
        <v>45</v>
      </c>
      <c r="AC855" s="11" t="s">
        <v>50</v>
      </c>
      <c r="AD855" s="11" t="s">
        <v>51</v>
      </c>
      <c r="AE855" s="11" t="s">
        <v>52</v>
      </c>
      <c r="AF855" s="11" t="s">
        <v>53</v>
      </c>
      <c r="AG855" s="11" t="s">
        <v>54</v>
      </c>
      <c r="AH855" s="11" t="s">
        <v>46</v>
      </c>
      <c r="AI855" s="11" t="s">
        <v>55</v>
      </c>
      <c r="AJ855" s="11" t="s">
        <v>56</v>
      </c>
      <c r="AK855" s="11" t="s">
        <v>67</v>
      </c>
      <c r="AL855" s="11" t="s">
        <v>126</v>
      </c>
      <c r="AM855" s="11" t="s">
        <v>63</v>
      </c>
      <c r="AN855" s="11" t="s">
        <v>64</v>
      </c>
      <c r="AO855" s="11" t="s">
        <v>320</v>
      </c>
      <c r="AP855" s="11" t="s">
        <v>321</v>
      </c>
      <c r="AQ855" s="11" t="s">
        <v>322</v>
      </c>
      <c r="AR855" s="11" t="s">
        <v>323</v>
      </c>
      <c r="AS855" s="11" t="s">
        <v>324</v>
      </c>
      <c r="AT855" s="11" t="s">
        <v>325</v>
      </c>
      <c r="AU855" s="11" t="s">
        <v>326</v>
      </c>
      <c r="AV855" s="11" t="s">
        <v>327</v>
      </c>
      <c r="AW855" s="11" t="s">
        <v>328</v>
      </c>
      <c r="AX855" s="11" t="s">
        <v>329</v>
      </c>
      <c r="AY855" s="11" t="s">
        <v>330</v>
      </c>
      <c r="AZ855" s="11" t="s">
        <v>331</v>
      </c>
      <c r="BA855" s="11" t="s">
        <v>332</v>
      </c>
      <c r="BB855" s="11" t="s">
        <v>333</v>
      </c>
      <c r="BC855" s="11" t="s">
        <v>12</v>
      </c>
      <c r="BD855" s="11" t="s">
        <v>156</v>
      </c>
      <c r="BE855" s="11" t="s">
        <v>334</v>
      </c>
      <c r="BF855" s="11" t="s">
        <v>69</v>
      </c>
    </row>
    <row r="856" spans="1:58">
      <c r="A856" s="12">
        <v>45302</v>
      </c>
      <c r="B856" s="12">
        <v>45302</v>
      </c>
      <c r="C856" s="13" t="s">
        <v>951</v>
      </c>
      <c r="D856" s="13" t="s">
        <v>71</v>
      </c>
      <c r="E856" s="13" t="s">
        <v>16</v>
      </c>
      <c r="F856" s="13" t="s">
        <v>72</v>
      </c>
      <c r="G856" s="14">
        <v>1</v>
      </c>
      <c r="H856" s="14">
        <v>0</v>
      </c>
      <c r="I856" s="13" t="s">
        <v>73</v>
      </c>
      <c r="J856" s="13" t="s">
        <v>74</v>
      </c>
      <c r="K856" s="13" t="s">
        <v>74</v>
      </c>
      <c r="L856" s="12">
        <v>45302</v>
      </c>
      <c r="M856" s="13" t="s">
        <v>952</v>
      </c>
      <c r="N856" s="13" t="s">
        <v>71</v>
      </c>
      <c r="O856" s="14">
        <v>0</v>
      </c>
      <c r="P856" s="13" t="s">
        <v>197</v>
      </c>
      <c r="Q856" s="13" t="s">
        <v>198</v>
      </c>
      <c r="R856" s="14">
        <v>6</v>
      </c>
      <c r="S856" s="13" t="s">
        <v>953</v>
      </c>
      <c r="T856" s="14">
        <v>1</v>
      </c>
      <c r="U856" s="13" t="s">
        <v>72</v>
      </c>
      <c r="V856" s="13" t="s">
        <v>82</v>
      </c>
      <c r="W856" s="13" t="s">
        <v>73</v>
      </c>
      <c r="X856" s="13" t="s">
        <v>80</v>
      </c>
      <c r="Y856" s="13" t="s">
        <v>14</v>
      </c>
      <c r="Z856" s="13" t="s">
        <v>200</v>
      </c>
      <c r="AA856" s="13" t="s">
        <v>78</v>
      </c>
      <c r="AB856" s="13" t="s">
        <v>83</v>
      </c>
      <c r="AC856" s="13" t="s">
        <v>84</v>
      </c>
      <c r="AD856" s="13" t="s">
        <v>71</v>
      </c>
      <c r="AE856" s="13" t="s">
        <v>85</v>
      </c>
      <c r="AF856" s="13" t="s">
        <v>71</v>
      </c>
      <c r="AG856" s="13" t="s">
        <v>86</v>
      </c>
      <c r="AH856" s="13" t="s">
        <v>73</v>
      </c>
      <c r="AI856" s="13" t="s">
        <v>87</v>
      </c>
      <c r="AJ856" s="13" t="s">
        <v>87</v>
      </c>
      <c r="AK856" s="13" t="s">
        <v>90</v>
      </c>
      <c r="AL856" s="13" t="s">
        <v>73</v>
      </c>
      <c r="AM856" s="13" t="s">
        <v>73</v>
      </c>
      <c r="AN856" s="14">
        <v>0</v>
      </c>
      <c r="AO856" s="13" t="s">
        <v>207</v>
      </c>
      <c r="AP856" s="13" t="s">
        <v>207</v>
      </c>
      <c r="AQ856" s="13" t="s">
        <v>73</v>
      </c>
      <c r="AR856" s="13" t="s">
        <v>335</v>
      </c>
      <c r="AS856" s="13" t="s">
        <v>261</v>
      </c>
      <c r="AT856" s="13" t="s">
        <v>71</v>
      </c>
      <c r="AU856" s="13" t="s">
        <v>85</v>
      </c>
      <c r="AV856" s="13" t="s">
        <v>336</v>
      </c>
      <c r="AW856" s="17">
        <v>1.15740740740741e-5</v>
      </c>
      <c r="AX856" s="12" t="s">
        <v>89</v>
      </c>
      <c r="AY856" s="13" t="s">
        <v>14</v>
      </c>
      <c r="AZ856" s="13" t="s">
        <v>73</v>
      </c>
      <c r="BA856" s="13" t="s">
        <v>207</v>
      </c>
      <c r="BB856" s="13" t="s">
        <v>73</v>
      </c>
      <c r="BC856" s="14">
        <v>500006</v>
      </c>
      <c r="BD856" s="14">
        <v>0</v>
      </c>
      <c r="BE856" s="13" t="s">
        <v>110</v>
      </c>
      <c r="BF856" s="18">
        <v>45303.611304919</v>
      </c>
    </row>
    <row r="857" spans="1:58">
      <c r="A857" s="12">
        <v>45302</v>
      </c>
      <c r="B857" s="12">
        <v>45302</v>
      </c>
      <c r="C857" s="13" t="s">
        <v>951</v>
      </c>
      <c r="D857" s="13" t="s">
        <v>71</v>
      </c>
      <c r="E857" s="13" t="s">
        <v>16</v>
      </c>
      <c r="F857" s="13" t="s">
        <v>91</v>
      </c>
      <c r="G857" s="14">
        <v>1</v>
      </c>
      <c r="H857" s="14">
        <v>0</v>
      </c>
      <c r="I857" s="13" t="s">
        <v>88</v>
      </c>
      <c r="J857" s="13" t="s">
        <v>74</v>
      </c>
      <c r="K857" s="13" t="s">
        <v>74</v>
      </c>
      <c r="L857" s="12">
        <v>45302</v>
      </c>
      <c r="M857" s="13" t="s">
        <v>952</v>
      </c>
      <c r="N857" s="13" t="s">
        <v>71</v>
      </c>
      <c r="O857" s="14">
        <v>0</v>
      </c>
      <c r="P857" s="13" t="s">
        <v>197</v>
      </c>
      <c r="Q857" s="13" t="s">
        <v>198</v>
      </c>
      <c r="R857" s="14">
        <v>6</v>
      </c>
      <c r="S857" s="13" t="s">
        <v>953</v>
      </c>
      <c r="T857" s="14">
        <v>1</v>
      </c>
      <c r="U857" s="13" t="s">
        <v>91</v>
      </c>
      <c r="V857" s="13" t="s">
        <v>82</v>
      </c>
      <c r="W857" s="13" t="s">
        <v>73</v>
      </c>
      <c r="X857" s="13" t="s">
        <v>80</v>
      </c>
      <c r="Y857" s="13" t="s">
        <v>14</v>
      </c>
      <c r="Z857" s="13" t="s">
        <v>200</v>
      </c>
      <c r="AA857" s="13" t="s">
        <v>78</v>
      </c>
      <c r="AB857" s="13" t="s">
        <v>83</v>
      </c>
      <c r="AC857" s="13" t="s">
        <v>93</v>
      </c>
      <c r="AD857" s="13" t="s">
        <v>71</v>
      </c>
      <c r="AE857" s="13" t="s">
        <v>85</v>
      </c>
      <c r="AF857" s="13" t="s">
        <v>71</v>
      </c>
      <c r="AG857" s="13" t="s">
        <v>86</v>
      </c>
      <c r="AH857" s="13" t="s">
        <v>73</v>
      </c>
      <c r="AI857" s="13" t="s">
        <v>87</v>
      </c>
      <c r="AJ857" s="13" t="s">
        <v>87</v>
      </c>
      <c r="AK857" s="13" t="s">
        <v>90</v>
      </c>
      <c r="AL857" s="13" t="s">
        <v>73</v>
      </c>
      <c r="AM857" s="13" t="s">
        <v>73</v>
      </c>
      <c r="AN857" s="14">
        <v>0</v>
      </c>
      <c r="AO857" s="13" t="s">
        <v>207</v>
      </c>
      <c r="AP857" s="13" t="s">
        <v>207</v>
      </c>
      <c r="AQ857" s="13" t="s">
        <v>73</v>
      </c>
      <c r="AR857" s="13" t="s">
        <v>335</v>
      </c>
      <c r="AS857" s="13" t="s">
        <v>261</v>
      </c>
      <c r="AT857" s="13" t="s">
        <v>71</v>
      </c>
      <c r="AU857" s="13" t="s">
        <v>85</v>
      </c>
      <c r="AV857" s="13" t="s">
        <v>336</v>
      </c>
      <c r="AW857" s="17">
        <v>1.15740740740741e-5</v>
      </c>
      <c r="AX857" s="12" t="s">
        <v>89</v>
      </c>
      <c r="AY857" s="13" t="s">
        <v>14</v>
      </c>
      <c r="AZ857" s="13" t="s">
        <v>73</v>
      </c>
      <c r="BA857" s="13" t="s">
        <v>207</v>
      </c>
      <c r="BB857" s="13" t="s">
        <v>73</v>
      </c>
      <c r="BC857" s="14">
        <v>500006</v>
      </c>
      <c r="BD857" s="14">
        <v>0</v>
      </c>
      <c r="BE857" s="13" t="s">
        <v>110</v>
      </c>
      <c r="BF857" s="18">
        <v>45303.611304919</v>
      </c>
    </row>
    <row r="858" spans="1:58">
      <c r="A858" s="12">
        <v>45302</v>
      </c>
      <c r="B858" s="12">
        <v>45302</v>
      </c>
      <c r="C858" s="13" t="s">
        <v>951</v>
      </c>
      <c r="D858" s="13" t="s">
        <v>71</v>
      </c>
      <c r="E858" s="13" t="s">
        <v>16</v>
      </c>
      <c r="F858" s="13" t="s">
        <v>94</v>
      </c>
      <c r="G858" s="14">
        <v>1</v>
      </c>
      <c r="H858" s="14">
        <v>0</v>
      </c>
      <c r="I858" s="13" t="s">
        <v>73</v>
      </c>
      <c r="J858" s="13" t="s">
        <v>74</v>
      </c>
      <c r="K858" s="13" t="s">
        <v>74</v>
      </c>
      <c r="L858" s="12">
        <v>45302</v>
      </c>
      <c r="M858" s="13" t="s">
        <v>952</v>
      </c>
      <c r="N858" s="13" t="s">
        <v>71</v>
      </c>
      <c r="O858" s="14">
        <v>0</v>
      </c>
      <c r="P858" s="13" t="s">
        <v>197</v>
      </c>
      <c r="Q858" s="13" t="s">
        <v>198</v>
      </c>
      <c r="R858" s="14">
        <v>6</v>
      </c>
      <c r="S858" s="13" t="s">
        <v>953</v>
      </c>
      <c r="T858" s="14">
        <v>1</v>
      </c>
      <c r="U858" s="13" t="s">
        <v>94</v>
      </c>
      <c r="V858" s="13" t="s">
        <v>82</v>
      </c>
      <c r="W858" s="13" t="s">
        <v>73</v>
      </c>
      <c r="X858" s="13" t="s">
        <v>80</v>
      </c>
      <c r="Y858" s="13" t="s">
        <v>14</v>
      </c>
      <c r="Z858" s="13" t="s">
        <v>200</v>
      </c>
      <c r="AA858" s="13" t="s">
        <v>78</v>
      </c>
      <c r="AB858" s="13" t="s">
        <v>83</v>
      </c>
      <c r="AC858" s="13" t="s">
        <v>96</v>
      </c>
      <c r="AD858" s="13" t="s">
        <v>71</v>
      </c>
      <c r="AE858" s="13" t="s">
        <v>85</v>
      </c>
      <c r="AF858" s="13" t="s">
        <v>71</v>
      </c>
      <c r="AG858" s="13" t="s">
        <v>86</v>
      </c>
      <c r="AH858" s="13" t="s">
        <v>73</v>
      </c>
      <c r="AI858" s="13" t="s">
        <v>87</v>
      </c>
      <c r="AJ858" s="13" t="s">
        <v>87</v>
      </c>
      <c r="AK858" s="13" t="s">
        <v>90</v>
      </c>
      <c r="AL858" s="13" t="s">
        <v>73</v>
      </c>
      <c r="AM858" s="13" t="s">
        <v>73</v>
      </c>
      <c r="AN858" s="14">
        <v>0</v>
      </c>
      <c r="AO858" s="13" t="s">
        <v>207</v>
      </c>
      <c r="AP858" s="13" t="s">
        <v>207</v>
      </c>
      <c r="AQ858" s="13" t="s">
        <v>73</v>
      </c>
      <c r="AR858" s="13" t="s">
        <v>335</v>
      </c>
      <c r="AS858" s="13" t="s">
        <v>261</v>
      </c>
      <c r="AT858" s="13" t="s">
        <v>71</v>
      </c>
      <c r="AU858" s="13" t="s">
        <v>85</v>
      </c>
      <c r="AV858" s="13" t="s">
        <v>336</v>
      </c>
      <c r="AW858" s="17">
        <v>1.15740740740741e-5</v>
      </c>
      <c r="AX858" s="12" t="s">
        <v>89</v>
      </c>
      <c r="AY858" s="13" t="s">
        <v>14</v>
      </c>
      <c r="AZ858" s="13" t="s">
        <v>73</v>
      </c>
      <c r="BA858" s="13" t="s">
        <v>207</v>
      </c>
      <c r="BB858" s="13" t="s">
        <v>73</v>
      </c>
      <c r="BC858" s="14">
        <v>500006</v>
      </c>
      <c r="BD858" s="14">
        <v>0</v>
      </c>
      <c r="BE858" s="13" t="s">
        <v>110</v>
      </c>
      <c r="BF858" s="18">
        <v>45303.611304919</v>
      </c>
    </row>
    <row r="859" spans="1:58">
      <c r="A859" s="12">
        <v>45302</v>
      </c>
      <c r="B859" s="12">
        <v>45302</v>
      </c>
      <c r="C859" s="13" t="s">
        <v>951</v>
      </c>
      <c r="D859" s="13" t="s">
        <v>71</v>
      </c>
      <c r="E859" s="13" t="s">
        <v>16</v>
      </c>
      <c r="F859" s="13" t="s">
        <v>97</v>
      </c>
      <c r="G859" s="14">
        <v>1</v>
      </c>
      <c r="H859" s="14">
        <v>0</v>
      </c>
      <c r="I859" s="13" t="s">
        <v>73</v>
      </c>
      <c r="J859" s="13" t="s">
        <v>74</v>
      </c>
      <c r="K859" s="13" t="s">
        <v>74</v>
      </c>
      <c r="L859" s="12">
        <v>45302</v>
      </c>
      <c r="M859" s="13" t="s">
        <v>952</v>
      </c>
      <c r="N859" s="13" t="s">
        <v>71</v>
      </c>
      <c r="O859" s="14">
        <v>0</v>
      </c>
      <c r="P859" s="13" t="s">
        <v>197</v>
      </c>
      <c r="Q859" s="13" t="s">
        <v>198</v>
      </c>
      <c r="R859" s="14">
        <v>6</v>
      </c>
      <c r="S859" s="13" t="s">
        <v>953</v>
      </c>
      <c r="T859" s="14">
        <v>1</v>
      </c>
      <c r="U859" s="13" t="s">
        <v>97</v>
      </c>
      <c r="V859" s="13" t="s">
        <v>82</v>
      </c>
      <c r="W859" s="13" t="s">
        <v>73</v>
      </c>
      <c r="X859" s="13" t="s">
        <v>80</v>
      </c>
      <c r="Y859" s="13" t="s">
        <v>14</v>
      </c>
      <c r="Z859" s="13" t="s">
        <v>200</v>
      </c>
      <c r="AA859" s="13" t="s">
        <v>78</v>
      </c>
      <c r="AB859" s="13" t="s">
        <v>83</v>
      </c>
      <c r="AC859" s="13" t="s">
        <v>84</v>
      </c>
      <c r="AD859" s="13" t="s">
        <v>71</v>
      </c>
      <c r="AE859" s="13" t="s">
        <v>85</v>
      </c>
      <c r="AF859" s="13" t="s">
        <v>71</v>
      </c>
      <c r="AG859" s="13" t="s">
        <v>86</v>
      </c>
      <c r="AH859" s="13" t="s">
        <v>73</v>
      </c>
      <c r="AI859" s="13" t="s">
        <v>87</v>
      </c>
      <c r="AJ859" s="13" t="s">
        <v>87</v>
      </c>
      <c r="AK859" s="13" t="s">
        <v>90</v>
      </c>
      <c r="AL859" s="13" t="s">
        <v>73</v>
      </c>
      <c r="AM859" s="13" t="s">
        <v>73</v>
      </c>
      <c r="AN859" s="14">
        <v>0</v>
      </c>
      <c r="AO859" s="13" t="s">
        <v>207</v>
      </c>
      <c r="AP859" s="13" t="s">
        <v>207</v>
      </c>
      <c r="AQ859" s="13" t="s">
        <v>73</v>
      </c>
      <c r="AR859" s="13" t="s">
        <v>335</v>
      </c>
      <c r="AS859" s="13" t="s">
        <v>261</v>
      </c>
      <c r="AT859" s="13" t="s">
        <v>71</v>
      </c>
      <c r="AU859" s="13" t="s">
        <v>85</v>
      </c>
      <c r="AV859" s="13" t="s">
        <v>336</v>
      </c>
      <c r="AW859" s="17">
        <v>1.15740740740741e-5</v>
      </c>
      <c r="AX859" s="12" t="s">
        <v>89</v>
      </c>
      <c r="AY859" s="13" t="s">
        <v>14</v>
      </c>
      <c r="AZ859" s="13" t="s">
        <v>73</v>
      </c>
      <c r="BA859" s="13" t="s">
        <v>207</v>
      </c>
      <c r="BB859" s="13" t="s">
        <v>73</v>
      </c>
      <c r="BC859" s="14">
        <v>500006</v>
      </c>
      <c r="BD859" s="14">
        <v>0</v>
      </c>
      <c r="BE859" s="13" t="s">
        <v>110</v>
      </c>
      <c r="BF859" s="18">
        <v>45303.611304919</v>
      </c>
    </row>
    <row r="860" spans="1:58">
      <c r="A860" s="12">
        <v>45302</v>
      </c>
      <c r="B860" s="12">
        <v>45302</v>
      </c>
      <c r="C860" s="13" t="s">
        <v>951</v>
      </c>
      <c r="D860" s="13" t="s">
        <v>71</v>
      </c>
      <c r="E860" s="13" t="s">
        <v>16</v>
      </c>
      <c r="F860" s="13" t="s">
        <v>105</v>
      </c>
      <c r="G860" s="14">
        <v>1</v>
      </c>
      <c r="H860" s="14">
        <v>0</v>
      </c>
      <c r="I860" s="13" t="s">
        <v>73</v>
      </c>
      <c r="J860" s="13" t="s">
        <v>74</v>
      </c>
      <c r="K860" s="13" t="s">
        <v>74</v>
      </c>
      <c r="L860" s="12">
        <v>45302</v>
      </c>
      <c r="M860" s="13" t="s">
        <v>952</v>
      </c>
      <c r="N860" s="13" t="s">
        <v>71</v>
      </c>
      <c r="O860" s="14">
        <v>0</v>
      </c>
      <c r="P860" s="13" t="s">
        <v>197</v>
      </c>
      <c r="Q860" s="13" t="s">
        <v>198</v>
      </c>
      <c r="R860" s="14">
        <v>6</v>
      </c>
      <c r="S860" s="13" t="s">
        <v>953</v>
      </c>
      <c r="T860" s="14">
        <v>1</v>
      </c>
      <c r="U860" s="13" t="s">
        <v>105</v>
      </c>
      <c r="V860" s="13" t="s">
        <v>82</v>
      </c>
      <c r="W860" s="13" t="s">
        <v>73</v>
      </c>
      <c r="X860" s="13" t="s">
        <v>80</v>
      </c>
      <c r="Y860" s="13" t="s">
        <v>14</v>
      </c>
      <c r="Z860" s="13" t="s">
        <v>200</v>
      </c>
      <c r="AA860" s="13" t="s">
        <v>78</v>
      </c>
      <c r="AB860" s="13" t="s">
        <v>83</v>
      </c>
      <c r="AC860" s="13" t="s">
        <v>84</v>
      </c>
      <c r="AD860" s="13" t="s">
        <v>71</v>
      </c>
      <c r="AE860" s="13" t="s">
        <v>85</v>
      </c>
      <c r="AF860" s="13" t="s">
        <v>71</v>
      </c>
      <c r="AG860" s="13" t="s">
        <v>86</v>
      </c>
      <c r="AH860" s="13" t="s">
        <v>73</v>
      </c>
      <c r="AI860" s="13" t="s">
        <v>87</v>
      </c>
      <c r="AJ860" s="13" t="s">
        <v>87</v>
      </c>
      <c r="AK860" s="13" t="s">
        <v>90</v>
      </c>
      <c r="AL860" s="13" t="s">
        <v>73</v>
      </c>
      <c r="AM860" s="13" t="s">
        <v>73</v>
      </c>
      <c r="AN860" s="14">
        <v>0</v>
      </c>
      <c r="AO860" s="13" t="s">
        <v>207</v>
      </c>
      <c r="AP860" s="13" t="s">
        <v>207</v>
      </c>
      <c r="AQ860" s="13" t="s">
        <v>73</v>
      </c>
      <c r="AR860" s="13" t="s">
        <v>335</v>
      </c>
      <c r="AS860" s="13" t="s">
        <v>261</v>
      </c>
      <c r="AT860" s="13" t="s">
        <v>71</v>
      </c>
      <c r="AU860" s="13" t="s">
        <v>85</v>
      </c>
      <c r="AV860" s="13" t="s">
        <v>336</v>
      </c>
      <c r="AW860" s="17">
        <v>1.15740740740741e-5</v>
      </c>
      <c r="AX860" s="12" t="s">
        <v>89</v>
      </c>
      <c r="AY860" s="13" t="s">
        <v>14</v>
      </c>
      <c r="AZ860" s="13" t="s">
        <v>73</v>
      </c>
      <c r="BA860" s="13" t="s">
        <v>207</v>
      </c>
      <c r="BB860" s="13" t="s">
        <v>73</v>
      </c>
      <c r="BC860" s="14">
        <v>500006</v>
      </c>
      <c r="BD860" s="14">
        <v>0</v>
      </c>
      <c r="BE860" s="13" t="s">
        <v>110</v>
      </c>
      <c r="BF860" s="18">
        <v>45303.611304919</v>
      </c>
    </row>
    <row r="861" spans="1:58">
      <c r="A861" s="12">
        <v>45302</v>
      </c>
      <c r="B861" s="12">
        <v>45302</v>
      </c>
      <c r="C861" s="13" t="s">
        <v>951</v>
      </c>
      <c r="D861" s="13" t="s">
        <v>71</v>
      </c>
      <c r="E861" s="13" t="s">
        <v>16</v>
      </c>
      <c r="F861" s="13" t="s">
        <v>477</v>
      </c>
      <c r="G861" s="14">
        <v>1</v>
      </c>
      <c r="H861" s="14">
        <v>0</v>
      </c>
      <c r="I861" s="13" t="s">
        <v>73</v>
      </c>
      <c r="J861" s="13" t="s">
        <v>74</v>
      </c>
      <c r="K861" s="13" t="s">
        <v>74</v>
      </c>
      <c r="L861" s="12">
        <v>45302</v>
      </c>
      <c r="M861" s="13" t="s">
        <v>952</v>
      </c>
      <c r="N861" s="13" t="s">
        <v>71</v>
      </c>
      <c r="O861" s="14">
        <v>0</v>
      </c>
      <c r="P861" s="13" t="s">
        <v>197</v>
      </c>
      <c r="Q861" s="13" t="s">
        <v>198</v>
      </c>
      <c r="R861" s="14">
        <v>6</v>
      </c>
      <c r="S861" s="13" t="s">
        <v>953</v>
      </c>
      <c r="T861" s="14">
        <v>1</v>
      </c>
      <c r="U861" s="13" t="s">
        <v>477</v>
      </c>
      <c r="V861" s="13" t="s">
        <v>82</v>
      </c>
      <c r="W861" s="13" t="s">
        <v>73</v>
      </c>
      <c r="X861" s="13" t="s">
        <v>80</v>
      </c>
      <c r="Y861" s="13" t="s">
        <v>14</v>
      </c>
      <c r="Z861" s="13" t="s">
        <v>200</v>
      </c>
      <c r="AA861" s="13" t="s">
        <v>78</v>
      </c>
      <c r="AB861" s="13" t="s">
        <v>83</v>
      </c>
      <c r="AC861" s="13" t="s">
        <v>84</v>
      </c>
      <c r="AD861" s="13" t="s">
        <v>71</v>
      </c>
      <c r="AE861" s="13" t="s">
        <v>85</v>
      </c>
      <c r="AF861" s="13" t="s">
        <v>71</v>
      </c>
      <c r="AG861" s="13" t="s">
        <v>86</v>
      </c>
      <c r="AH861" s="13" t="s">
        <v>73</v>
      </c>
      <c r="AI861" s="13" t="s">
        <v>87</v>
      </c>
      <c r="AJ861" s="13" t="s">
        <v>87</v>
      </c>
      <c r="AK861" s="13" t="s">
        <v>90</v>
      </c>
      <c r="AL861" s="13" t="s">
        <v>73</v>
      </c>
      <c r="AM861" s="13" t="s">
        <v>73</v>
      </c>
      <c r="AN861" s="14">
        <v>0</v>
      </c>
      <c r="AO861" s="13" t="s">
        <v>207</v>
      </c>
      <c r="AP861" s="13" t="s">
        <v>207</v>
      </c>
      <c r="AQ861" s="13" t="s">
        <v>73</v>
      </c>
      <c r="AR861" s="13" t="s">
        <v>335</v>
      </c>
      <c r="AS861" s="13" t="s">
        <v>261</v>
      </c>
      <c r="AT861" s="13" t="s">
        <v>71</v>
      </c>
      <c r="AU861" s="13" t="s">
        <v>85</v>
      </c>
      <c r="AV861" s="13" t="s">
        <v>336</v>
      </c>
      <c r="AW861" s="17">
        <v>1.15740740740741e-5</v>
      </c>
      <c r="AX861" s="12" t="s">
        <v>89</v>
      </c>
      <c r="AY861" s="13" t="s">
        <v>14</v>
      </c>
      <c r="AZ861" s="13" t="s">
        <v>73</v>
      </c>
      <c r="BA861" s="13" t="s">
        <v>207</v>
      </c>
      <c r="BB861" s="13" t="s">
        <v>73</v>
      </c>
      <c r="BC861" s="14">
        <v>500006</v>
      </c>
      <c r="BD861" s="14">
        <v>0</v>
      </c>
      <c r="BE861" s="13" t="s">
        <v>110</v>
      </c>
      <c r="BF861" s="18">
        <v>45303.611304919</v>
      </c>
    </row>
    <row r="862" spans="1:58">
      <c r="A862" s="12">
        <v>45302</v>
      </c>
      <c r="B862" s="12">
        <v>45302</v>
      </c>
      <c r="C862" s="13" t="s">
        <v>951</v>
      </c>
      <c r="D862" s="13" t="s">
        <v>71</v>
      </c>
      <c r="E862" s="13" t="s">
        <v>16</v>
      </c>
      <c r="F862" s="13" t="s">
        <v>107</v>
      </c>
      <c r="G862" s="14">
        <v>1</v>
      </c>
      <c r="H862" s="14">
        <v>0</v>
      </c>
      <c r="I862" s="13" t="s">
        <v>88</v>
      </c>
      <c r="J862" s="13" t="s">
        <v>74</v>
      </c>
      <c r="K862" s="13" t="s">
        <v>74</v>
      </c>
      <c r="L862" s="12">
        <v>45302</v>
      </c>
      <c r="M862" s="13" t="s">
        <v>952</v>
      </c>
      <c r="N862" s="13" t="s">
        <v>71</v>
      </c>
      <c r="O862" s="14">
        <v>0</v>
      </c>
      <c r="P862" s="13" t="s">
        <v>197</v>
      </c>
      <c r="Q862" s="13" t="s">
        <v>198</v>
      </c>
      <c r="R862" s="14">
        <v>6</v>
      </c>
      <c r="S862" s="13" t="s">
        <v>953</v>
      </c>
      <c r="T862" s="14">
        <v>1</v>
      </c>
      <c r="U862" s="13" t="s">
        <v>107</v>
      </c>
      <c r="V862" s="13" t="s">
        <v>82</v>
      </c>
      <c r="W862" s="13" t="s">
        <v>73</v>
      </c>
      <c r="X862" s="13" t="s">
        <v>80</v>
      </c>
      <c r="Y862" s="13" t="s">
        <v>14</v>
      </c>
      <c r="Z862" s="13" t="s">
        <v>200</v>
      </c>
      <c r="AA862" s="13" t="s">
        <v>78</v>
      </c>
      <c r="AB862" s="13" t="s">
        <v>83</v>
      </c>
      <c r="AC862" s="13" t="s">
        <v>84</v>
      </c>
      <c r="AD862" s="13" t="s">
        <v>71</v>
      </c>
      <c r="AE862" s="13" t="s">
        <v>85</v>
      </c>
      <c r="AF862" s="13" t="s">
        <v>71</v>
      </c>
      <c r="AG862" s="13" t="s">
        <v>86</v>
      </c>
      <c r="AH862" s="13" t="s">
        <v>73</v>
      </c>
      <c r="AI862" s="13" t="s">
        <v>87</v>
      </c>
      <c r="AJ862" s="13" t="s">
        <v>87</v>
      </c>
      <c r="AK862" s="13" t="s">
        <v>90</v>
      </c>
      <c r="AL862" s="13" t="s">
        <v>73</v>
      </c>
      <c r="AM862" s="13" t="s">
        <v>73</v>
      </c>
      <c r="AN862" s="14">
        <v>0</v>
      </c>
      <c r="AO862" s="13" t="s">
        <v>207</v>
      </c>
      <c r="AP862" s="13" t="s">
        <v>207</v>
      </c>
      <c r="AQ862" s="13" t="s">
        <v>73</v>
      </c>
      <c r="AR862" s="13" t="s">
        <v>335</v>
      </c>
      <c r="AS862" s="13" t="s">
        <v>261</v>
      </c>
      <c r="AT862" s="13" t="s">
        <v>71</v>
      </c>
      <c r="AU862" s="13" t="s">
        <v>85</v>
      </c>
      <c r="AV862" s="13" t="s">
        <v>336</v>
      </c>
      <c r="AW862" s="17">
        <v>1.15740740740741e-5</v>
      </c>
      <c r="AX862" s="12" t="s">
        <v>89</v>
      </c>
      <c r="AY862" s="13" t="s">
        <v>14</v>
      </c>
      <c r="AZ862" s="13" t="s">
        <v>73</v>
      </c>
      <c r="BA862" s="13" t="s">
        <v>207</v>
      </c>
      <c r="BB862" s="13" t="s">
        <v>73</v>
      </c>
      <c r="BC862" s="14">
        <v>500006</v>
      </c>
      <c r="BD862" s="14">
        <v>0</v>
      </c>
      <c r="BE862" s="13" t="s">
        <v>110</v>
      </c>
      <c r="BF862" s="18">
        <v>45303.611304919</v>
      </c>
    </row>
    <row r="863" spans="1:58">
      <c r="A863" s="12">
        <v>45302</v>
      </c>
      <c r="B863" s="12">
        <v>45302</v>
      </c>
      <c r="C863" s="13" t="s">
        <v>951</v>
      </c>
      <c r="D863" s="13" t="s">
        <v>71</v>
      </c>
      <c r="E863" s="13" t="s">
        <v>16</v>
      </c>
      <c r="F863" s="13" t="s">
        <v>72</v>
      </c>
      <c r="G863" s="14">
        <v>2</v>
      </c>
      <c r="H863" s="14">
        <v>0</v>
      </c>
      <c r="I863" s="13" t="s">
        <v>73</v>
      </c>
      <c r="J863" s="13" t="s">
        <v>74</v>
      </c>
      <c r="K863" s="13" t="s">
        <v>75</v>
      </c>
      <c r="L863" s="12">
        <v>45302</v>
      </c>
      <c r="M863" s="13" t="s">
        <v>952</v>
      </c>
      <c r="N863" s="13" t="s">
        <v>71</v>
      </c>
      <c r="O863" s="14">
        <v>0</v>
      </c>
      <c r="P863" s="13" t="s">
        <v>197</v>
      </c>
      <c r="Q863" s="13" t="s">
        <v>272</v>
      </c>
      <c r="R863" s="14">
        <v>4</v>
      </c>
      <c r="S863" s="13" t="s">
        <v>273</v>
      </c>
      <c r="T863" s="14">
        <v>4</v>
      </c>
      <c r="U863" s="13" t="s">
        <v>72</v>
      </c>
      <c r="V863" s="13" t="s">
        <v>82</v>
      </c>
      <c r="W863" s="13" t="s">
        <v>73</v>
      </c>
      <c r="X863" s="13" t="s">
        <v>80</v>
      </c>
      <c r="Y863" s="13" t="s">
        <v>14</v>
      </c>
      <c r="Z863" s="13" t="s">
        <v>200</v>
      </c>
      <c r="AA863" s="13" t="s">
        <v>78</v>
      </c>
      <c r="AB863" s="13" t="s">
        <v>83</v>
      </c>
      <c r="AC863" s="13" t="s">
        <v>84</v>
      </c>
      <c r="AD863" s="13" t="s">
        <v>71</v>
      </c>
      <c r="AE863" s="13" t="s">
        <v>85</v>
      </c>
      <c r="AF863" s="13" t="s">
        <v>71</v>
      </c>
      <c r="AG863" s="13" t="s">
        <v>86</v>
      </c>
      <c r="AH863" s="13" t="s">
        <v>73</v>
      </c>
      <c r="AI863" s="13" t="s">
        <v>87</v>
      </c>
      <c r="AJ863" s="13" t="s">
        <v>87</v>
      </c>
      <c r="AK863" s="13" t="s">
        <v>90</v>
      </c>
      <c r="AL863" s="13" t="s">
        <v>73</v>
      </c>
      <c r="AM863" s="13" t="s">
        <v>73</v>
      </c>
      <c r="AN863" s="14">
        <v>0</v>
      </c>
      <c r="AO863" s="13" t="s">
        <v>207</v>
      </c>
      <c r="AP863" s="13" t="s">
        <v>207</v>
      </c>
      <c r="AQ863" s="13" t="s">
        <v>73</v>
      </c>
      <c r="AR863" s="13" t="s">
        <v>335</v>
      </c>
      <c r="AS863" s="13" t="s">
        <v>261</v>
      </c>
      <c r="AT863" s="13" t="s">
        <v>71</v>
      </c>
      <c r="AU863" s="13" t="s">
        <v>85</v>
      </c>
      <c r="AV863" s="13" t="s">
        <v>336</v>
      </c>
      <c r="AW863" s="17">
        <v>1.15740740740741e-5</v>
      </c>
      <c r="AX863" s="12" t="s">
        <v>89</v>
      </c>
      <c r="AY863" s="13" t="s">
        <v>14</v>
      </c>
      <c r="AZ863" s="13" t="s">
        <v>73</v>
      </c>
      <c r="BA863" s="13" t="s">
        <v>207</v>
      </c>
      <c r="BB863" s="13" t="s">
        <v>73</v>
      </c>
      <c r="BC863" s="14">
        <v>500104</v>
      </c>
      <c r="BD863" s="14">
        <v>0</v>
      </c>
      <c r="BE863" s="13" t="s">
        <v>110</v>
      </c>
      <c r="BF863" s="18">
        <v>45303.6482221065</v>
      </c>
    </row>
    <row r="864" spans="1:58">
      <c r="A864" s="12">
        <v>45302</v>
      </c>
      <c r="B864" s="12">
        <v>45302</v>
      </c>
      <c r="C864" s="13" t="s">
        <v>951</v>
      </c>
      <c r="D864" s="13" t="s">
        <v>71</v>
      </c>
      <c r="E864" s="13" t="s">
        <v>16</v>
      </c>
      <c r="F864" s="13" t="s">
        <v>91</v>
      </c>
      <c r="G864" s="14">
        <v>2</v>
      </c>
      <c r="H864" s="14">
        <v>0</v>
      </c>
      <c r="I864" s="13" t="s">
        <v>88</v>
      </c>
      <c r="J864" s="13" t="s">
        <v>74</v>
      </c>
      <c r="K864" s="13" t="s">
        <v>75</v>
      </c>
      <c r="L864" s="12">
        <v>45302</v>
      </c>
      <c r="M864" s="13" t="s">
        <v>952</v>
      </c>
      <c r="N864" s="13" t="s">
        <v>71</v>
      </c>
      <c r="O864" s="14">
        <v>0</v>
      </c>
      <c r="P864" s="13" t="s">
        <v>197</v>
      </c>
      <c r="Q864" s="13" t="s">
        <v>272</v>
      </c>
      <c r="R864" s="14">
        <v>4</v>
      </c>
      <c r="S864" s="13" t="s">
        <v>273</v>
      </c>
      <c r="T864" s="14">
        <v>4</v>
      </c>
      <c r="U864" s="13" t="s">
        <v>91</v>
      </c>
      <c r="V864" s="13" t="s">
        <v>82</v>
      </c>
      <c r="W864" s="13" t="s">
        <v>73</v>
      </c>
      <c r="X864" s="13" t="s">
        <v>80</v>
      </c>
      <c r="Y864" s="13" t="s">
        <v>14</v>
      </c>
      <c r="Z864" s="13" t="s">
        <v>200</v>
      </c>
      <c r="AA864" s="13" t="s">
        <v>78</v>
      </c>
      <c r="AB864" s="13" t="s">
        <v>83</v>
      </c>
      <c r="AC864" s="13" t="s">
        <v>93</v>
      </c>
      <c r="AD864" s="13" t="s">
        <v>71</v>
      </c>
      <c r="AE864" s="13" t="s">
        <v>85</v>
      </c>
      <c r="AF864" s="13" t="s">
        <v>71</v>
      </c>
      <c r="AG864" s="13" t="s">
        <v>86</v>
      </c>
      <c r="AH864" s="13" t="s">
        <v>73</v>
      </c>
      <c r="AI864" s="13" t="s">
        <v>87</v>
      </c>
      <c r="AJ864" s="13" t="s">
        <v>87</v>
      </c>
      <c r="AK864" s="13" t="s">
        <v>90</v>
      </c>
      <c r="AL864" s="13" t="s">
        <v>73</v>
      </c>
      <c r="AM864" s="13" t="s">
        <v>73</v>
      </c>
      <c r="AN864" s="14">
        <v>0</v>
      </c>
      <c r="AO864" s="13" t="s">
        <v>207</v>
      </c>
      <c r="AP864" s="13" t="s">
        <v>207</v>
      </c>
      <c r="AQ864" s="13" t="s">
        <v>73</v>
      </c>
      <c r="AR864" s="13" t="s">
        <v>335</v>
      </c>
      <c r="AS864" s="13" t="s">
        <v>261</v>
      </c>
      <c r="AT864" s="13" t="s">
        <v>71</v>
      </c>
      <c r="AU864" s="13" t="s">
        <v>85</v>
      </c>
      <c r="AV864" s="13" t="s">
        <v>336</v>
      </c>
      <c r="AW864" s="17">
        <v>1.15740740740741e-5</v>
      </c>
      <c r="AX864" s="12" t="s">
        <v>89</v>
      </c>
      <c r="AY864" s="13" t="s">
        <v>14</v>
      </c>
      <c r="AZ864" s="13" t="s">
        <v>73</v>
      </c>
      <c r="BA864" s="13" t="s">
        <v>207</v>
      </c>
      <c r="BB864" s="13" t="s">
        <v>73</v>
      </c>
      <c r="BC864" s="14">
        <v>500104</v>
      </c>
      <c r="BD864" s="14">
        <v>0</v>
      </c>
      <c r="BE864" s="13" t="s">
        <v>110</v>
      </c>
      <c r="BF864" s="18">
        <v>45303.6482221065</v>
      </c>
    </row>
    <row r="865" spans="1:58">
      <c r="A865" s="12">
        <v>45302</v>
      </c>
      <c r="B865" s="12">
        <v>45302</v>
      </c>
      <c r="C865" s="13" t="s">
        <v>951</v>
      </c>
      <c r="D865" s="13" t="s">
        <v>71</v>
      </c>
      <c r="E865" s="13" t="s">
        <v>16</v>
      </c>
      <c r="F865" s="13" t="s">
        <v>94</v>
      </c>
      <c r="G865" s="14">
        <v>2</v>
      </c>
      <c r="H865" s="14">
        <v>0</v>
      </c>
      <c r="I865" s="13" t="s">
        <v>73</v>
      </c>
      <c r="J865" s="13" t="s">
        <v>74</v>
      </c>
      <c r="K865" s="13" t="s">
        <v>75</v>
      </c>
      <c r="L865" s="12">
        <v>45302</v>
      </c>
      <c r="M865" s="13" t="s">
        <v>952</v>
      </c>
      <c r="N865" s="13" t="s">
        <v>71</v>
      </c>
      <c r="O865" s="14">
        <v>0</v>
      </c>
      <c r="P865" s="13" t="s">
        <v>197</v>
      </c>
      <c r="Q865" s="13" t="s">
        <v>272</v>
      </c>
      <c r="R865" s="14">
        <v>4</v>
      </c>
      <c r="S865" s="13" t="s">
        <v>273</v>
      </c>
      <c r="T865" s="14">
        <v>4</v>
      </c>
      <c r="U865" s="13" t="s">
        <v>94</v>
      </c>
      <c r="V865" s="13" t="s">
        <v>82</v>
      </c>
      <c r="W865" s="13" t="s">
        <v>73</v>
      </c>
      <c r="X865" s="13" t="s">
        <v>80</v>
      </c>
      <c r="Y865" s="13" t="s">
        <v>14</v>
      </c>
      <c r="Z865" s="13" t="s">
        <v>200</v>
      </c>
      <c r="AA865" s="13" t="s">
        <v>78</v>
      </c>
      <c r="AB865" s="13" t="s">
        <v>83</v>
      </c>
      <c r="AC865" s="13" t="s">
        <v>96</v>
      </c>
      <c r="AD865" s="13" t="s">
        <v>71</v>
      </c>
      <c r="AE865" s="13" t="s">
        <v>85</v>
      </c>
      <c r="AF865" s="13" t="s">
        <v>71</v>
      </c>
      <c r="AG865" s="13" t="s">
        <v>86</v>
      </c>
      <c r="AH865" s="13" t="s">
        <v>73</v>
      </c>
      <c r="AI865" s="13" t="s">
        <v>87</v>
      </c>
      <c r="AJ865" s="13" t="s">
        <v>87</v>
      </c>
      <c r="AK865" s="13" t="s">
        <v>90</v>
      </c>
      <c r="AL865" s="13" t="s">
        <v>73</v>
      </c>
      <c r="AM865" s="13" t="s">
        <v>73</v>
      </c>
      <c r="AN865" s="14">
        <v>0</v>
      </c>
      <c r="AO865" s="13" t="s">
        <v>207</v>
      </c>
      <c r="AP865" s="13" t="s">
        <v>207</v>
      </c>
      <c r="AQ865" s="13" t="s">
        <v>73</v>
      </c>
      <c r="AR865" s="13" t="s">
        <v>335</v>
      </c>
      <c r="AS865" s="13" t="s">
        <v>261</v>
      </c>
      <c r="AT865" s="13" t="s">
        <v>71</v>
      </c>
      <c r="AU865" s="13" t="s">
        <v>85</v>
      </c>
      <c r="AV865" s="13" t="s">
        <v>336</v>
      </c>
      <c r="AW865" s="17">
        <v>1.15740740740741e-5</v>
      </c>
      <c r="AX865" s="12" t="s">
        <v>89</v>
      </c>
      <c r="AY865" s="13" t="s">
        <v>14</v>
      </c>
      <c r="AZ865" s="13" t="s">
        <v>73</v>
      </c>
      <c r="BA865" s="13" t="s">
        <v>207</v>
      </c>
      <c r="BB865" s="13" t="s">
        <v>73</v>
      </c>
      <c r="BC865" s="14">
        <v>500104</v>
      </c>
      <c r="BD865" s="14">
        <v>0</v>
      </c>
      <c r="BE865" s="13" t="s">
        <v>110</v>
      </c>
      <c r="BF865" s="18">
        <v>45303.6482221065</v>
      </c>
    </row>
    <row r="866" spans="1:58">
      <c r="A866" s="12">
        <v>45302</v>
      </c>
      <c r="B866" s="12">
        <v>45302</v>
      </c>
      <c r="C866" s="13" t="s">
        <v>951</v>
      </c>
      <c r="D866" s="13" t="s">
        <v>71</v>
      </c>
      <c r="E866" s="13" t="s">
        <v>16</v>
      </c>
      <c r="F866" s="13" t="s">
        <v>97</v>
      </c>
      <c r="G866" s="14">
        <v>2</v>
      </c>
      <c r="H866" s="14">
        <v>0</v>
      </c>
      <c r="I866" s="13" t="s">
        <v>73</v>
      </c>
      <c r="J866" s="13" t="s">
        <v>74</v>
      </c>
      <c r="K866" s="13" t="s">
        <v>75</v>
      </c>
      <c r="L866" s="12">
        <v>45302</v>
      </c>
      <c r="M866" s="13" t="s">
        <v>952</v>
      </c>
      <c r="N866" s="13" t="s">
        <v>71</v>
      </c>
      <c r="O866" s="14">
        <v>0</v>
      </c>
      <c r="P866" s="13" t="s">
        <v>197</v>
      </c>
      <c r="Q866" s="13" t="s">
        <v>272</v>
      </c>
      <c r="R866" s="14">
        <v>4</v>
      </c>
      <c r="S866" s="13" t="s">
        <v>273</v>
      </c>
      <c r="T866" s="14">
        <v>4</v>
      </c>
      <c r="U866" s="13" t="s">
        <v>97</v>
      </c>
      <c r="V866" s="13" t="s">
        <v>82</v>
      </c>
      <c r="W866" s="13" t="s">
        <v>73</v>
      </c>
      <c r="X866" s="13" t="s">
        <v>80</v>
      </c>
      <c r="Y866" s="13" t="s">
        <v>14</v>
      </c>
      <c r="Z866" s="13" t="s">
        <v>200</v>
      </c>
      <c r="AA866" s="13" t="s">
        <v>78</v>
      </c>
      <c r="AB866" s="13" t="s">
        <v>83</v>
      </c>
      <c r="AC866" s="13" t="s">
        <v>84</v>
      </c>
      <c r="AD866" s="13" t="s">
        <v>71</v>
      </c>
      <c r="AE866" s="13" t="s">
        <v>85</v>
      </c>
      <c r="AF866" s="13" t="s">
        <v>71</v>
      </c>
      <c r="AG866" s="13" t="s">
        <v>86</v>
      </c>
      <c r="AH866" s="13" t="s">
        <v>73</v>
      </c>
      <c r="AI866" s="13" t="s">
        <v>87</v>
      </c>
      <c r="AJ866" s="13" t="s">
        <v>87</v>
      </c>
      <c r="AK866" s="13" t="s">
        <v>90</v>
      </c>
      <c r="AL866" s="13" t="s">
        <v>73</v>
      </c>
      <c r="AM866" s="13" t="s">
        <v>73</v>
      </c>
      <c r="AN866" s="14">
        <v>0</v>
      </c>
      <c r="AO866" s="13" t="s">
        <v>207</v>
      </c>
      <c r="AP866" s="13" t="s">
        <v>207</v>
      </c>
      <c r="AQ866" s="13" t="s">
        <v>73</v>
      </c>
      <c r="AR866" s="13" t="s">
        <v>335</v>
      </c>
      <c r="AS866" s="13" t="s">
        <v>261</v>
      </c>
      <c r="AT866" s="13" t="s">
        <v>71</v>
      </c>
      <c r="AU866" s="13" t="s">
        <v>85</v>
      </c>
      <c r="AV866" s="13" t="s">
        <v>336</v>
      </c>
      <c r="AW866" s="17">
        <v>1.15740740740741e-5</v>
      </c>
      <c r="AX866" s="12" t="s">
        <v>89</v>
      </c>
      <c r="AY866" s="13" t="s">
        <v>14</v>
      </c>
      <c r="AZ866" s="13" t="s">
        <v>73</v>
      </c>
      <c r="BA866" s="13" t="s">
        <v>207</v>
      </c>
      <c r="BB866" s="13" t="s">
        <v>73</v>
      </c>
      <c r="BC866" s="14">
        <v>500104</v>
      </c>
      <c r="BD866" s="14">
        <v>0</v>
      </c>
      <c r="BE866" s="13" t="s">
        <v>110</v>
      </c>
      <c r="BF866" s="18">
        <v>45303.6482221065</v>
      </c>
    </row>
    <row r="867" spans="1:58">
      <c r="A867" s="12">
        <v>45302</v>
      </c>
      <c r="B867" s="12">
        <v>45302</v>
      </c>
      <c r="C867" s="13" t="s">
        <v>951</v>
      </c>
      <c r="D867" s="13" t="s">
        <v>71</v>
      </c>
      <c r="E867" s="13" t="s">
        <v>16</v>
      </c>
      <c r="F867" s="13" t="s">
        <v>105</v>
      </c>
      <c r="G867" s="14">
        <v>2</v>
      </c>
      <c r="H867" s="14">
        <v>0</v>
      </c>
      <c r="I867" s="13" t="s">
        <v>73</v>
      </c>
      <c r="J867" s="13" t="s">
        <v>74</v>
      </c>
      <c r="K867" s="13" t="s">
        <v>75</v>
      </c>
      <c r="L867" s="12">
        <v>45302</v>
      </c>
      <c r="M867" s="13" t="s">
        <v>952</v>
      </c>
      <c r="N867" s="13" t="s">
        <v>71</v>
      </c>
      <c r="O867" s="14">
        <v>0</v>
      </c>
      <c r="P867" s="13" t="s">
        <v>197</v>
      </c>
      <c r="Q867" s="13" t="s">
        <v>272</v>
      </c>
      <c r="R867" s="14">
        <v>4</v>
      </c>
      <c r="S867" s="13" t="s">
        <v>273</v>
      </c>
      <c r="T867" s="14">
        <v>4</v>
      </c>
      <c r="U867" s="13" t="s">
        <v>105</v>
      </c>
      <c r="V867" s="13" t="s">
        <v>82</v>
      </c>
      <c r="W867" s="13" t="s">
        <v>73</v>
      </c>
      <c r="X867" s="13" t="s">
        <v>80</v>
      </c>
      <c r="Y867" s="13" t="s">
        <v>14</v>
      </c>
      <c r="Z867" s="13" t="s">
        <v>200</v>
      </c>
      <c r="AA867" s="13" t="s">
        <v>78</v>
      </c>
      <c r="AB867" s="13" t="s">
        <v>83</v>
      </c>
      <c r="AC867" s="13" t="s">
        <v>84</v>
      </c>
      <c r="AD867" s="13" t="s">
        <v>71</v>
      </c>
      <c r="AE867" s="13" t="s">
        <v>85</v>
      </c>
      <c r="AF867" s="13" t="s">
        <v>71</v>
      </c>
      <c r="AG867" s="13" t="s">
        <v>86</v>
      </c>
      <c r="AH867" s="13" t="s">
        <v>73</v>
      </c>
      <c r="AI867" s="13" t="s">
        <v>87</v>
      </c>
      <c r="AJ867" s="13" t="s">
        <v>87</v>
      </c>
      <c r="AK867" s="13" t="s">
        <v>90</v>
      </c>
      <c r="AL867" s="13" t="s">
        <v>73</v>
      </c>
      <c r="AM867" s="13" t="s">
        <v>73</v>
      </c>
      <c r="AN867" s="14">
        <v>0</v>
      </c>
      <c r="AO867" s="13" t="s">
        <v>207</v>
      </c>
      <c r="AP867" s="13" t="s">
        <v>207</v>
      </c>
      <c r="AQ867" s="13" t="s">
        <v>73</v>
      </c>
      <c r="AR867" s="13" t="s">
        <v>335</v>
      </c>
      <c r="AS867" s="13" t="s">
        <v>261</v>
      </c>
      <c r="AT867" s="13" t="s">
        <v>71</v>
      </c>
      <c r="AU867" s="13" t="s">
        <v>85</v>
      </c>
      <c r="AV867" s="13" t="s">
        <v>336</v>
      </c>
      <c r="AW867" s="17">
        <v>1.15740740740741e-5</v>
      </c>
      <c r="AX867" s="12" t="s">
        <v>89</v>
      </c>
      <c r="AY867" s="13" t="s">
        <v>14</v>
      </c>
      <c r="AZ867" s="13" t="s">
        <v>73</v>
      </c>
      <c r="BA867" s="13" t="s">
        <v>207</v>
      </c>
      <c r="BB867" s="13" t="s">
        <v>73</v>
      </c>
      <c r="BC867" s="14">
        <v>500104</v>
      </c>
      <c r="BD867" s="14">
        <v>0</v>
      </c>
      <c r="BE867" s="13" t="s">
        <v>110</v>
      </c>
      <c r="BF867" s="18">
        <v>45303.6482221065</v>
      </c>
    </row>
    <row r="868" spans="1:58">
      <c r="A868" s="12">
        <v>45302</v>
      </c>
      <c r="B868" s="12">
        <v>45302</v>
      </c>
      <c r="C868" s="13" t="s">
        <v>951</v>
      </c>
      <c r="D868" s="13" t="s">
        <v>71</v>
      </c>
      <c r="E868" s="13" t="s">
        <v>16</v>
      </c>
      <c r="F868" s="13" t="s">
        <v>107</v>
      </c>
      <c r="G868" s="14">
        <v>2</v>
      </c>
      <c r="H868" s="14">
        <v>0</v>
      </c>
      <c r="I868" s="13" t="s">
        <v>88</v>
      </c>
      <c r="J868" s="13" t="s">
        <v>74</v>
      </c>
      <c r="K868" s="13" t="s">
        <v>75</v>
      </c>
      <c r="L868" s="12">
        <v>45302</v>
      </c>
      <c r="M868" s="13" t="s">
        <v>952</v>
      </c>
      <c r="N868" s="13" t="s">
        <v>71</v>
      </c>
      <c r="O868" s="14">
        <v>0</v>
      </c>
      <c r="P868" s="13" t="s">
        <v>197</v>
      </c>
      <c r="Q868" s="13" t="s">
        <v>272</v>
      </c>
      <c r="R868" s="14">
        <v>4</v>
      </c>
      <c r="S868" s="13" t="s">
        <v>273</v>
      </c>
      <c r="T868" s="14">
        <v>4</v>
      </c>
      <c r="U868" s="13" t="s">
        <v>107</v>
      </c>
      <c r="V868" s="13" t="s">
        <v>82</v>
      </c>
      <c r="W868" s="13" t="s">
        <v>73</v>
      </c>
      <c r="X868" s="13" t="s">
        <v>80</v>
      </c>
      <c r="Y868" s="13" t="s">
        <v>14</v>
      </c>
      <c r="Z868" s="13" t="s">
        <v>200</v>
      </c>
      <c r="AA868" s="13" t="s">
        <v>78</v>
      </c>
      <c r="AB868" s="13" t="s">
        <v>83</v>
      </c>
      <c r="AC868" s="13" t="s">
        <v>84</v>
      </c>
      <c r="AD868" s="13" t="s">
        <v>71</v>
      </c>
      <c r="AE868" s="13" t="s">
        <v>85</v>
      </c>
      <c r="AF868" s="13" t="s">
        <v>71</v>
      </c>
      <c r="AG868" s="13" t="s">
        <v>86</v>
      </c>
      <c r="AH868" s="13" t="s">
        <v>73</v>
      </c>
      <c r="AI868" s="13" t="s">
        <v>87</v>
      </c>
      <c r="AJ868" s="13" t="s">
        <v>87</v>
      </c>
      <c r="AK868" s="13" t="s">
        <v>90</v>
      </c>
      <c r="AL868" s="13" t="s">
        <v>73</v>
      </c>
      <c r="AM868" s="13" t="s">
        <v>73</v>
      </c>
      <c r="AN868" s="14">
        <v>0</v>
      </c>
      <c r="AO868" s="13" t="s">
        <v>207</v>
      </c>
      <c r="AP868" s="13" t="s">
        <v>207</v>
      </c>
      <c r="AQ868" s="13" t="s">
        <v>73</v>
      </c>
      <c r="AR868" s="13" t="s">
        <v>335</v>
      </c>
      <c r="AS868" s="13" t="s">
        <v>261</v>
      </c>
      <c r="AT868" s="13" t="s">
        <v>71</v>
      </c>
      <c r="AU868" s="13" t="s">
        <v>85</v>
      </c>
      <c r="AV868" s="13" t="s">
        <v>336</v>
      </c>
      <c r="AW868" s="17">
        <v>1.15740740740741e-5</v>
      </c>
      <c r="AX868" s="12" t="s">
        <v>89</v>
      </c>
      <c r="AY868" s="13" t="s">
        <v>14</v>
      </c>
      <c r="AZ868" s="13" t="s">
        <v>73</v>
      </c>
      <c r="BA868" s="13" t="s">
        <v>207</v>
      </c>
      <c r="BB868" s="13" t="s">
        <v>73</v>
      </c>
      <c r="BC868" s="14">
        <v>500104</v>
      </c>
      <c r="BD868" s="14">
        <v>0</v>
      </c>
      <c r="BE868" s="13" t="s">
        <v>110</v>
      </c>
      <c r="BF868" s="18">
        <v>45303.6482221065</v>
      </c>
    </row>
    <row r="869" spans="1:58">
      <c r="A869" s="12">
        <v>45302</v>
      </c>
      <c r="B869" s="12">
        <v>45302</v>
      </c>
      <c r="C869" s="13" t="s">
        <v>951</v>
      </c>
      <c r="D869" s="13" t="s">
        <v>71</v>
      </c>
      <c r="E869" s="13" t="s">
        <v>16</v>
      </c>
      <c r="F869" s="13" t="s">
        <v>72</v>
      </c>
      <c r="G869" s="14">
        <v>3</v>
      </c>
      <c r="H869" s="14">
        <v>0</v>
      </c>
      <c r="I869" s="13" t="s">
        <v>73</v>
      </c>
      <c r="J869" s="13" t="s">
        <v>74</v>
      </c>
      <c r="K869" s="13" t="s">
        <v>109</v>
      </c>
      <c r="L869" s="12">
        <v>45302</v>
      </c>
      <c r="M869" s="13" t="s">
        <v>952</v>
      </c>
      <c r="N869" s="13" t="s">
        <v>71</v>
      </c>
      <c r="O869" s="14">
        <v>0</v>
      </c>
      <c r="P869" s="13" t="s">
        <v>197</v>
      </c>
      <c r="Q869" s="13" t="s">
        <v>1049</v>
      </c>
      <c r="R869" s="14">
        <v>2</v>
      </c>
      <c r="S869" s="13" t="s">
        <v>1086</v>
      </c>
      <c r="T869" s="14">
        <v>2</v>
      </c>
      <c r="U869" s="13" t="s">
        <v>72</v>
      </c>
      <c r="V869" s="13" t="s">
        <v>82</v>
      </c>
      <c r="W869" s="13" t="s">
        <v>73</v>
      </c>
      <c r="X869" s="13" t="s">
        <v>80</v>
      </c>
      <c r="Y869" s="13" t="s">
        <v>14</v>
      </c>
      <c r="Z869" s="13" t="s">
        <v>200</v>
      </c>
      <c r="AA869" s="13" t="s">
        <v>78</v>
      </c>
      <c r="AB869" s="13" t="s">
        <v>83</v>
      </c>
      <c r="AC869" s="13" t="s">
        <v>84</v>
      </c>
      <c r="AD869" s="13" t="s">
        <v>71</v>
      </c>
      <c r="AE869" s="13" t="s">
        <v>85</v>
      </c>
      <c r="AF869" s="13" t="s">
        <v>71</v>
      </c>
      <c r="AG869" s="13" t="s">
        <v>86</v>
      </c>
      <c r="AH869" s="13" t="s">
        <v>73</v>
      </c>
      <c r="AI869" s="13" t="s">
        <v>87</v>
      </c>
      <c r="AJ869" s="13" t="s">
        <v>87</v>
      </c>
      <c r="AK869" s="13" t="s">
        <v>90</v>
      </c>
      <c r="AL869" s="13" t="s">
        <v>73</v>
      </c>
      <c r="AM869" s="13" t="s">
        <v>73</v>
      </c>
      <c r="AN869" s="14">
        <v>0</v>
      </c>
      <c r="AO869" s="13" t="s">
        <v>207</v>
      </c>
      <c r="AP869" s="13" t="s">
        <v>207</v>
      </c>
      <c r="AQ869" s="13" t="s">
        <v>73</v>
      </c>
      <c r="AR869" s="13" t="s">
        <v>335</v>
      </c>
      <c r="AS869" s="13" t="s">
        <v>261</v>
      </c>
      <c r="AT869" s="13" t="s">
        <v>71</v>
      </c>
      <c r="AU869" s="13" t="s">
        <v>85</v>
      </c>
      <c r="AV869" s="13" t="s">
        <v>336</v>
      </c>
      <c r="AW869" s="17">
        <v>1.15740740740741e-5</v>
      </c>
      <c r="AX869" s="12" t="s">
        <v>89</v>
      </c>
      <c r="AY869" s="13" t="s">
        <v>14</v>
      </c>
      <c r="AZ869" s="13" t="s">
        <v>73</v>
      </c>
      <c r="BA869" s="13" t="s">
        <v>207</v>
      </c>
      <c r="BB869" s="13" t="s">
        <v>73</v>
      </c>
      <c r="BC869" s="14">
        <v>500006</v>
      </c>
      <c r="BD869" s="14">
        <v>0</v>
      </c>
      <c r="BE869" s="13" t="s">
        <v>110</v>
      </c>
      <c r="BF869" s="18">
        <v>45317.4931199653</v>
      </c>
    </row>
    <row r="870" spans="1:58">
      <c r="A870" s="12">
        <v>45302</v>
      </c>
      <c r="B870" s="12">
        <v>45302</v>
      </c>
      <c r="C870" s="13" t="s">
        <v>951</v>
      </c>
      <c r="D870" s="13" t="s">
        <v>71</v>
      </c>
      <c r="E870" s="13" t="s">
        <v>16</v>
      </c>
      <c r="F870" s="13" t="s">
        <v>91</v>
      </c>
      <c r="G870" s="14">
        <v>3</v>
      </c>
      <c r="H870" s="14">
        <v>0</v>
      </c>
      <c r="I870" s="13" t="s">
        <v>88</v>
      </c>
      <c r="J870" s="13" t="s">
        <v>74</v>
      </c>
      <c r="K870" s="13" t="s">
        <v>109</v>
      </c>
      <c r="L870" s="12">
        <v>45302</v>
      </c>
      <c r="M870" s="13" t="s">
        <v>952</v>
      </c>
      <c r="N870" s="13" t="s">
        <v>71</v>
      </c>
      <c r="O870" s="14">
        <v>0</v>
      </c>
      <c r="P870" s="13" t="s">
        <v>197</v>
      </c>
      <c r="Q870" s="13" t="s">
        <v>1049</v>
      </c>
      <c r="R870" s="14">
        <v>2</v>
      </c>
      <c r="S870" s="13" t="s">
        <v>1086</v>
      </c>
      <c r="T870" s="14">
        <v>2</v>
      </c>
      <c r="U870" s="13" t="s">
        <v>91</v>
      </c>
      <c r="V870" s="13" t="s">
        <v>82</v>
      </c>
      <c r="W870" s="13" t="s">
        <v>73</v>
      </c>
      <c r="X870" s="13" t="s">
        <v>80</v>
      </c>
      <c r="Y870" s="13" t="s">
        <v>14</v>
      </c>
      <c r="Z870" s="13" t="s">
        <v>200</v>
      </c>
      <c r="AA870" s="13" t="s">
        <v>78</v>
      </c>
      <c r="AB870" s="13" t="s">
        <v>83</v>
      </c>
      <c r="AC870" s="13" t="s">
        <v>93</v>
      </c>
      <c r="AD870" s="13" t="s">
        <v>71</v>
      </c>
      <c r="AE870" s="13" t="s">
        <v>85</v>
      </c>
      <c r="AF870" s="13" t="s">
        <v>71</v>
      </c>
      <c r="AG870" s="13" t="s">
        <v>86</v>
      </c>
      <c r="AH870" s="13" t="s">
        <v>73</v>
      </c>
      <c r="AI870" s="13" t="s">
        <v>87</v>
      </c>
      <c r="AJ870" s="13" t="s">
        <v>87</v>
      </c>
      <c r="AK870" s="13" t="s">
        <v>90</v>
      </c>
      <c r="AL870" s="13" t="s">
        <v>73</v>
      </c>
      <c r="AM870" s="13" t="s">
        <v>73</v>
      </c>
      <c r="AN870" s="14">
        <v>0</v>
      </c>
      <c r="AO870" s="13" t="s">
        <v>207</v>
      </c>
      <c r="AP870" s="13" t="s">
        <v>207</v>
      </c>
      <c r="AQ870" s="13" t="s">
        <v>73</v>
      </c>
      <c r="AR870" s="13" t="s">
        <v>335</v>
      </c>
      <c r="AS870" s="13" t="s">
        <v>261</v>
      </c>
      <c r="AT870" s="13" t="s">
        <v>71</v>
      </c>
      <c r="AU870" s="13" t="s">
        <v>85</v>
      </c>
      <c r="AV870" s="13" t="s">
        <v>336</v>
      </c>
      <c r="AW870" s="17">
        <v>1.15740740740741e-5</v>
      </c>
      <c r="AX870" s="12" t="s">
        <v>89</v>
      </c>
      <c r="AY870" s="13" t="s">
        <v>14</v>
      </c>
      <c r="AZ870" s="13" t="s">
        <v>73</v>
      </c>
      <c r="BA870" s="13" t="s">
        <v>207</v>
      </c>
      <c r="BB870" s="13" t="s">
        <v>73</v>
      </c>
      <c r="BC870" s="14">
        <v>500006</v>
      </c>
      <c r="BD870" s="14">
        <v>0</v>
      </c>
      <c r="BE870" s="13" t="s">
        <v>110</v>
      </c>
      <c r="BF870" s="18">
        <v>45317.4931199653</v>
      </c>
    </row>
    <row r="871" spans="1:58">
      <c r="A871" s="12">
        <v>45302</v>
      </c>
      <c r="B871" s="12">
        <v>45302</v>
      </c>
      <c r="C871" s="13" t="s">
        <v>951</v>
      </c>
      <c r="D871" s="13" t="s">
        <v>71</v>
      </c>
      <c r="E871" s="13" t="s">
        <v>16</v>
      </c>
      <c r="F871" s="13" t="s">
        <v>94</v>
      </c>
      <c r="G871" s="14">
        <v>3</v>
      </c>
      <c r="H871" s="14">
        <v>0</v>
      </c>
      <c r="I871" s="13" t="s">
        <v>73</v>
      </c>
      <c r="J871" s="13" t="s">
        <v>74</v>
      </c>
      <c r="K871" s="13" t="s">
        <v>109</v>
      </c>
      <c r="L871" s="12">
        <v>45302</v>
      </c>
      <c r="M871" s="13" t="s">
        <v>952</v>
      </c>
      <c r="N871" s="13" t="s">
        <v>71</v>
      </c>
      <c r="O871" s="14">
        <v>0</v>
      </c>
      <c r="P871" s="13" t="s">
        <v>197</v>
      </c>
      <c r="Q871" s="13" t="s">
        <v>1049</v>
      </c>
      <c r="R871" s="14">
        <v>2</v>
      </c>
      <c r="S871" s="13" t="s">
        <v>1086</v>
      </c>
      <c r="T871" s="14">
        <v>2</v>
      </c>
      <c r="U871" s="13" t="s">
        <v>94</v>
      </c>
      <c r="V871" s="13" t="s">
        <v>82</v>
      </c>
      <c r="W871" s="13" t="s">
        <v>73</v>
      </c>
      <c r="X871" s="13" t="s">
        <v>80</v>
      </c>
      <c r="Y871" s="13" t="s">
        <v>14</v>
      </c>
      <c r="Z871" s="13" t="s">
        <v>200</v>
      </c>
      <c r="AA871" s="13" t="s">
        <v>78</v>
      </c>
      <c r="AB871" s="13" t="s">
        <v>83</v>
      </c>
      <c r="AC871" s="13" t="s">
        <v>96</v>
      </c>
      <c r="AD871" s="13" t="s">
        <v>71</v>
      </c>
      <c r="AE871" s="13" t="s">
        <v>85</v>
      </c>
      <c r="AF871" s="13" t="s">
        <v>71</v>
      </c>
      <c r="AG871" s="13" t="s">
        <v>86</v>
      </c>
      <c r="AH871" s="13" t="s">
        <v>73</v>
      </c>
      <c r="AI871" s="13" t="s">
        <v>87</v>
      </c>
      <c r="AJ871" s="13" t="s">
        <v>87</v>
      </c>
      <c r="AK871" s="13" t="s">
        <v>90</v>
      </c>
      <c r="AL871" s="13" t="s">
        <v>73</v>
      </c>
      <c r="AM871" s="13" t="s">
        <v>73</v>
      </c>
      <c r="AN871" s="14">
        <v>0</v>
      </c>
      <c r="AO871" s="13" t="s">
        <v>207</v>
      </c>
      <c r="AP871" s="13" t="s">
        <v>207</v>
      </c>
      <c r="AQ871" s="13" t="s">
        <v>73</v>
      </c>
      <c r="AR871" s="13" t="s">
        <v>335</v>
      </c>
      <c r="AS871" s="13" t="s">
        <v>261</v>
      </c>
      <c r="AT871" s="13" t="s">
        <v>71</v>
      </c>
      <c r="AU871" s="13" t="s">
        <v>85</v>
      </c>
      <c r="AV871" s="13" t="s">
        <v>336</v>
      </c>
      <c r="AW871" s="17">
        <v>1.15740740740741e-5</v>
      </c>
      <c r="AX871" s="12" t="s">
        <v>89</v>
      </c>
      <c r="AY871" s="13" t="s">
        <v>14</v>
      </c>
      <c r="AZ871" s="13" t="s">
        <v>73</v>
      </c>
      <c r="BA871" s="13" t="s">
        <v>207</v>
      </c>
      <c r="BB871" s="13" t="s">
        <v>73</v>
      </c>
      <c r="BC871" s="14">
        <v>500006</v>
      </c>
      <c r="BD871" s="14">
        <v>0</v>
      </c>
      <c r="BE871" s="13" t="s">
        <v>110</v>
      </c>
      <c r="BF871" s="18">
        <v>45317.4931199653</v>
      </c>
    </row>
    <row r="872" spans="1:58">
      <c r="A872" s="12">
        <v>45302</v>
      </c>
      <c r="B872" s="12">
        <v>45302</v>
      </c>
      <c r="C872" s="13" t="s">
        <v>951</v>
      </c>
      <c r="D872" s="13" t="s">
        <v>71</v>
      </c>
      <c r="E872" s="13" t="s">
        <v>16</v>
      </c>
      <c r="F872" s="13" t="s">
        <v>97</v>
      </c>
      <c r="G872" s="14">
        <v>3</v>
      </c>
      <c r="H872" s="14">
        <v>0</v>
      </c>
      <c r="I872" s="13" t="s">
        <v>73</v>
      </c>
      <c r="J872" s="13" t="s">
        <v>74</v>
      </c>
      <c r="K872" s="13" t="s">
        <v>109</v>
      </c>
      <c r="L872" s="12">
        <v>45302</v>
      </c>
      <c r="M872" s="13" t="s">
        <v>952</v>
      </c>
      <c r="N872" s="13" t="s">
        <v>71</v>
      </c>
      <c r="O872" s="14">
        <v>0</v>
      </c>
      <c r="P872" s="13" t="s">
        <v>197</v>
      </c>
      <c r="Q872" s="13" t="s">
        <v>1049</v>
      </c>
      <c r="R872" s="14">
        <v>2</v>
      </c>
      <c r="S872" s="13" t="s">
        <v>1086</v>
      </c>
      <c r="T872" s="14">
        <v>2</v>
      </c>
      <c r="U872" s="13" t="s">
        <v>97</v>
      </c>
      <c r="V872" s="13" t="s">
        <v>82</v>
      </c>
      <c r="W872" s="13" t="s">
        <v>73</v>
      </c>
      <c r="X872" s="13" t="s">
        <v>80</v>
      </c>
      <c r="Y872" s="13" t="s">
        <v>14</v>
      </c>
      <c r="Z872" s="13" t="s">
        <v>200</v>
      </c>
      <c r="AA872" s="13" t="s">
        <v>78</v>
      </c>
      <c r="AB872" s="13" t="s">
        <v>83</v>
      </c>
      <c r="AC872" s="13" t="s">
        <v>84</v>
      </c>
      <c r="AD872" s="13" t="s">
        <v>71</v>
      </c>
      <c r="AE872" s="13" t="s">
        <v>85</v>
      </c>
      <c r="AF872" s="13" t="s">
        <v>71</v>
      </c>
      <c r="AG872" s="13" t="s">
        <v>86</v>
      </c>
      <c r="AH872" s="13" t="s">
        <v>73</v>
      </c>
      <c r="AI872" s="13" t="s">
        <v>87</v>
      </c>
      <c r="AJ872" s="13" t="s">
        <v>87</v>
      </c>
      <c r="AK872" s="13" t="s">
        <v>90</v>
      </c>
      <c r="AL872" s="13" t="s">
        <v>73</v>
      </c>
      <c r="AM872" s="13" t="s">
        <v>73</v>
      </c>
      <c r="AN872" s="14">
        <v>0</v>
      </c>
      <c r="AO872" s="13" t="s">
        <v>207</v>
      </c>
      <c r="AP872" s="13" t="s">
        <v>207</v>
      </c>
      <c r="AQ872" s="13" t="s">
        <v>73</v>
      </c>
      <c r="AR872" s="13" t="s">
        <v>335</v>
      </c>
      <c r="AS872" s="13" t="s">
        <v>261</v>
      </c>
      <c r="AT872" s="13" t="s">
        <v>71</v>
      </c>
      <c r="AU872" s="13" t="s">
        <v>85</v>
      </c>
      <c r="AV872" s="13" t="s">
        <v>336</v>
      </c>
      <c r="AW872" s="17">
        <v>1.15740740740741e-5</v>
      </c>
      <c r="AX872" s="12" t="s">
        <v>89</v>
      </c>
      <c r="AY872" s="13" t="s">
        <v>14</v>
      </c>
      <c r="AZ872" s="13" t="s">
        <v>73</v>
      </c>
      <c r="BA872" s="13" t="s">
        <v>207</v>
      </c>
      <c r="BB872" s="13" t="s">
        <v>73</v>
      </c>
      <c r="BC872" s="14">
        <v>500006</v>
      </c>
      <c r="BD872" s="14">
        <v>0</v>
      </c>
      <c r="BE872" s="13" t="s">
        <v>110</v>
      </c>
      <c r="BF872" s="18">
        <v>45317.4931199653</v>
      </c>
    </row>
    <row r="873" spans="1:58">
      <c r="A873" s="12">
        <v>45302</v>
      </c>
      <c r="B873" s="12">
        <v>45302</v>
      </c>
      <c r="C873" s="13" t="s">
        <v>951</v>
      </c>
      <c r="D873" s="13" t="s">
        <v>71</v>
      </c>
      <c r="E873" s="13" t="s">
        <v>16</v>
      </c>
      <c r="F873" s="13" t="s">
        <v>105</v>
      </c>
      <c r="G873" s="14">
        <v>3</v>
      </c>
      <c r="H873" s="14">
        <v>0</v>
      </c>
      <c r="I873" s="13" t="s">
        <v>73</v>
      </c>
      <c r="J873" s="13" t="s">
        <v>74</v>
      </c>
      <c r="K873" s="13" t="s">
        <v>109</v>
      </c>
      <c r="L873" s="12">
        <v>45302</v>
      </c>
      <c r="M873" s="13" t="s">
        <v>952</v>
      </c>
      <c r="N873" s="13" t="s">
        <v>71</v>
      </c>
      <c r="O873" s="14">
        <v>0</v>
      </c>
      <c r="P873" s="13" t="s">
        <v>197</v>
      </c>
      <c r="Q873" s="13" t="s">
        <v>1049</v>
      </c>
      <c r="R873" s="14">
        <v>2</v>
      </c>
      <c r="S873" s="13" t="s">
        <v>1086</v>
      </c>
      <c r="T873" s="14">
        <v>2</v>
      </c>
      <c r="U873" s="13" t="s">
        <v>105</v>
      </c>
      <c r="V873" s="13" t="s">
        <v>82</v>
      </c>
      <c r="W873" s="13" t="s">
        <v>73</v>
      </c>
      <c r="X873" s="13" t="s">
        <v>80</v>
      </c>
      <c r="Y873" s="13" t="s">
        <v>14</v>
      </c>
      <c r="Z873" s="13" t="s">
        <v>200</v>
      </c>
      <c r="AA873" s="13" t="s">
        <v>78</v>
      </c>
      <c r="AB873" s="13" t="s">
        <v>83</v>
      </c>
      <c r="AC873" s="13" t="s">
        <v>84</v>
      </c>
      <c r="AD873" s="13" t="s">
        <v>71</v>
      </c>
      <c r="AE873" s="13" t="s">
        <v>85</v>
      </c>
      <c r="AF873" s="13" t="s">
        <v>71</v>
      </c>
      <c r="AG873" s="13" t="s">
        <v>86</v>
      </c>
      <c r="AH873" s="13" t="s">
        <v>73</v>
      </c>
      <c r="AI873" s="13" t="s">
        <v>87</v>
      </c>
      <c r="AJ873" s="13" t="s">
        <v>87</v>
      </c>
      <c r="AK873" s="13" t="s">
        <v>90</v>
      </c>
      <c r="AL873" s="13" t="s">
        <v>73</v>
      </c>
      <c r="AM873" s="13" t="s">
        <v>73</v>
      </c>
      <c r="AN873" s="14">
        <v>0</v>
      </c>
      <c r="AO873" s="13" t="s">
        <v>207</v>
      </c>
      <c r="AP873" s="13" t="s">
        <v>207</v>
      </c>
      <c r="AQ873" s="13" t="s">
        <v>73</v>
      </c>
      <c r="AR873" s="13" t="s">
        <v>335</v>
      </c>
      <c r="AS873" s="13" t="s">
        <v>261</v>
      </c>
      <c r="AT873" s="13" t="s">
        <v>71</v>
      </c>
      <c r="AU873" s="13" t="s">
        <v>85</v>
      </c>
      <c r="AV873" s="13" t="s">
        <v>336</v>
      </c>
      <c r="AW873" s="17">
        <v>1.15740740740741e-5</v>
      </c>
      <c r="AX873" s="12" t="s">
        <v>89</v>
      </c>
      <c r="AY873" s="13" t="s">
        <v>14</v>
      </c>
      <c r="AZ873" s="13" t="s">
        <v>73</v>
      </c>
      <c r="BA873" s="13" t="s">
        <v>207</v>
      </c>
      <c r="BB873" s="13" t="s">
        <v>73</v>
      </c>
      <c r="BC873" s="14">
        <v>500006</v>
      </c>
      <c r="BD873" s="14">
        <v>0</v>
      </c>
      <c r="BE873" s="13" t="s">
        <v>110</v>
      </c>
      <c r="BF873" s="18">
        <v>45317.4931199653</v>
      </c>
    </row>
    <row r="874" spans="1:58">
      <c r="A874" s="12">
        <v>45302</v>
      </c>
      <c r="B874" s="12">
        <v>45302</v>
      </c>
      <c r="C874" s="13" t="s">
        <v>951</v>
      </c>
      <c r="D874" s="13" t="s">
        <v>71</v>
      </c>
      <c r="E874" s="13" t="s">
        <v>16</v>
      </c>
      <c r="F874" s="13" t="s">
        <v>477</v>
      </c>
      <c r="G874" s="14">
        <v>3</v>
      </c>
      <c r="H874" s="14">
        <v>0</v>
      </c>
      <c r="I874" s="13" t="s">
        <v>73</v>
      </c>
      <c r="J874" s="13" t="s">
        <v>74</v>
      </c>
      <c r="K874" s="13" t="s">
        <v>75</v>
      </c>
      <c r="L874" s="12">
        <v>45302</v>
      </c>
      <c r="M874" s="13" t="s">
        <v>952</v>
      </c>
      <c r="N874" s="13" t="s">
        <v>71</v>
      </c>
      <c r="O874" s="14">
        <v>0</v>
      </c>
      <c r="P874" s="13" t="s">
        <v>197</v>
      </c>
      <c r="Q874" s="13" t="s">
        <v>272</v>
      </c>
      <c r="R874" s="14">
        <v>4</v>
      </c>
      <c r="S874" s="13" t="s">
        <v>273</v>
      </c>
      <c r="T874" s="14">
        <v>4</v>
      </c>
      <c r="U874" s="13" t="s">
        <v>477</v>
      </c>
      <c r="V874" s="13" t="s">
        <v>82</v>
      </c>
      <c r="W874" s="13" t="s">
        <v>73</v>
      </c>
      <c r="X874" s="13" t="s">
        <v>80</v>
      </c>
      <c r="Y874" s="13" t="s">
        <v>14</v>
      </c>
      <c r="Z874" s="13" t="s">
        <v>200</v>
      </c>
      <c r="AA874" s="13" t="s">
        <v>78</v>
      </c>
      <c r="AB874" s="13" t="s">
        <v>83</v>
      </c>
      <c r="AC874" s="13" t="s">
        <v>84</v>
      </c>
      <c r="AD874" s="13" t="s">
        <v>71</v>
      </c>
      <c r="AE874" s="13" t="s">
        <v>85</v>
      </c>
      <c r="AF874" s="13" t="s">
        <v>71</v>
      </c>
      <c r="AG874" s="13" t="s">
        <v>86</v>
      </c>
      <c r="AH874" s="13" t="s">
        <v>73</v>
      </c>
      <c r="AI874" s="13" t="s">
        <v>87</v>
      </c>
      <c r="AJ874" s="13" t="s">
        <v>87</v>
      </c>
      <c r="AK874" s="13" t="s">
        <v>90</v>
      </c>
      <c r="AL874" s="13" t="s">
        <v>73</v>
      </c>
      <c r="AM874" s="13" t="s">
        <v>73</v>
      </c>
      <c r="AN874" s="14">
        <v>0</v>
      </c>
      <c r="AO874" s="13" t="s">
        <v>207</v>
      </c>
      <c r="AP874" s="13" t="s">
        <v>207</v>
      </c>
      <c r="AQ874" s="13" t="s">
        <v>73</v>
      </c>
      <c r="AR874" s="13" t="s">
        <v>335</v>
      </c>
      <c r="AS874" s="13" t="s">
        <v>261</v>
      </c>
      <c r="AT874" s="13" t="s">
        <v>71</v>
      </c>
      <c r="AU874" s="13" t="s">
        <v>85</v>
      </c>
      <c r="AV874" s="13" t="s">
        <v>336</v>
      </c>
      <c r="AW874" s="17">
        <v>1.15740740740741e-5</v>
      </c>
      <c r="AX874" s="12" t="s">
        <v>89</v>
      </c>
      <c r="AY874" s="13" t="s">
        <v>14</v>
      </c>
      <c r="AZ874" s="13" t="s">
        <v>73</v>
      </c>
      <c r="BA874" s="13" t="s">
        <v>207</v>
      </c>
      <c r="BB874" s="13" t="s">
        <v>73</v>
      </c>
      <c r="BC874" s="14">
        <v>500104</v>
      </c>
      <c r="BD874" s="14">
        <v>0</v>
      </c>
      <c r="BE874" s="13" t="s">
        <v>110</v>
      </c>
      <c r="BF874" s="18">
        <v>45303.6482221065</v>
      </c>
    </row>
    <row r="875" spans="1:58">
      <c r="A875" s="12">
        <v>45302</v>
      </c>
      <c r="B875" s="12">
        <v>45302</v>
      </c>
      <c r="C875" s="13" t="s">
        <v>951</v>
      </c>
      <c r="D875" s="13" t="s">
        <v>71</v>
      </c>
      <c r="E875" s="13" t="s">
        <v>16</v>
      </c>
      <c r="F875" s="13" t="s">
        <v>107</v>
      </c>
      <c r="G875" s="14">
        <v>3</v>
      </c>
      <c r="H875" s="14">
        <v>0</v>
      </c>
      <c r="I875" s="13" t="s">
        <v>88</v>
      </c>
      <c r="J875" s="13" t="s">
        <v>74</v>
      </c>
      <c r="K875" s="13" t="s">
        <v>109</v>
      </c>
      <c r="L875" s="12">
        <v>45302</v>
      </c>
      <c r="M875" s="13" t="s">
        <v>952</v>
      </c>
      <c r="N875" s="13" t="s">
        <v>71</v>
      </c>
      <c r="O875" s="14">
        <v>0</v>
      </c>
      <c r="P875" s="13" t="s">
        <v>197</v>
      </c>
      <c r="Q875" s="13" t="s">
        <v>1049</v>
      </c>
      <c r="R875" s="14">
        <v>2</v>
      </c>
      <c r="S875" s="13" t="s">
        <v>1086</v>
      </c>
      <c r="T875" s="14">
        <v>2</v>
      </c>
      <c r="U875" s="13" t="s">
        <v>107</v>
      </c>
      <c r="V875" s="13" t="s">
        <v>82</v>
      </c>
      <c r="W875" s="13" t="s">
        <v>73</v>
      </c>
      <c r="X875" s="13" t="s">
        <v>80</v>
      </c>
      <c r="Y875" s="13" t="s">
        <v>14</v>
      </c>
      <c r="Z875" s="13" t="s">
        <v>200</v>
      </c>
      <c r="AA875" s="13" t="s">
        <v>78</v>
      </c>
      <c r="AB875" s="13" t="s">
        <v>83</v>
      </c>
      <c r="AC875" s="13" t="s">
        <v>84</v>
      </c>
      <c r="AD875" s="13" t="s">
        <v>71</v>
      </c>
      <c r="AE875" s="13" t="s">
        <v>85</v>
      </c>
      <c r="AF875" s="13" t="s">
        <v>71</v>
      </c>
      <c r="AG875" s="13" t="s">
        <v>86</v>
      </c>
      <c r="AH875" s="13" t="s">
        <v>73</v>
      </c>
      <c r="AI875" s="13" t="s">
        <v>87</v>
      </c>
      <c r="AJ875" s="13" t="s">
        <v>87</v>
      </c>
      <c r="AK875" s="13" t="s">
        <v>90</v>
      </c>
      <c r="AL875" s="13" t="s">
        <v>73</v>
      </c>
      <c r="AM875" s="13" t="s">
        <v>73</v>
      </c>
      <c r="AN875" s="14">
        <v>0</v>
      </c>
      <c r="AO875" s="13" t="s">
        <v>207</v>
      </c>
      <c r="AP875" s="13" t="s">
        <v>207</v>
      </c>
      <c r="AQ875" s="13" t="s">
        <v>73</v>
      </c>
      <c r="AR875" s="13" t="s">
        <v>335</v>
      </c>
      <c r="AS875" s="13" t="s">
        <v>261</v>
      </c>
      <c r="AT875" s="13" t="s">
        <v>71</v>
      </c>
      <c r="AU875" s="13" t="s">
        <v>85</v>
      </c>
      <c r="AV875" s="13" t="s">
        <v>336</v>
      </c>
      <c r="AW875" s="17">
        <v>1.15740740740741e-5</v>
      </c>
      <c r="AX875" s="12" t="s">
        <v>89</v>
      </c>
      <c r="AY875" s="13" t="s">
        <v>14</v>
      </c>
      <c r="AZ875" s="13" t="s">
        <v>73</v>
      </c>
      <c r="BA875" s="13" t="s">
        <v>207</v>
      </c>
      <c r="BB875" s="13" t="s">
        <v>73</v>
      </c>
      <c r="BC875" s="14">
        <v>500006</v>
      </c>
      <c r="BD875" s="14">
        <v>0</v>
      </c>
      <c r="BE875" s="13" t="s">
        <v>110</v>
      </c>
      <c r="BF875" s="18">
        <v>45317.4931199653</v>
      </c>
    </row>
    <row r="876" spans="1:58">
      <c r="A876" s="12">
        <v>45302</v>
      </c>
      <c r="B876" s="12">
        <v>45302</v>
      </c>
      <c r="C876" s="13" t="s">
        <v>951</v>
      </c>
      <c r="D876" s="13" t="s">
        <v>71</v>
      </c>
      <c r="E876" s="13" t="s">
        <v>16</v>
      </c>
      <c r="F876" s="13" t="s">
        <v>72</v>
      </c>
      <c r="G876" s="14">
        <v>4</v>
      </c>
      <c r="H876" s="14">
        <v>0</v>
      </c>
      <c r="I876" s="13" t="s">
        <v>73</v>
      </c>
      <c r="J876" s="13" t="s">
        <v>74</v>
      </c>
      <c r="K876" s="13" t="s">
        <v>75</v>
      </c>
      <c r="L876" s="12">
        <v>45302</v>
      </c>
      <c r="M876" s="13" t="s">
        <v>952</v>
      </c>
      <c r="N876" s="13" t="s">
        <v>71</v>
      </c>
      <c r="O876" s="14">
        <v>0</v>
      </c>
      <c r="P876" s="13" t="s">
        <v>197</v>
      </c>
      <c r="Q876" s="19" t="s">
        <v>1118</v>
      </c>
      <c r="R876" s="14">
        <v>1</v>
      </c>
      <c r="S876" s="19" t="s">
        <v>338</v>
      </c>
      <c r="T876" s="14">
        <v>0</v>
      </c>
      <c r="U876" s="13" t="s">
        <v>72</v>
      </c>
      <c r="V876" s="13" t="s">
        <v>82</v>
      </c>
      <c r="W876" s="13" t="s">
        <v>73</v>
      </c>
      <c r="X876" s="13" t="s">
        <v>80</v>
      </c>
      <c r="Y876" s="13" t="s">
        <v>14</v>
      </c>
      <c r="Z876" s="13" t="s">
        <v>200</v>
      </c>
      <c r="AA876" s="13" t="s">
        <v>78</v>
      </c>
      <c r="AB876" s="13" t="s">
        <v>83</v>
      </c>
      <c r="AC876" s="13" t="s">
        <v>84</v>
      </c>
      <c r="AD876" s="13" t="s">
        <v>71</v>
      </c>
      <c r="AE876" s="13" t="s">
        <v>85</v>
      </c>
      <c r="AF876" s="13" t="s">
        <v>71</v>
      </c>
      <c r="AG876" s="13" t="s">
        <v>86</v>
      </c>
      <c r="AH876" s="13" t="s">
        <v>73</v>
      </c>
      <c r="AI876" s="13" t="s">
        <v>87</v>
      </c>
      <c r="AJ876" s="13" t="s">
        <v>87</v>
      </c>
      <c r="AK876" s="13" t="s">
        <v>90</v>
      </c>
      <c r="AL876" s="13" t="s">
        <v>73</v>
      </c>
      <c r="AM876" s="13" t="s">
        <v>73</v>
      </c>
      <c r="AN876" s="14">
        <v>0</v>
      </c>
      <c r="AO876" s="13" t="s">
        <v>207</v>
      </c>
      <c r="AP876" s="13" t="s">
        <v>207</v>
      </c>
      <c r="AQ876" s="13" t="s">
        <v>73</v>
      </c>
      <c r="AR876" s="13" t="s">
        <v>335</v>
      </c>
      <c r="AS876" s="13" t="s">
        <v>261</v>
      </c>
      <c r="AT876" s="13" t="s">
        <v>71</v>
      </c>
      <c r="AU876" s="13" t="s">
        <v>85</v>
      </c>
      <c r="AV876" s="13" t="s">
        <v>336</v>
      </c>
      <c r="AW876" s="17">
        <v>1.15740740740741e-5</v>
      </c>
      <c r="AX876" s="12" t="s">
        <v>89</v>
      </c>
      <c r="AY876" s="13" t="s">
        <v>14</v>
      </c>
      <c r="AZ876" s="13" t="s">
        <v>73</v>
      </c>
      <c r="BA876" s="13" t="s">
        <v>207</v>
      </c>
      <c r="BB876" s="13" t="s">
        <v>73</v>
      </c>
      <c r="BC876" s="14">
        <v>500201</v>
      </c>
      <c r="BD876" s="14">
        <v>0</v>
      </c>
      <c r="BE876" s="13" t="s">
        <v>71</v>
      </c>
      <c r="BF876" s="18">
        <v>45317.511977419</v>
      </c>
    </row>
    <row r="877" spans="1:58">
      <c r="A877" s="12">
        <v>45302</v>
      </c>
      <c r="B877" s="12">
        <v>45302</v>
      </c>
      <c r="C877" s="13" t="s">
        <v>951</v>
      </c>
      <c r="D877" s="13" t="s">
        <v>71</v>
      </c>
      <c r="E877" s="13" t="s">
        <v>16</v>
      </c>
      <c r="F877" s="13" t="s">
        <v>91</v>
      </c>
      <c r="G877" s="14">
        <v>4</v>
      </c>
      <c r="H877" s="14">
        <v>0</v>
      </c>
      <c r="I877" s="13" t="s">
        <v>88</v>
      </c>
      <c r="J877" s="13" t="s">
        <v>74</v>
      </c>
      <c r="K877" s="13" t="s">
        <v>75</v>
      </c>
      <c r="L877" s="12">
        <v>45302</v>
      </c>
      <c r="M877" s="13" t="s">
        <v>952</v>
      </c>
      <c r="N877" s="13" t="s">
        <v>71</v>
      </c>
      <c r="O877" s="14">
        <v>0</v>
      </c>
      <c r="P877" s="13" t="s">
        <v>197</v>
      </c>
      <c r="Q877" s="19" t="s">
        <v>1118</v>
      </c>
      <c r="R877" s="14">
        <v>1</v>
      </c>
      <c r="S877" s="19" t="s">
        <v>338</v>
      </c>
      <c r="T877" s="14">
        <v>0</v>
      </c>
      <c r="U877" s="13" t="s">
        <v>91</v>
      </c>
      <c r="V877" s="13" t="s">
        <v>82</v>
      </c>
      <c r="W877" s="13" t="s">
        <v>73</v>
      </c>
      <c r="X877" s="13" t="s">
        <v>80</v>
      </c>
      <c r="Y877" s="13" t="s">
        <v>14</v>
      </c>
      <c r="Z877" s="13" t="s">
        <v>200</v>
      </c>
      <c r="AA877" s="13" t="s">
        <v>78</v>
      </c>
      <c r="AB877" s="13" t="s">
        <v>83</v>
      </c>
      <c r="AC877" s="13" t="s">
        <v>93</v>
      </c>
      <c r="AD877" s="13" t="s">
        <v>71</v>
      </c>
      <c r="AE877" s="13" t="s">
        <v>85</v>
      </c>
      <c r="AF877" s="13" t="s">
        <v>71</v>
      </c>
      <c r="AG877" s="13" t="s">
        <v>86</v>
      </c>
      <c r="AH877" s="13" t="s">
        <v>73</v>
      </c>
      <c r="AI877" s="13" t="s">
        <v>87</v>
      </c>
      <c r="AJ877" s="13" t="s">
        <v>87</v>
      </c>
      <c r="AK877" s="13" t="s">
        <v>90</v>
      </c>
      <c r="AL877" s="13" t="s">
        <v>73</v>
      </c>
      <c r="AM877" s="13" t="s">
        <v>73</v>
      </c>
      <c r="AN877" s="14">
        <v>0</v>
      </c>
      <c r="AO877" s="13" t="s">
        <v>207</v>
      </c>
      <c r="AP877" s="13" t="s">
        <v>207</v>
      </c>
      <c r="AQ877" s="13" t="s">
        <v>73</v>
      </c>
      <c r="AR877" s="13" t="s">
        <v>335</v>
      </c>
      <c r="AS877" s="13" t="s">
        <v>261</v>
      </c>
      <c r="AT877" s="13" t="s">
        <v>71</v>
      </c>
      <c r="AU877" s="13" t="s">
        <v>85</v>
      </c>
      <c r="AV877" s="13" t="s">
        <v>336</v>
      </c>
      <c r="AW877" s="17">
        <v>1.15740740740741e-5</v>
      </c>
      <c r="AX877" s="12" t="s">
        <v>89</v>
      </c>
      <c r="AY877" s="13" t="s">
        <v>14</v>
      </c>
      <c r="AZ877" s="13" t="s">
        <v>73</v>
      </c>
      <c r="BA877" s="13" t="s">
        <v>207</v>
      </c>
      <c r="BB877" s="13" t="s">
        <v>73</v>
      </c>
      <c r="BC877" s="14">
        <v>500201</v>
      </c>
      <c r="BD877" s="14">
        <v>0</v>
      </c>
      <c r="BE877" s="13" t="s">
        <v>71</v>
      </c>
      <c r="BF877" s="18">
        <v>45317.5119700694</v>
      </c>
    </row>
    <row r="878" spans="1:58">
      <c r="A878" s="12">
        <v>45302</v>
      </c>
      <c r="B878" s="12">
        <v>45302</v>
      </c>
      <c r="C878" s="13" t="s">
        <v>951</v>
      </c>
      <c r="D878" s="13" t="s">
        <v>71</v>
      </c>
      <c r="E878" s="13" t="s">
        <v>16</v>
      </c>
      <c r="F878" s="13" t="s">
        <v>94</v>
      </c>
      <c r="G878" s="14">
        <v>4</v>
      </c>
      <c r="H878" s="14">
        <v>0</v>
      </c>
      <c r="I878" s="13" t="s">
        <v>73</v>
      </c>
      <c r="J878" s="13" t="s">
        <v>74</v>
      </c>
      <c r="K878" s="13" t="s">
        <v>75</v>
      </c>
      <c r="L878" s="12">
        <v>45302</v>
      </c>
      <c r="M878" s="13" t="s">
        <v>952</v>
      </c>
      <c r="N878" s="13" t="s">
        <v>71</v>
      </c>
      <c r="O878" s="14">
        <v>0</v>
      </c>
      <c r="P878" s="13" t="s">
        <v>197</v>
      </c>
      <c r="Q878" s="19" t="s">
        <v>1118</v>
      </c>
      <c r="R878" s="14">
        <v>1</v>
      </c>
      <c r="S878" s="19" t="s">
        <v>338</v>
      </c>
      <c r="T878" s="14">
        <v>0</v>
      </c>
      <c r="U878" s="13" t="s">
        <v>94</v>
      </c>
      <c r="V878" s="13" t="s">
        <v>82</v>
      </c>
      <c r="W878" s="13" t="s">
        <v>73</v>
      </c>
      <c r="X878" s="13" t="s">
        <v>80</v>
      </c>
      <c r="Y878" s="13" t="s">
        <v>14</v>
      </c>
      <c r="Z878" s="13" t="s">
        <v>200</v>
      </c>
      <c r="AA878" s="13" t="s">
        <v>78</v>
      </c>
      <c r="AB878" s="13" t="s">
        <v>83</v>
      </c>
      <c r="AC878" s="13" t="s">
        <v>96</v>
      </c>
      <c r="AD878" s="13" t="s">
        <v>71</v>
      </c>
      <c r="AE878" s="13" t="s">
        <v>85</v>
      </c>
      <c r="AF878" s="13" t="s">
        <v>71</v>
      </c>
      <c r="AG878" s="13" t="s">
        <v>86</v>
      </c>
      <c r="AH878" s="13" t="s">
        <v>73</v>
      </c>
      <c r="AI878" s="13" t="s">
        <v>87</v>
      </c>
      <c r="AJ878" s="13" t="s">
        <v>87</v>
      </c>
      <c r="AK878" s="13" t="s">
        <v>90</v>
      </c>
      <c r="AL878" s="13" t="s">
        <v>73</v>
      </c>
      <c r="AM878" s="13" t="s">
        <v>73</v>
      </c>
      <c r="AN878" s="14">
        <v>0</v>
      </c>
      <c r="AO878" s="13" t="s">
        <v>207</v>
      </c>
      <c r="AP878" s="13" t="s">
        <v>207</v>
      </c>
      <c r="AQ878" s="13" t="s">
        <v>73</v>
      </c>
      <c r="AR878" s="13" t="s">
        <v>335</v>
      </c>
      <c r="AS878" s="13" t="s">
        <v>261</v>
      </c>
      <c r="AT878" s="13" t="s">
        <v>71</v>
      </c>
      <c r="AU878" s="13" t="s">
        <v>85</v>
      </c>
      <c r="AV878" s="13" t="s">
        <v>336</v>
      </c>
      <c r="AW878" s="17">
        <v>1.15740740740741e-5</v>
      </c>
      <c r="AX878" s="12" t="s">
        <v>89</v>
      </c>
      <c r="AY878" s="13" t="s">
        <v>14</v>
      </c>
      <c r="AZ878" s="13" t="s">
        <v>73</v>
      </c>
      <c r="BA878" s="13" t="s">
        <v>207</v>
      </c>
      <c r="BB878" s="13" t="s">
        <v>73</v>
      </c>
      <c r="BC878" s="14">
        <v>500201</v>
      </c>
      <c r="BD878" s="14">
        <v>0</v>
      </c>
      <c r="BE878" s="13" t="s">
        <v>71</v>
      </c>
      <c r="BF878" s="18">
        <v>45317.5119732523</v>
      </c>
    </row>
    <row r="879" spans="1:58">
      <c r="A879" s="12">
        <v>45302</v>
      </c>
      <c r="B879" s="12">
        <v>45302</v>
      </c>
      <c r="C879" s="13" t="s">
        <v>951</v>
      </c>
      <c r="D879" s="13" t="s">
        <v>71</v>
      </c>
      <c r="E879" s="13" t="s">
        <v>16</v>
      </c>
      <c r="F879" s="13" t="s">
        <v>97</v>
      </c>
      <c r="G879" s="14">
        <v>4</v>
      </c>
      <c r="H879" s="14">
        <v>0</v>
      </c>
      <c r="I879" s="13" t="s">
        <v>73</v>
      </c>
      <c r="J879" s="13" t="s">
        <v>74</v>
      </c>
      <c r="K879" s="13" t="s">
        <v>75</v>
      </c>
      <c r="L879" s="12">
        <v>45302</v>
      </c>
      <c r="M879" s="13" t="s">
        <v>952</v>
      </c>
      <c r="N879" s="13" t="s">
        <v>71</v>
      </c>
      <c r="O879" s="14">
        <v>0</v>
      </c>
      <c r="P879" s="13" t="s">
        <v>197</v>
      </c>
      <c r="Q879" s="19" t="s">
        <v>1118</v>
      </c>
      <c r="R879" s="14">
        <v>1</v>
      </c>
      <c r="S879" s="19" t="s">
        <v>338</v>
      </c>
      <c r="T879" s="14">
        <v>0</v>
      </c>
      <c r="U879" s="13" t="s">
        <v>97</v>
      </c>
      <c r="V879" s="13" t="s">
        <v>82</v>
      </c>
      <c r="W879" s="13" t="s">
        <v>73</v>
      </c>
      <c r="X879" s="13" t="s">
        <v>80</v>
      </c>
      <c r="Y879" s="13" t="s">
        <v>14</v>
      </c>
      <c r="Z879" s="13" t="s">
        <v>200</v>
      </c>
      <c r="AA879" s="13" t="s">
        <v>78</v>
      </c>
      <c r="AB879" s="13" t="s">
        <v>83</v>
      </c>
      <c r="AC879" s="13" t="s">
        <v>84</v>
      </c>
      <c r="AD879" s="13" t="s">
        <v>71</v>
      </c>
      <c r="AE879" s="13" t="s">
        <v>85</v>
      </c>
      <c r="AF879" s="13" t="s">
        <v>71</v>
      </c>
      <c r="AG879" s="13" t="s">
        <v>86</v>
      </c>
      <c r="AH879" s="13" t="s">
        <v>73</v>
      </c>
      <c r="AI879" s="13" t="s">
        <v>87</v>
      </c>
      <c r="AJ879" s="13" t="s">
        <v>87</v>
      </c>
      <c r="AK879" s="13" t="s">
        <v>90</v>
      </c>
      <c r="AL879" s="13" t="s">
        <v>73</v>
      </c>
      <c r="AM879" s="13" t="s">
        <v>73</v>
      </c>
      <c r="AN879" s="14">
        <v>0</v>
      </c>
      <c r="AO879" s="13" t="s">
        <v>207</v>
      </c>
      <c r="AP879" s="13" t="s">
        <v>207</v>
      </c>
      <c r="AQ879" s="13" t="s">
        <v>73</v>
      </c>
      <c r="AR879" s="13" t="s">
        <v>335</v>
      </c>
      <c r="AS879" s="13" t="s">
        <v>261</v>
      </c>
      <c r="AT879" s="13" t="s">
        <v>71</v>
      </c>
      <c r="AU879" s="13" t="s">
        <v>85</v>
      </c>
      <c r="AV879" s="13" t="s">
        <v>336</v>
      </c>
      <c r="AW879" s="17">
        <v>1.15740740740741e-5</v>
      </c>
      <c r="AX879" s="12" t="s">
        <v>89</v>
      </c>
      <c r="AY879" s="13" t="s">
        <v>14</v>
      </c>
      <c r="AZ879" s="13" t="s">
        <v>73</v>
      </c>
      <c r="BA879" s="13" t="s">
        <v>207</v>
      </c>
      <c r="BB879" s="13" t="s">
        <v>73</v>
      </c>
      <c r="BC879" s="14">
        <v>500201</v>
      </c>
      <c r="BD879" s="14">
        <v>0</v>
      </c>
      <c r="BE879" s="13" t="s">
        <v>71</v>
      </c>
      <c r="BF879" s="18">
        <v>45317.5119746412</v>
      </c>
    </row>
    <row r="880" spans="1:58">
      <c r="A880" s="12">
        <v>45302</v>
      </c>
      <c r="B880" s="12">
        <v>45302</v>
      </c>
      <c r="C880" s="13" t="s">
        <v>951</v>
      </c>
      <c r="D880" s="13" t="s">
        <v>71</v>
      </c>
      <c r="E880" s="13" t="s">
        <v>16</v>
      </c>
      <c r="F880" s="13" t="s">
        <v>105</v>
      </c>
      <c r="G880" s="14">
        <v>4</v>
      </c>
      <c r="H880" s="14">
        <v>0</v>
      </c>
      <c r="I880" s="13" t="s">
        <v>73</v>
      </c>
      <c r="J880" s="13" t="s">
        <v>74</v>
      </c>
      <c r="K880" s="13" t="s">
        <v>75</v>
      </c>
      <c r="L880" s="12">
        <v>45302</v>
      </c>
      <c r="M880" s="13" t="s">
        <v>952</v>
      </c>
      <c r="N880" s="13" t="s">
        <v>71</v>
      </c>
      <c r="O880" s="14">
        <v>0</v>
      </c>
      <c r="P880" s="13" t="s">
        <v>197</v>
      </c>
      <c r="Q880" s="19" t="s">
        <v>1118</v>
      </c>
      <c r="R880" s="14">
        <v>1</v>
      </c>
      <c r="S880" s="19" t="s">
        <v>338</v>
      </c>
      <c r="T880" s="14">
        <v>0</v>
      </c>
      <c r="U880" s="13" t="s">
        <v>105</v>
      </c>
      <c r="V880" s="13" t="s">
        <v>82</v>
      </c>
      <c r="W880" s="13" t="s">
        <v>73</v>
      </c>
      <c r="X880" s="13" t="s">
        <v>80</v>
      </c>
      <c r="Y880" s="13" t="s">
        <v>14</v>
      </c>
      <c r="Z880" s="13" t="s">
        <v>200</v>
      </c>
      <c r="AA880" s="13" t="s">
        <v>78</v>
      </c>
      <c r="AB880" s="13" t="s">
        <v>83</v>
      </c>
      <c r="AC880" s="13" t="s">
        <v>84</v>
      </c>
      <c r="AD880" s="13" t="s">
        <v>71</v>
      </c>
      <c r="AE880" s="13" t="s">
        <v>85</v>
      </c>
      <c r="AF880" s="13" t="s">
        <v>71</v>
      </c>
      <c r="AG880" s="13" t="s">
        <v>86</v>
      </c>
      <c r="AH880" s="13" t="s">
        <v>73</v>
      </c>
      <c r="AI880" s="13" t="s">
        <v>87</v>
      </c>
      <c r="AJ880" s="13" t="s">
        <v>87</v>
      </c>
      <c r="AK880" s="13" t="s">
        <v>90</v>
      </c>
      <c r="AL880" s="13" t="s">
        <v>73</v>
      </c>
      <c r="AM880" s="13" t="s">
        <v>73</v>
      </c>
      <c r="AN880" s="14">
        <v>0</v>
      </c>
      <c r="AO880" s="13" t="s">
        <v>207</v>
      </c>
      <c r="AP880" s="13" t="s">
        <v>207</v>
      </c>
      <c r="AQ880" s="13" t="s">
        <v>73</v>
      </c>
      <c r="AR880" s="13" t="s">
        <v>335</v>
      </c>
      <c r="AS880" s="13" t="s">
        <v>261</v>
      </c>
      <c r="AT880" s="13" t="s">
        <v>71</v>
      </c>
      <c r="AU880" s="13" t="s">
        <v>85</v>
      </c>
      <c r="AV880" s="13" t="s">
        <v>336</v>
      </c>
      <c r="AW880" s="17">
        <v>1.15740740740741e-5</v>
      </c>
      <c r="AX880" s="12" t="s">
        <v>89</v>
      </c>
      <c r="AY880" s="13" t="s">
        <v>14</v>
      </c>
      <c r="AZ880" s="13" t="s">
        <v>73</v>
      </c>
      <c r="BA880" s="13" t="s">
        <v>207</v>
      </c>
      <c r="BB880" s="13" t="s">
        <v>73</v>
      </c>
      <c r="BC880" s="14">
        <v>500201</v>
      </c>
      <c r="BD880" s="14">
        <v>0</v>
      </c>
      <c r="BE880" s="13" t="s">
        <v>71</v>
      </c>
      <c r="BF880" s="18">
        <v>45317.5119760301</v>
      </c>
    </row>
    <row r="881" spans="1:58">
      <c r="A881" s="12">
        <v>45302</v>
      </c>
      <c r="B881" s="12">
        <v>45302</v>
      </c>
      <c r="C881" s="13" t="s">
        <v>951</v>
      </c>
      <c r="D881" s="13" t="s">
        <v>71</v>
      </c>
      <c r="E881" s="13" t="s">
        <v>16</v>
      </c>
      <c r="F881" s="13" t="s">
        <v>477</v>
      </c>
      <c r="G881" s="14">
        <v>4</v>
      </c>
      <c r="H881" s="14">
        <v>0</v>
      </c>
      <c r="I881" s="13" t="s">
        <v>73</v>
      </c>
      <c r="J881" s="13" t="s">
        <v>74</v>
      </c>
      <c r="K881" s="13" t="s">
        <v>109</v>
      </c>
      <c r="L881" s="12">
        <v>45302</v>
      </c>
      <c r="M881" s="13" t="s">
        <v>952</v>
      </c>
      <c r="N881" s="13" t="s">
        <v>71</v>
      </c>
      <c r="O881" s="14">
        <v>0</v>
      </c>
      <c r="P881" s="13" t="s">
        <v>197</v>
      </c>
      <c r="Q881" s="13" t="s">
        <v>1049</v>
      </c>
      <c r="R881" s="14">
        <v>2</v>
      </c>
      <c r="S881" s="13" t="s">
        <v>1086</v>
      </c>
      <c r="T881" s="14">
        <v>2</v>
      </c>
      <c r="U881" s="13" t="s">
        <v>477</v>
      </c>
      <c r="V881" s="13" t="s">
        <v>82</v>
      </c>
      <c r="W881" s="13" t="s">
        <v>73</v>
      </c>
      <c r="X881" s="13" t="s">
        <v>80</v>
      </c>
      <c r="Y881" s="13" t="s">
        <v>14</v>
      </c>
      <c r="Z881" s="13" t="s">
        <v>200</v>
      </c>
      <c r="AA881" s="13" t="s">
        <v>78</v>
      </c>
      <c r="AB881" s="13" t="s">
        <v>83</v>
      </c>
      <c r="AC881" s="13" t="s">
        <v>84</v>
      </c>
      <c r="AD881" s="13" t="s">
        <v>71</v>
      </c>
      <c r="AE881" s="13" t="s">
        <v>85</v>
      </c>
      <c r="AF881" s="13" t="s">
        <v>71</v>
      </c>
      <c r="AG881" s="13" t="s">
        <v>86</v>
      </c>
      <c r="AH881" s="13" t="s">
        <v>73</v>
      </c>
      <c r="AI881" s="13" t="s">
        <v>87</v>
      </c>
      <c r="AJ881" s="13" t="s">
        <v>87</v>
      </c>
      <c r="AK881" s="13" t="s">
        <v>90</v>
      </c>
      <c r="AL881" s="13" t="s">
        <v>73</v>
      </c>
      <c r="AM881" s="13" t="s">
        <v>73</v>
      </c>
      <c r="AN881" s="14">
        <v>0</v>
      </c>
      <c r="AO881" s="13" t="s">
        <v>207</v>
      </c>
      <c r="AP881" s="13" t="s">
        <v>207</v>
      </c>
      <c r="AQ881" s="13" t="s">
        <v>73</v>
      </c>
      <c r="AR881" s="13" t="s">
        <v>335</v>
      </c>
      <c r="AS881" s="13" t="s">
        <v>261</v>
      </c>
      <c r="AT881" s="13" t="s">
        <v>71</v>
      </c>
      <c r="AU881" s="13" t="s">
        <v>85</v>
      </c>
      <c r="AV881" s="13" t="s">
        <v>336</v>
      </c>
      <c r="AW881" s="17">
        <v>1.15740740740741e-5</v>
      </c>
      <c r="AX881" s="12" t="s">
        <v>89</v>
      </c>
      <c r="AY881" s="13" t="s">
        <v>14</v>
      </c>
      <c r="AZ881" s="13" t="s">
        <v>73</v>
      </c>
      <c r="BA881" s="13" t="s">
        <v>207</v>
      </c>
      <c r="BB881" s="13" t="s">
        <v>73</v>
      </c>
      <c r="BC881" s="14">
        <v>500006</v>
      </c>
      <c r="BD881" s="14">
        <v>0</v>
      </c>
      <c r="BE881" s="13" t="s">
        <v>110</v>
      </c>
      <c r="BF881" s="18">
        <v>45317.4931199653</v>
      </c>
    </row>
    <row r="882" spans="1:58">
      <c r="A882" s="12">
        <v>45302</v>
      </c>
      <c r="B882" s="12">
        <v>45302</v>
      </c>
      <c r="C882" s="13" t="s">
        <v>951</v>
      </c>
      <c r="D882" s="13" t="s">
        <v>71</v>
      </c>
      <c r="E882" s="13" t="s">
        <v>16</v>
      </c>
      <c r="F882" s="13" t="s">
        <v>107</v>
      </c>
      <c r="G882" s="14">
        <v>4</v>
      </c>
      <c r="H882" s="14">
        <v>0</v>
      </c>
      <c r="I882" s="13" t="s">
        <v>88</v>
      </c>
      <c r="J882" s="13" t="s">
        <v>74</v>
      </c>
      <c r="K882" s="13" t="s">
        <v>75</v>
      </c>
      <c r="L882" s="12">
        <v>45302</v>
      </c>
      <c r="M882" s="13" t="s">
        <v>952</v>
      </c>
      <c r="N882" s="13" t="s">
        <v>71</v>
      </c>
      <c r="O882" s="14">
        <v>0</v>
      </c>
      <c r="P882" s="13" t="s">
        <v>197</v>
      </c>
      <c r="Q882" s="19" t="s">
        <v>1118</v>
      </c>
      <c r="R882" s="14">
        <v>1</v>
      </c>
      <c r="S882" s="19" t="s">
        <v>338</v>
      </c>
      <c r="T882" s="14">
        <v>0</v>
      </c>
      <c r="U882" s="13" t="s">
        <v>107</v>
      </c>
      <c r="V882" s="13" t="s">
        <v>82</v>
      </c>
      <c r="W882" s="13" t="s">
        <v>73</v>
      </c>
      <c r="X882" s="13" t="s">
        <v>80</v>
      </c>
      <c r="Y882" s="13" t="s">
        <v>14</v>
      </c>
      <c r="Z882" s="13" t="s">
        <v>200</v>
      </c>
      <c r="AA882" s="13" t="s">
        <v>78</v>
      </c>
      <c r="AB882" s="13" t="s">
        <v>83</v>
      </c>
      <c r="AC882" s="13" t="s">
        <v>84</v>
      </c>
      <c r="AD882" s="13" t="s">
        <v>71</v>
      </c>
      <c r="AE882" s="13" t="s">
        <v>85</v>
      </c>
      <c r="AF882" s="13" t="s">
        <v>71</v>
      </c>
      <c r="AG882" s="13" t="s">
        <v>86</v>
      </c>
      <c r="AH882" s="13" t="s">
        <v>73</v>
      </c>
      <c r="AI882" s="13" t="s">
        <v>87</v>
      </c>
      <c r="AJ882" s="13" t="s">
        <v>87</v>
      </c>
      <c r="AK882" s="13" t="s">
        <v>90</v>
      </c>
      <c r="AL882" s="13" t="s">
        <v>73</v>
      </c>
      <c r="AM882" s="13" t="s">
        <v>73</v>
      </c>
      <c r="AN882" s="14">
        <v>0</v>
      </c>
      <c r="AO882" s="13" t="s">
        <v>207</v>
      </c>
      <c r="AP882" s="13" t="s">
        <v>207</v>
      </c>
      <c r="AQ882" s="13" t="s">
        <v>73</v>
      </c>
      <c r="AR882" s="13" t="s">
        <v>335</v>
      </c>
      <c r="AS882" s="13" t="s">
        <v>261</v>
      </c>
      <c r="AT882" s="13" t="s">
        <v>71</v>
      </c>
      <c r="AU882" s="13" t="s">
        <v>85</v>
      </c>
      <c r="AV882" s="13" t="s">
        <v>336</v>
      </c>
      <c r="AW882" s="17">
        <v>1.15740740740741e-5</v>
      </c>
      <c r="AX882" s="12" t="s">
        <v>89</v>
      </c>
      <c r="AY882" s="13" t="s">
        <v>14</v>
      </c>
      <c r="AZ882" s="13" t="s">
        <v>73</v>
      </c>
      <c r="BA882" s="13" t="s">
        <v>207</v>
      </c>
      <c r="BB882" s="13" t="s">
        <v>73</v>
      </c>
      <c r="BC882" s="14">
        <v>500201</v>
      </c>
      <c r="BD882" s="14">
        <v>0</v>
      </c>
      <c r="BE882" s="13" t="s">
        <v>71</v>
      </c>
      <c r="BF882" s="18">
        <v>45317.5119716435</v>
      </c>
    </row>
    <row r="883" spans="1:58">
      <c r="A883" s="12">
        <v>45302</v>
      </c>
      <c r="B883" s="12">
        <v>45302</v>
      </c>
      <c r="C883" s="13" t="s">
        <v>951</v>
      </c>
      <c r="D883" s="13" t="s">
        <v>71</v>
      </c>
      <c r="E883" s="13" t="s">
        <v>16</v>
      </c>
      <c r="F883" s="13" t="s">
        <v>477</v>
      </c>
      <c r="G883" s="14">
        <v>6</v>
      </c>
      <c r="H883" s="14">
        <v>0</v>
      </c>
      <c r="I883" s="13" t="s">
        <v>73</v>
      </c>
      <c r="J883" s="13" t="s">
        <v>74</v>
      </c>
      <c r="K883" s="13" t="s">
        <v>75</v>
      </c>
      <c r="L883" s="12">
        <v>45302</v>
      </c>
      <c r="M883" s="13" t="s">
        <v>952</v>
      </c>
      <c r="N883" s="13" t="s">
        <v>71</v>
      </c>
      <c r="O883" s="14">
        <v>0</v>
      </c>
      <c r="P883" s="13" t="s">
        <v>197</v>
      </c>
      <c r="Q883" s="19" t="s">
        <v>1118</v>
      </c>
      <c r="R883" s="14">
        <v>1</v>
      </c>
      <c r="S883" s="19" t="s">
        <v>338</v>
      </c>
      <c r="T883" s="14">
        <v>0</v>
      </c>
      <c r="U883" s="13" t="s">
        <v>477</v>
      </c>
      <c r="V883" s="13" t="s">
        <v>82</v>
      </c>
      <c r="W883" s="13" t="s">
        <v>73</v>
      </c>
      <c r="X883" s="13" t="s">
        <v>80</v>
      </c>
      <c r="Y883" s="13" t="s">
        <v>14</v>
      </c>
      <c r="Z883" s="13" t="s">
        <v>200</v>
      </c>
      <c r="AA883" s="13" t="s">
        <v>78</v>
      </c>
      <c r="AB883" s="13" t="s">
        <v>83</v>
      </c>
      <c r="AC883" s="13" t="s">
        <v>84</v>
      </c>
      <c r="AD883" s="13" t="s">
        <v>71</v>
      </c>
      <c r="AE883" s="13" t="s">
        <v>85</v>
      </c>
      <c r="AF883" s="13" t="s">
        <v>71</v>
      </c>
      <c r="AG883" s="13" t="s">
        <v>86</v>
      </c>
      <c r="AH883" s="13" t="s">
        <v>73</v>
      </c>
      <c r="AI883" s="13" t="s">
        <v>87</v>
      </c>
      <c r="AJ883" s="13" t="s">
        <v>87</v>
      </c>
      <c r="AK883" s="13" t="s">
        <v>90</v>
      </c>
      <c r="AL883" s="13" t="s">
        <v>73</v>
      </c>
      <c r="AM883" s="13" t="s">
        <v>73</v>
      </c>
      <c r="AN883" s="14">
        <v>0</v>
      </c>
      <c r="AO883" s="13" t="s">
        <v>207</v>
      </c>
      <c r="AP883" s="13" t="s">
        <v>207</v>
      </c>
      <c r="AQ883" s="13" t="s">
        <v>73</v>
      </c>
      <c r="AR883" s="13" t="s">
        <v>335</v>
      </c>
      <c r="AS883" s="13" t="s">
        <v>261</v>
      </c>
      <c r="AT883" s="13" t="s">
        <v>71</v>
      </c>
      <c r="AU883" s="13" t="s">
        <v>85</v>
      </c>
      <c r="AV883" s="13" t="s">
        <v>336</v>
      </c>
      <c r="AW883" s="17">
        <v>1.15740740740741e-5</v>
      </c>
      <c r="AX883" s="12" t="s">
        <v>89</v>
      </c>
      <c r="AY883" s="13" t="s">
        <v>14</v>
      </c>
      <c r="AZ883" s="13" t="s">
        <v>73</v>
      </c>
      <c r="BA883" s="13" t="s">
        <v>207</v>
      </c>
      <c r="BB883" s="13" t="s">
        <v>73</v>
      </c>
      <c r="BC883" s="14">
        <v>500201</v>
      </c>
      <c r="BD883" s="14">
        <v>0</v>
      </c>
      <c r="BE883" s="13" t="s">
        <v>71</v>
      </c>
      <c r="BF883" s="18">
        <v>45317.5119788079</v>
      </c>
    </row>
    <row r="886" spans="1:59">
      <c r="A886" t="s">
        <v>954</v>
      </c>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row>
    <row r="887" ht="27" spans="1:59">
      <c r="A887" s="11" t="s">
        <v>113</v>
      </c>
      <c r="B887" s="11" t="s">
        <v>3</v>
      </c>
      <c r="C887" s="11" t="s">
        <v>33</v>
      </c>
      <c r="D887" s="11" t="s">
        <v>34</v>
      </c>
      <c r="E887" s="11" t="s">
        <v>9</v>
      </c>
      <c r="F887" s="11" t="s">
        <v>29</v>
      </c>
      <c r="G887" s="11" t="s">
        <v>5</v>
      </c>
      <c r="H887" s="11" t="s">
        <v>114</v>
      </c>
      <c r="I887" s="11" t="s">
        <v>26</v>
      </c>
      <c r="J887" s="11" t="s">
        <v>4</v>
      </c>
      <c r="K887" s="11" t="s">
        <v>27</v>
      </c>
      <c r="L887" s="11" t="s">
        <v>28</v>
      </c>
      <c r="M887" s="11" t="s">
        <v>116</v>
      </c>
      <c r="N887" s="11" t="s">
        <v>117</v>
      </c>
      <c r="O887" s="11" t="s">
        <v>118</v>
      </c>
      <c r="P887" s="11" t="s">
        <v>119</v>
      </c>
      <c r="Q887" s="11" t="s">
        <v>6</v>
      </c>
      <c r="R887" s="11" t="s">
        <v>122</v>
      </c>
      <c r="S887" s="11" t="s">
        <v>173</v>
      </c>
      <c r="T887" s="11" t="s">
        <v>174</v>
      </c>
      <c r="U887" s="11" t="s">
        <v>175</v>
      </c>
      <c r="V887" s="11" t="s">
        <v>176</v>
      </c>
      <c r="W887" s="11" t="s">
        <v>177</v>
      </c>
      <c r="X887" s="11" t="s">
        <v>178</v>
      </c>
      <c r="Y887" s="11" t="s">
        <v>179</v>
      </c>
      <c r="Z887" s="11" t="s">
        <v>180</v>
      </c>
      <c r="AA887" s="11" t="s">
        <v>181</v>
      </c>
      <c r="AB887" s="11" t="s">
        <v>182</v>
      </c>
      <c r="AC887" s="11" t="s">
        <v>183</v>
      </c>
      <c r="AD887" s="11" t="s">
        <v>184</v>
      </c>
      <c r="AE887" s="11" t="s">
        <v>185</v>
      </c>
      <c r="AF887" s="11" t="s">
        <v>186</v>
      </c>
      <c r="AG887" s="11" t="s">
        <v>187</v>
      </c>
      <c r="AH887" s="11" t="s">
        <v>188</v>
      </c>
      <c r="AI887" s="11" t="s">
        <v>189</v>
      </c>
      <c r="AJ887" s="11" t="s">
        <v>190</v>
      </c>
      <c r="AK887" s="11" t="s">
        <v>191</v>
      </c>
      <c r="AL887" s="11" t="s">
        <v>192</v>
      </c>
      <c r="AM887" s="11" t="s">
        <v>479</v>
      </c>
      <c r="AN887" s="11" t="s">
        <v>480</v>
      </c>
      <c r="AO887" s="11" t="s">
        <v>481</v>
      </c>
      <c r="AP887" s="11" t="s">
        <v>482</v>
      </c>
      <c r="AQ887" s="11" t="s">
        <v>483</v>
      </c>
      <c r="AR887" s="11" t="s">
        <v>484</v>
      </c>
      <c r="AS887" s="11" t="s">
        <v>485</v>
      </c>
      <c r="AT887" s="11" t="s">
        <v>486</v>
      </c>
      <c r="AU887" s="11" t="s">
        <v>487</v>
      </c>
      <c r="AV887" s="11" t="s">
        <v>488</v>
      </c>
      <c r="AW887" s="11" t="s">
        <v>489</v>
      </c>
      <c r="AX887" s="11" t="s">
        <v>490</v>
      </c>
      <c r="AY887" s="11" t="s">
        <v>491</v>
      </c>
      <c r="AZ887" s="11" t="s">
        <v>492</v>
      </c>
      <c r="BA887" s="11" t="s">
        <v>493</v>
      </c>
      <c r="BB887" s="11" t="s">
        <v>494</v>
      </c>
      <c r="BC887" s="11" t="s">
        <v>495</v>
      </c>
      <c r="BD887" s="11" t="s">
        <v>496</v>
      </c>
      <c r="BE887" s="11" t="s">
        <v>497</v>
      </c>
      <c r="BF887" s="11" t="s">
        <v>498</v>
      </c>
      <c r="BG887" s="11" t="s">
        <v>69</v>
      </c>
    </row>
    <row r="888" spans="1:59">
      <c r="A888" s="12">
        <v>45302</v>
      </c>
      <c r="B888" s="12">
        <v>45302</v>
      </c>
      <c r="C888" s="13" t="s">
        <v>951</v>
      </c>
      <c r="D888" s="13" t="s">
        <v>71</v>
      </c>
      <c r="E888" s="13" t="s">
        <v>16</v>
      </c>
      <c r="F888" s="13" t="s">
        <v>72</v>
      </c>
      <c r="G888" s="14">
        <v>1</v>
      </c>
      <c r="H888" s="14">
        <v>0</v>
      </c>
      <c r="I888" s="12">
        <v>45302</v>
      </c>
      <c r="J888" s="13" t="s">
        <v>952</v>
      </c>
      <c r="K888" s="13" t="s">
        <v>71</v>
      </c>
      <c r="L888" s="14">
        <v>0</v>
      </c>
      <c r="M888" s="13" t="s">
        <v>198</v>
      </c>
      <c r="N888" s="14">
        <v>6</v>
      </c>
      <c r="O888" s="13" t="s">
        <v>338</v>
      </c>
      <c r="P888" s="14">
        <v>0</v>
      </c>
      <c r="Q888" s="13" t="s">
        <v>14</v>
      </c>
      <c r="R888" s="13" t="s">
        <v>200</v>
      </c>
      <c r="S888" s="13" t="s">
        <v>110</v>
      </c>
      <c r="T888" s="13" t="s">
        <v>110</v>
      </c>
      <c r="U888" s="13" t="s">
        <v>110</v>
      </c>
      <c r="V888" s="13" t="s">
        <v>71</v>
      </c>
      <c r="W888" s="13" t="s">
        <v>110</v>
      </c>
      <c r="X888" s="13" t="s">
        <v>71</v>
      </c>
      <c r="Y888" s="13" t="s">
        <v>71</v>
      </c>
      <c r="Z888" s="13" t="s">
        <v>110</v>
      </c>
      <c r="AA888" s="13" t="s">
        <v>71</v>
      </c>
      <c r="AB888" s="13" t="s">
        <v>71</v>
      </c>
      <c r="AC888" s="13" t="s">
        <v>110</v>
      </c>
      <c r="AD888" s="13" t="s">
        <v>71</v>
      </c>
      <c r="AE888" s="13" t="s">
        <v>71</v>
      </c>
      <c r="AF888" s="13" t="s">
        <v>71</v>
      </c>
      <c r="AG888" s="13" t="s">
        <v>71</v>
      </c>
      <c r="AH888" s="13" t="s">
        <v>71</v>
      </c>
      <c r="AI888" s="13" t="s">
        <v>71</v>
      </c>
      <c r="AJ888" s="13" t="s">
        <v>71</v>
      </c>
      <c r="AK888" s="13" t="s">
        <v>71</v>
      </c>
      <c r="AL888" s="13" t="s">
        <v>71</v>
      </c>
      <c r="AM888" s="13" t="s">
        <v>499</v>
      </c>
      <c r="AN888" s="13" t="s">
        <v>500</v>
      </c>
      <c r="AO888" s="13" t="s">
        <v>501</v>
      </c>
      <c r="AP888" s="13" t="s">
        <v>71</v>
      </c>
      <c r="AQ888" s="13" t="s">
        <v>502</v>
      </c>
      <c r="AR888" s="13" t="s">
        <v>71</v>
      </c>
      <c r="AS888" s="13" t="s">
        <v>71</v>
      </c>
      <c r="AT888" s="13" t="s">
        <v>503</v>
      </c>
      <c r="AU888" s="13" t="s">
        <v>71</v>
      </c>
      <c r="AV888" s="13" t="s">
        <v>71</v>
      </c>
      <c r="AW888" s="13" t="s">
        <v>71</v>
      </c>
      <c r="AX888" s="13" t="s">
        <v>71</v>
      </c>
      <c r="AY888" s="13" t="s">
        <v>71</v>
      </c>
      <c r="AZ888" s="13" t="s">
        <v>71</v>
      </c>
      <c r="BA888" s="13" t="s">
        <v>71</v>
      </c>
      <c r="BB888" s="13" t="s">
        <v>71</v>
      </c>
      <c r="BC888" s="13" t="s">
        <v>71</v>
      </c>
      <c r="BD888" s="13" t="s">
        <v>71</v>
      </c>
      <c r="BE888" s="13" t="s">
        <v>71</v>
      </c>
      <c r="BF888" s="13" t="s">
        <v>110</v>
      </c>
      <c r="BG888" s="18">
        <v>45303.6029430324</v>
      </c>
    </row>
    <row r="889" spans="1:59">
      <c r="A889" s="12">
        <v>45302</v>
      </c>
      <c r="B889" s="12">
        <v>45302</v>
      </c>
      <c r="C889" s="13" t="s">
        <v>951</v>
      </c>
      <c r="D889" s="13" t="s">
        <v>71</v>
      </c>
      <c r="E889" s="13" t="s">
        <v>16</v>
      </c>
      <c r="F889" s="13" t="s">
        <v>91</v>
      </c>
      <c r="G889" s="14">
        <v>1</v>
      </c>
      <c r="H889" s="14">
        <v>0</v>
      </c>
      <c r="I889" s="12">
        <v>45302</v>
      </c>
      <c r="J889" s="13" t="s">
        <v>952</v>
      </c>
      <c r="K889" s="13" t="s">
        <v>71</v>
      </c>
      <c r="L889" s="14">
        <v>0</v>
      </c>
      <c r="M889" s="13" t="s">
        <v>198</v>
      </c>
      <c r="N889" s="14">
        <v>6</v>
      </c>
      <c r="O889" s="13" t="s">
        <v>338</v>
      </c>
      <c r="P889" s="14">
        <v>0</v>
      </c>
      <c r="Q889" s="13" t="s">
        <v>14</v>
      </c>
      <c r="R889" s="13" t="s">
        <v>200</v>
      </c>
      <c r="S889" s="13" t="s">
        <v>110</v>
      </c>
      <c r="T889" s="13" t="s">
        <v>71</v>
      </c>
      <c r="U889" s="13" t="s">
        <v>110</v>
      </c>
      <c r="V889" s="13" t="s">
        <v>71</v>
      </c>
      <c r="W889" s="13" t="s">
        <v>110</v>
      </c>
      <c r="X889" s="13" t="s">
        <v>71</v>
      </c>
      <c r="Y889" s="13" t="s">
        <v>71</v>
      </c>
      <c r="Z889" s="13" t="s">
        <v>110</v>
      </c>
      <c r="AA889" s="13" t="s">
        <v>71</v>
      </c>
      <c r="AB889" s="13" t="s">
        <v>71</v>
      </c>
      <c r="AC889" s="13" t="s">
        <v>110</v>
      </c>
      <c r="AD889" s="13" t="s">
        <v>71</v>
      </c>
      <c r="AE889" s="13" t="s">
        <v>71</v>
      </c>
      <c r="AF889" s="13" t="s">
        <v>71</v>
      </c>
      <c r="AG889" s="13" t="s">
        <v>71</v>
      </c>
      <c r="AH889" s="13" t="s">
        <v>71</v>
      </c>
      <c r="AI889" s="13" t="s">
        <v>71</v>
      </c>
      <c r="AJ889" s="13" t="s">
        <v>71</v>
      </c>
      <c r="AK889" s="13" t="s">
        <v>71</v>
      </c>
      <c r="AL889" s="13" t="s">
        <v>71</v>
      </c>
      <c r="AM889" s="13" t="s">
        <v>504</v>
      </c>
      <c r="AN889" s="13" t="s">
        <v>71</v>
      </c>
      <c r="AO889" s="13" t="s">
        <v>505</v>
      </c>
      <c r="AP889" s="13" t="s">
        <v>71</v>
      </c>
      <c r="AQ889" s="13" t="s">
        <v>506</v>
      </c>
      <c r="AR889" s="13" t="s">
        <v>71</v>
      </c>
      <c r="AS889" s="13" t="s">
        <v>71</v>
      </c>
      <c r="AT889" s="13" t="s">
        <v>507</v>
      </c>
      <c r="AU889" s="13" t="s">
        <v>71</v>
      </c>
      <c r="AV889" s="13" t="s">
        <v>71</v>
      </c>
      <c r="AW889" s="13" t="s">
        <v>71</v>
      </c>
      <c r="AX889" s="13" t="s">
        <v>71</v>
      </c>
      <c r="AY889" s="13" t="s">
        <v>71</v>
      </c>
      <c r="AZ889" s="13" t="s">
        <v>71</v>
      </c>
      <c r="BA889" s="13" t="s">
        <v>71</v>
      </c>
      <c r="BB889" s="13" t="s">
        <v>71</v>
      </c>
      <c r="BC889" s="13" t="s">
        <v>71</v>
      </c>
      <c r="BD889" s="13" t="s">
        <v>71</v>
      </c>
      <c r="BE889" s="13" t="s">
        <v>71</v>
      </c>
      <c r="BF889" s="13" t="s">
        <v>110</v>
      </c>
      <c r="BG889" s="18">
        <v>45303.6029522917</v>
      </c>
    </row>
    <row r="890" spans="1:59">
      <c r="A890" s="12">
        <v>45302</v>
      </c>
      <c r="B890" s="12">
        <v>45302</v>
      </c>
      <c r="C890" s="13" t="s">
        <v>951</v>
      </c>
      <c r="D890" s="13" t="s">
        <v>71</v>
      </c>
      <c r="E890" s="13" t="s">
        <v>16</v>
      </c>
      <c r="F890" s="13" t="s">
        <v>94</v>
      </c>
      <c r="G890" s="14">
        <v>1</v>
      </c>
      <c r="H890" s="14">
        <v>0</v>
      </c>
      <c r="I890" s="12">
        <v>45302</v>
      </c>
      <c r="J890" s="13" t="s">
        <v>952</v>
      </c>
      <c r="K890" s="13" t="s">
        <v>71</v>
      </c>
      <c r="L890" s="14">
        <v>0</v>
      </c>
      <c r="M890" s="13" t="s">
        <v>198</v>
      </c>
      <c r="N890" s="14">
        <v>6</v>
      </c>
      <c r="O890" s="13" t="s">
        <v>338</v>
      </c>
      <c r="P890" s="14">
        <v>0</v>
      </c>
      <c r="Q890" s="13" t="s">
        <v>14</v>
      </c>
      <c r="R890" s="13" t="s">
        <v>200</v>
      </c>
      <c r="S890" s="13" t="s">
        <v>110</v>
      </c>
      <c r="T890" s="13" t="s">
        <v>71</v>
      </c>
      <c r="U890" s="13" t="s">
        <v>110</v>
      </c>
      <c r="V890" s="13" t="s">
        <v>71</v>
      </c>
      <c r="W890" s="13" t="s">
        <v>110</v>
      </c>
      <c r="X890" s="13" t="s">
        <v>71</v>
      </c>
      <c r="Y890" s="13" t="s">
        <v>71</v>
      </c>
      <c r="Z890" s="13" t="s">
        <v>110</v>
      </c>
      <c r="AA890" s="13" t="s">
        <v>71</v>
      </c>
      <c r="AB890" s="13" t="s">
        <v>71</v>
      </c>
      <c r="AC890" s="13" t="s">
        <v>110</v>
      </c>
      <c r="AD890" s="13" t="s">
        <v>71</v>
      </c>
      <c r="AE890" s="13" t="s">
        <v>71</v>
      </c>
      <c r="AF890" s="13" t="s">
        <v>71</v>
      </c>
      <c r="AG890" s="13" t="s">
        <v>71</v>
      </c>
      <c r="AH890" s="13" t="s">
        <v>71</v>
      </c>
      <c r="AI890" s="13" t="s">
        <v>71</v>
      </c>
      <c r="AJ890" s="13" t="s">
        <v>71</v>
      </c>
      <c r="AK890" s="13" t="s">
        <v>71</v>
      </c>
      <c r="AL890" s="13" t="s">
        <v>71</v>
      </c>
      <c r="AM890" s="13" t="s">
        <v>508</v>
      </c>
      <c r="AN890" s="13" t="s">
        <v>71</v>
      </c>
      <c r="AO890" s="13" t="s">
        <v>509</v>
      </c>
      <c r="AP890" s="13" t="s">
        <v>71</v>
      </c>
      <c r="AQ890" s="13" t="s">
        <v>506</v>
      </c>
      <c r="AR890" s="13" t="s">
        <v>71</v>
      </c>
      <c r="AS890" s="13" t="s">
        <v>71</v>
      </c>
      <c r="AT890" s="13" t="s">
        <v>510</v>
      </c>
      <c r="AU890" s="13" t="s">
        <v>71</v>
      </c>
      <c r="AV890" s="13" t="s">
        <v>71</v>
      </c>
      <c r="AW890" s="13" t="s">
        <v>71</v>
      </c>
      <c r="AX890" s="13" t="s">
        <v>71</v>
      </c>
      <c r="AY890" s="13" t="s">
        <v>71</v>
      </c>
      <c r="AZ890" s="13" t="s">
        <v>71</v>
      </c>
      <c r="BA890" s="13" t="s">
        <v>71</v>
      </c>
      <c r="BB890" s="13" t="s">
        <v>71</v>
      </c>
      <c r="BC890" s="13" t="s">
        <v>71</v>
      </c>
      <c r="BD890" s="13" t="s">
        <v>71</v>
      </c>
      <c r="BE890" s="13" t="s">
        <v>71</v>
      </c>
      <c r="BF890" s="13" t="s">
        <v>88</v>
      </c>
      <c r="BG890" s="18">
        <v>45303.6029483565</v>
      </c>
    </row>
    <row r="891" spans="1:59">
      <c r="A891" s="12">
        <v>45302</v>
      </c>
      <c r="B891" s="12">
        <v>45302</v>
      </c>
      <c r="C891" s="13" t="s">
        <v>951</v>
      </c>
      <c r="D891" s="13" t="s">
        <v>71</v>
      </c>
      <c r="E891" s="13" t="s">
        <v>16</v>
      </c>
      <c r="F891" s="13" t="s">
        <v>97</v>
      </c>
      <c r="G891" s="14">
        <v>1</v>
      </c>
      <c r="H891" s="14">
        <v>0</v>
      </c>
      <c r="I891" s="12">
        <v>45302</v>
      </c>
      <c r="J891" s="13" t="s">
        <v>952</v>
      </c>
      <c r="K891" s="13" t="s">
        <v>71</v>
      </c>
      <c r="L891" s="14">
        <v>0</v>
      </c>
      <c r="M891" s="13" t="s">
        <v>198</v>
      </c>
      <c r="N891" s="14">
        <v>6</v>
      </c>
      <c r="O891" s="13" t="s">
        <v>338</v>
      </c>
      <c r="P891" s="14">
        <v>0</v>
      </c>
      <c r="Q891" s="13" t="s">
        <v>14</v>
      </c>
      <c r="R891" s="13" t="s">
        <v>200</v>
      </c>
      <c r="S891" s="13" t="s">
        <v>110</v>
      </c>
      <c r="T891" s="13" t="s">
        <v>110</v>
      </c>
      <c r="U891" s="13" t="s">
        <v>110</v>
      </c>
      <c r="V891" s="13" t="s">
        <v>71</v>
      </c>
      <c r="W891" s="13" t="s">
        <v>110</v>
      </c>
      <c r="X891" s="13" t="s">
        <v>71</v>
      </c>
      <c r="Y891" s="13" t="s">
        <v>71</v>
      </c>
      <c r="Z891" s="13" t="s">
        <v>110</v>
      </c>
      <c r="AA891" s="13" t="s">
        <v>71</v>
      </c>
      <c r="AB891" s="13" t="s">
        <v>71</v>
      </c>
      <c r="AC891" s="13" t="s">
        <v>110</v>
      </c>
      <c r="AD891" s="13" t="s">
        <v>71</v>
      </c>
      <c r="AE891" s="13" t="s">
        <v>71</v>
      </c>
      <c r="AF891" s="13" t="s">
        <v>71</v>
      </c>
      <c r="AG891" s="13" t="s">
        <v>71</v>
      </c>
      <c r="AH891" s="13" t="s">
        <v>71</v>
      </c>
      <c r="AI891" s="13" t="s">
        <v>71</v>
      </c>
      <c r="AJ891" s="13" t="s">
        <v>71</v>
      </c>
      <c r="AK891" s="13" t="s">
        <v>71</v>
      </c>
      <c r="AL891" s="13" t="s">
        <v>71</v>
      </c>
      <c r="AM891" s="13" t="s">
        <v>511</v>
      </c>
      <c r="AN891" s="13" t="s">
        <v>512</v>
      </c>
      <c r="AO891" s="13" t="s">
        <v>513</v>
      </c>
      <c r="AP891" s="13" t="s">
        <v>71</v>
      </c>
      <c r="AQ891" s="13" t="s">
        <v>506</v>
      </c>
      <c r="AR891" s="13" t="s">
        <v>71</v>
      </c>
      <c r="AS891" s="13" t="s">
        <v>71</v>
      </c>
      <c r="AT891" s="13" t="s">
        <v>514</v>
      </c>
      <c r="AU891" s="13" t="s">
        <v>71</v>
      </c>
      <c r="AV891" s="13" t="s">
        <v>71</v>
      </c>
      <c r="AW891" s="13" t="s">
        <v>71</v>
      </c>
      <c r="AX891" s="13" t="s">
        <v>71</v>
      </c>
      <c r="AY891" s="13" t="s">
        <v>71</v>
      </c>
      <c r="AZ891" s="13" t="s">
        <v>71</v>
      </c>
      <c r="BA891" s="13" t="s">
        <v>71</v>
      </c>
      <c r="BB891" s="13" t="s">
        <v>71</v>
      </c>
      <c r="BC891" s="13" t="s">
        <v>71</v>
      </c>
      <c r="BD891" s="13" t="s">
        <v>71</v>
      </c>
      <c r="BE891" s="13" t="s">
        <v>71</v>
      </c>
      <c r="BF891" s="13" t="s">
        <v>110</v>
      </c>
      <c r="BG891" s="18">
        <v>45303.6029465394</v>
      </c>
    </row>
    <row r="892" spans="1:59">
      <c r="A892" s="12">
        <v>45302</v>
      </c>
      <c r="B892" s="12">
        <v>45302</v>
      </c>
      <c r="C892" s="13" t="s">
        <v>951</v>
      </c>
      <c r="D892" s="13" t="s">
        <v>71</v>
      </c>
      <c r="E892" s="13" t="s">
        <v>16</v>
      </c>
      <c r="F892" s="13" t="s">
        <v>105</v>
      </c>
      <c r="G892" s="14">
        <v>1</v>
      </c>
      <c r="H892" s="14">
        <v>0</v>
      </c>
      <c r="I892" s="12">
        <v>45302</v>
      </c>
      <c r="J892" s="13" t="s">
        <v>952</v>
      </c>
      <c r="K892" s="13" t="s">
        <v>71</v>
      </c>
      <c r="L892" s="14">
        <v>0</v>
      </c>
      <c r="M892" s="13" t="s">
        <v>198</v>
      </c>
      <c r="N892" s="14">
        <v>6</v>
      </c>
      <c r="O892" s="13" t="s">
        <v>338</v>
      </c>
      <c r="P892" s="14">
        <v>0</v>
      </c>
      <c r="Q892" s="13" t="s">
        <v>14</v>
      </c>
      <c r="R892" s="13" t="s">
        <v>200</v>
      </c>
      <c r="S892" s="13" t="s">
        <v>110</v>
      </c>
      <c r="T892" s="13" t="s">
        <v>71</v>
      </c>
      <c r="U892" s="13" t="s">
        <v>110</v>
      </c>
      <c r="V892" s="13" t="s">
        <v>71</v>
      </c>
      <c r="W892" s="13" t="s">
        <v>110</v>
      </c>
      <c r="X892" s="13" t="s">
        <v>71</v>
      </c>
      <c r="Y892" s="13" t="s">
        <v>71</v>
      </c>
      <c r="Z892" s="13" t="s">
        <v>110</v>
      </c>
      <c r="AA892" s="13" t="s">
        <v>71</v>
      </c>
      <c r="AB892" s="13" t="s">
        <v>71</v>
      </c>
      <c r="AC892" s="13" t="s">
        <v>110</v>
      </c>
      <c r="AD892" s="13" t="s">
        <v>71</v>
      </c>
      <c r="AE892" s="13" t="s">
        <v>71</v>
      </c>
      <c r="AF892" s="13" t="s">
        <v>71</v>
      </c>
      <c r="AG892" s="13" t="s">
        <v>71</v>
      </c>
      <c r="AH892" s="13" t="s">
        <v>71</v>
      </c>
      <c r="AI892" s="13" t="s">
        <v>71</v>
      </c>
      <c r="AJ892" s="13" t="s">
        <v>71</v>
      </c>
      <c r="AK892" s="13" t="s">
        <v>71</v>
      </c>
      <c r="AL892" s="13" t="s">
        <v>71</v>
      </c>
      <c r="AM892" s="13" t="s">
        <v>525</v>
      </c>
      <c r="AN892" s="13" t="s">
        <v>71</v>
      </c>
      <c r="AO892" s="13" t="s">
        <v>526</v>
      </c>
      <c r="AP892" s="13" t="s">
        <v>71</v>
      </c>
      <c r="AQ892" s="13" t="s">
        <v>527</v>
      </c>
      <c r="AR892" s="13" t="s">
        <v>71</v>
      </c>
      <c r="AS892" s="13" t="s">
        <v>71</v>
      </c>
      <c r="AT892" s="13" t="s">
        <v>528</v>
      </c>
      <c r="AU892" s="13" t="s">
        <v>71</v>
      </c>
      <c r="AV892" s="13" t="s">
        <v>71</v>
      </c>
      <c r="AW892" s="13" t="s">
        <v>71</v>
      </c>
      <c r="AX892" s="13" t="s">
        <v>71</v>
      </c>
      <c r="AY892" s="13" t="s">
        <v>71</v>
      </c>
      <c r="AZ892" s="13" t="s">
        <v>71</v>
      </c>
      <c r="BA892" s="13" t="s">
        <v>71</v>
      </c>
      <c r="BB892" s="13" t="s">
        <v>71</v>
      </c>
      <c r="BC892" s="13" t="s">
        <v>71</v>
      </c>
      <c r="BD892" s="13" t="s">
        <v>71</v>
      </c>
      <c r="BE892" s="13" t="s">
        <v>71</v>
      </c>
      <c r="BF892" s="13" t="s">
        <v>73</v>
      </c>
      <c r="BG892" s="18">
        <v>45303.6029446528</v>
      </c>
    </row>
    <row r="893" spans="1:59">
      <c r="A893" s="12">
        <v>45302</v>
      </c>
      <c r="B893" s="12">
        <v>45302</v>
      </c>
      <c r="C893" s="13" t="s">
        <v>951</v>
      </c>
      <c r="D893" s="13" t="s">
        <v>71</v>
      </c>
      <c r="E893" s="13" t="s">
        <v>16</v>
      </c>
      <c r="F893" s="13" t="s">
        <v>477</v>
      </c>
      <c r="G893" s="14">
        <v>1</v>
      </c>
      <c r="H893" s="14">
        <v>0</v>
      </c>
      <c r="I893" s="12">
        <v>45302</v>
      </c>
      <c r="J893" s="13" t="s">
        <v>952</v>
      </c>
      <c r="K893" s="13" t="s">
        <v>71</v>
      </c>
      <c r="L893" s="14">
        <v>0</v>
      </c>
      <c r="M893" s="13" t="s">
        <v>198</v>
      </c>
      <c r="N893" s="14">
        <v>6</v>
      </c>
      <c r="O893" s="13" t="s">
        <v>338</v>
      </c>
      <c r="P893" s="14">
        <v>0</v>
      </c>
      <c r="Q893" s="13" t="s">
        <v>14</v>
      </c>
      <c r="R893" s="13" t="s">
        <v>200</v>
      </c>
      <c r="S893" s="13" t="s">
        <v>110</v>
      </c>
      <c r="T893" s="13" t="s">
        <v>71</v>
      </c>
      <c r="U893" s="13" t="s">
        <v>110</v>
      </c>
      <c r="V893" s="13" t="s">
        <v>71</v>
      </c>
      <c r="W893" s="13" t="s">
        <v>110</v>
      </c>
      <c r="X893" s="13" t="s">
        <v>71</v>
      </c>
      <c r="Y893" s="13" t="s">
        <v>71</v>
      </c>
      <c r="Z893" s="13" t="s">
        <v>110</v>
      </c>
      <c r="AA893" s="13" t="s">
        <v>71</v>
      </c>
      <c r="AB893" s="13" t="s">
        <v>71</v>
      </c>
      <c r="AC893" s="13" t="s">
        <v>110</v>
      </c>
      <c r="AD893" s="13" t="s">
        <v>71</v>
      </c>
      <c r="AE893" s="13" t="s">
        <v>71</v>
      </c>
      <c r="AF893" s="13" t="s">
        <v>71</v>
      </c>
      <c r="AG893" s="13" t="s">
        <v>71</v>
      </c>
      <c r="AH893" s="13" t="s">
        <v>71</v>
      </c>
      <c r="AI893" s="13" t="s">
        <v>71</v>
      </c>
      <c r="AJ893" s="13" t="s">
        <v>71</v>
      </c>
      <c r="AK893" s="13" t="s">
        <v>71</v>
      </c>
      <c r="AL893" s="13" t="s">
        <v>71</v>
      </c>
      <c r="AM893" s="13" t="s">
        <v>529</v>
      </c>
      <c r="AN893" s="13" t="s">
        <v>71</v>
      </c>
      <c r="AO893" s="13" t="s">
        <v>530</v>
      </c>
      <c r="AP893" s="13" t="s">
        <v>71</v>
      </c>
      <c r="AQ893" s="13" t="s">
        <v>506</v>
      </c>
      <c r="AR893" s="13" t="s">
        <v>71</v>
      </c>
      <c r="AS893" s="13" t="s">
        <v>71</v>
      </c>
      <c r="AT893" s="13" t="s">
        <v>531</v>
      </c>
      <c r="AU893" s="13" t="s">
        <v>71</v>
      </c>
      <c r="AV893" s="13" t="s">
        <v>71</v>
      </c>
      <c r="AW893" s="13" t="s">
        <v>71</v>
      </c>
      <c r="AX893" s="13" t="s">
        <v>71</v>
      </c>
      <c r="AY893" s="13" t="s">
        <v>71</v>
      </c>
      <c r="AZ893" s="13" t="s">
        <v>71</v>
      </c>
      <c r="BA893" s="13" t="s">
        <v>71</v>
      </c>
      <c r="BB893" s="13" t="s">
        <v>71</v>
      </c>
      <c r="BC893" s="13" t="s">
        <v>71</v>
      </c>
      <c r="BD893" s="13" t="s">
        <v>71</v>
      </c>
      <c r="BE893" s="13" t="s">
        <v>71</v>
      </c>
      <c r="BF893" s="13" t="s">
        <v>73</v>
      </c>
      <c r="BG893" s="18">
        <v>45303.6029409491</v>
      </c>
    </row>
    <row r="894" spans="1:59">
      <c r="A894" s="12">
        <v>45302</v>
      </c>
      <c r="B894" s="12">
        <v>45302</v>
      </c>
      <c r="C894" s="13" t="s">
        <v>951</v>
      </c>
      <c r="D894" s="13" t="s">
        <v>71</v>
      </c>
      <c r="E894" s="13" t="s">
        <v>16</v>
      </c>
      <c r="F894" s="13" t="s">
        <v>107</v>
      </c>
      <c r="G894" s="14">
        <v>1</v>
      </c>
      <c r="H894" s="14">
        <v>0</v>
      </c>
      <c r="I894" s="12">
        <v>45302</v>
      </c>
      <c r="J894" s="13" t="s">
        <v>952</v>
      </c>
      <c r="K894" s="13" t="s">
        <v>71</v>
      </c>
      <c r="L894" s="14">
        <v>0</v>
      </c>
      <c r="M894" s="13" t="s">
        <v>198</v>
      </c>
      <c r="N894" s="14">
        <v>6</v>
      </c>
      <c r="O894" s="13" t="s">
        <v>338</v>
      </c>
      <c r="P894" s="14">
        <v>0</v>
      </c>
      <c r="Q894" s="13" t="s">
        <v>14</v>
      </c>
      <c r="R894" s="13" t="s">
        <v>200</v>
      </c>
      <c r="S894" s="13" t="s">
        <v>110</v>
      </c>
      <c r="T894" s="13" t="s">
        <v>71</v>
      </c>
      <c r="U894" s="13" t="s">
        <v>110</v>
      </c>
      <c r="V894" s="13" t="s">
        <v>71</v>
      </c>
      <c r="W894" s="13" t="s">
        <v>110</v>
      </c>
      <c r="X894" s="13" t="s">
        <v>71</v>
      </c>
      <c r="Y894" s="13" t="s">
        <v>71</v>
      </c>
      <c r="Z894" s="13" t="s">
        <v>71</v>
      </c>
      <c r="AA894" s="13" t="s">
        <v>71</v>
      </c>
      <c r="AB894" s="13" t="s">
        <v>71</v>
      </c>
      <c r="AC894" s="13" t="s">
        <v>110</v>
      </c>
      <c r="AD894" s="13" t="s">
        <v>71</v>
      </c>
      <c r="AE894" s="13" t="s">
        <v>71</v>
      </c>
      <c r="AF894" s="13" t="s">
        <v>71</v>
      </c>
      <c r="AG894" s="13" t="s">
        <v>71</v>
      </c>
      <c r="AH894" s="13" t="s">
        <v>71</v>
      </c>
      <c r="AI894" s="13" t="s">
        <v>71</v>
      </c>
      <c r="AJ894" s="13" t="s">
        <v>71</v>
      </c>
      <c r="AK894" s="13" t="s">
        <v>71</v>
      </c>
      <c r="AL894" s="13" t="s">
        <v>71</v>
      </c>
      <c r="AM894" s="13" t="s">
        <v>532</v>
      </c>
      <c r="AN894" s="13" t="s">
        <v>71</v>
      </c>
      <c r="AO894" s="13" t="s">
        <v>533</v>
      </c>
      <c r="AP894" s="13" t="s">
        <v>71</v>
      </c>
      <c r="AQ894" s="13" t="s">
        <v>506</v>
      </c>
      <c r="AR894" s="13" t="s">
        <v>71</v>
      </c>
      <c r="AS894" s="13" t="s">
        <v>71</v>
      </c>
      <c r="AT894" s="13"/>
      <c r="AU894" s="13" t="s">
        <v>71</v>
      </c>
      <c r="AV894" s="13" t="s">
        <v>71</v>
      </c>
      <c r="AW894" s="13" t="s">
        <v>71</v>
      </c>
      <c r="AX894" s="13" t="s">
        <v>71</v>
      </c>
      <c r="AY894" s="13" t="s">
        <v>71</v>
      </c>
      <c r="AZ894" s="13" t="s">
        <v>71</v>
      </c>
      <c r="BA894" s="13" t="s">
        <v>71</v>
      </c>
      <c r="BB894" s="13" t="s">
        <v>71</v>
      </c>
      <c r="BC894" s="13" t="s">
        <v>71</v>
      </c>
      <c r="BD894" s="13" t="s">
        <v>71</v>
      </c>
      <c r="BE894" s="13" t="s">
        <v>71</v>
      </c>
      <c r="BF894" s="13" t="s">
        <v>110</v>
      </c>
      <c r="BG894" s="18">
        <v>45303.6029505324</v>
      </c>
    </row>
    <row r="895" spans="1:59">
      <c r="A895" s="12">
        <v>45302</v>
      </c>
      <c r="B895" s="12">
        <v>45302</v>
      </c>
      <c r="C895" s="13" t="s">
        <v>951</v>
      </c>
      <c r="D895" s="13" t="s">
        <v>71</v>
      </c>
      <c r="E895" s="13" t="s">
        <v>16</v>
      </c>
      <c r="F895" s="13" t="s">
        <v>72</v>
      </c>
      <c r="G895" s="14">
        <v>2</v>
      </c>
      <c r="H895" s="14">
        <v>0</v>
      </c>
      <c r="I895" s="12">
        <v>45302</v>
      </c>
      <c r="J895" s="13" t="s">
        <v>952</v>
      </c>
      <c r="K895" s="13" t="s">
        <v>71</v>
      </c>
      <c r="L895" s="14">
        <v>0</v>
      </c>
      <c r="M895" s="13" t="s">
        <v>272</v>
      </c>
      <c r="N895" s="14">
        <v>4</v>
      </c>
      <c r="O895" s="13" t="s">
        <v>338</v>
      </c>
      <c r="P895" s="14">
        <v>0</v>
      </c>
      <c r="Q895" s="13" t="s">
        <v>14</v>
      </c>
      <c r="R895" s="13" t="s">
        <v>200</v>
      </c>
      <c r="S895" s="13" t="s">
        <v>110</v>
      </c>
      <c r="T895" s="13" t="s">
        <v>110</v>
      </c>
      <c r="U895" s="13" t="s">
        <v>110</v>
      </c>
      <c r="V895" s="13" t="s">
        <v>71</v>
      </c>
      <c r="W895" s="13" t="s">
        <v>110</v>
      </c>
      <c r="X895" s="13" t="s">
        <v>71</v>
      </c>
      <c r="Y895" s="13" t="s">
        <v>71</v>
      </c>
      <c r="Z895" s="13" t="s">
        <v>110</v>
      </c>
      <c r="AA895" s="13" t="s">
        <v>71</v>
      </c>
      <c r="AB895" s="13" t="s">
        <v>71</v>
      </c>
      <c r="AC895" s="13" t="s">
        <v>110</v>
      </c>
      <c r="AD895" s="13" t="s">
        <v>71</v>
      </c>
      <c r="AE895" s="13" t="s">
        <v>71</v>
      </c>
      <c r="AF895" s="13" t="s">
        <v>71</v>
      </c>
      <c r="AG895" s="13" t="s">
        <v>71</v>
      </c>
      <c r="AH895" s="13" t="s">
        <v>71</v>
      </c>
      <c r="AI895" s="13" t="s">
        <v>71</v>
      </c>
      <c r="AJ895" s="13" t="s">
        <v>71</v>
      </c>
      <c r="AK895" s="13" t="s">
        <v>71</v>
      </c>
      <c r="AL895" s="13" t="s">
        <v>71</v>
      </c>
      <c r="AM895" s="13" t="s">
        <v>499</v>
      </c>
      <c r="AN895" s="13" t="s">
        <v>500</v>
      </c>
      <c r="AO895" s="13" t="s">
        <v>501</v>
      </c>
      <c r="AP895" s="13" t="s">
        <v>71</v>
      </c>
      <c r="AQ895" s="13" t="s">
        <v>502</v>
      </c>
      <c r="AR895" s="13" t="s">
        <v>71</v>
      </c>
      <c r="AS895" s="13" t="s">
        <v>71</v>
      </c>
      <c r="AT895" s="13" t="s">
        <v>503</v>
      </c>
      <c r="AU895" s="13" t="s">
        <v>71</v>
      </c>
      <c r="AV895" s="13" t="s">
        <v>71</v>
      </c>
      <c r="AW895" s="13" t="s">
        <v>71</v>
      </c>
      <c r="AX895" s="13" t="s">
        <v>71</v>
      </c>
      <c r="AY895" s="13" t="s">
        <v>71</v>
      </c>
      <c r="AZ895" s="13" t="s">
        <v>71</v>
      </c>
      <c r="BA895" s="13" t="s">
        <v>71</v>
      </c>
      <c r="BB895" s="13" t="s">
        <v>71</v>
      </c>
      <c r="BC895" s="13" t="s">
        <v>71</v>
      </c>
      <c r="BD895" s="13" t="s">
        <v>71</v>
      </c>
      <c r="BE895" s="13" t="s">
        <v>71</v>
      </c>
      <c r="BF895" s="13" t="s">
        <v>110</v>
      </c>
      <c r="BG895" s="18">
        <v>45303.6452320139</v>
      </c>
    </row>
    <row r="896" spans="1:59">
      <c r="A896" s="12">
        <v>45302</v>
      </c>
      <c r="B896" s="12">
        <v>45302</v>
      </c>
      <c r="C896" s="13" t="s">
        <v>951</v>
      </c>
      <c r="D896" s="13" t="s">
        <v>71</v>
      </c>
      <c r="E896" s="13" t="s">
        <v>16</v>
      </c>
      <c r="F896" s="13" t="s">
        <v>91</v>
      </c>
      <c r="G896" s="14">
        <v>2</v>
      </c>
      <c r="H896" s="14">
        <v>0</v>
      </c>
      <c r="I896" s="12">
        <v>45302</v>
      </c>
      <c r="J896" s="13" t="s">
        <v>952</v>
      </c>
      <c r="K896" s="13" t="s">
        <v>71</v>
      </c>
      <c r="L896" s="14">
        <v>0</v>
      </c>
      <c r="M896" s="13" t="s">
        <v>272</v>
      </c>
      <c r="N896" s="14">
        <v>4</v>
      </c>
      <c r="O896" s="13" t="s">
        <v>338</v>
      </c>
      <c r="P896" s="14">
        <v>0</v>
      </c>
      <c r="Q896" s="13" t="s">
        <v>14</v>
      </c>
      <c r="R896" s="13" t="s">
        <v>200</v>
      </c>
      <c r="S896" s="13" t="s">
        <v>110</v>
      </c>
      <c r="T896" s="13" t="s">
        <v>71</v>
      </c>
      <c r="U896" s="13" t="s">
        <v>110</v>
      </c>
      <c r="V896" s="13" t="s">
        <v>71</v>
      </c>
      <c r="W896" s="13" t="s">
        <v>110</v>
      </c>
      <c r="X896" s="13" t="s">
        <v>71</v>
      </c>
      <c r="Y896" s="13" t="s">
        <v>71</v>
      </c>
      <c r="Z896" s="13" t="s">
        <v>110</v>
      </c>
      <c r="AA896" s="13" t="s">
        <v>71</v>
      </c>
      <c r="AB896" s="13" t="s">
        <v>71</v>
      </c>
      <c r="AC896" s="13" t="s">
        <v>110</v>
      </c>
      <c r="AD896" s="13" t="s">
        <v>71</v>
      </c>
      <c r="AE896" s="13" t="s">
        <v>71</v>
      </c>
      <c r="AF896" s="13" t="s">
        <v>71</v>
      </c>
      <c r="AG896" s="13" t="s">
        <v>71</v>
      </c>
      <c r="AH896" s="13" t="s">
        <v>71</v>
      </c>
      <c r="AI896" s="13" t="s">
        <v>71</v>
      </c>
      <c r="AJ896" s="13" t="s">
        <v>71</v>
      </c>
      <c r="AK896" s="13" t="s">
        <v>71</v>
      </c>
      <c r="AL896" s="13" t="s">
        <v>71</v>
      </c>
      <c r="AM896" s="13" t="s">
        <v>504</v>
      </c>
      <c r="AN896" s="13" t="s">
        <v>71</v>
      </c>
      <c r="AO896" s="13" t="s">
        <v>505</v>
      </c>
      <c r="AP896" s="13" t="s">
        <v>71</v>
      </c>
      <c r="AQ896" s="13" t="s">
        <v>506</v>
      </c>
      <c r="AR896" s="13" t="s">
        <v>71</v>
      </c>
      <c r="AS896" s="13" t="s">
        <v>71</v>
      </c>
      <c r="AT896" s="13" t="s">
        <v>507</v>
      </c>
      <c r="AU896" s="13" t="s">
        <v>71</v>
      </c>
      <c r="AV896" s="13" t="s">
        <v>71</v>
      </c>
      <c r="AW896" s="13" t="s">
        <v>71</v>
      </c>
      <c r="AX896" s="13" t="s">
        <v>71</v>
      </c>
      <c r="AY896" s="13" t="s">
        <v>71</v>
      </c>
      <c r="AZ896" s="13" t="s">
        <v>71</v>
      </c>
      <c r="BA896" s="13" t="s">
        <v>71</v>
      </c>
      <c r="BB896" s="13" t="s">
        <v>71</v>
      </c>
      <c r="BC896" s="13" t="s">
        <v>71</v>
      </c>
      <c r="BD896" s="13" t="s">
        <v>71</v>
      </c>
      <c r="BE896" s="13" t="s">
        <v>71</v>
      </c>
      <c r="BF896" s="13" t="s">
        <v>110</v>
      </c>
      <c r="BG896" s="18">
        <v>45303.6452227546</v>
      </c>
    </row>
    <row r="897" spans="1:59">
      <c r="A897" s="12">
        <v>45302</v>
      </c>
      <c r="B897" s="12">
        <v>45302</v>
      </c>
      <c r="C897" s="13" t="s">
        <v>951</v>
      </c>
      <c r="D897" s="13" t="s">
        <v>71</v>
      </c>
      <c r="E897" s="13" t="s">
        <v>16</v>
      </c>
      <c r="F897" s="13" t="s">
        <v>94</v>
      </c>
      <c r="G897" s="14">
        <v>2</v>
      </c>
      <c r="H897" s="14">
        <v>0</v>
      </c>
      <c r="I897" s="12">
        <v>45302</v>
      </c>
      <c r="J897" s="13" t="s">
        <v>952</v>
      </c>
      <c r="K897" s="13" t="s">
        <v>71</v>
      </c>
      <c r="L897" s="14">
        <v>0</v>
      </c>
      <c r="M897" s="13" t="s">
        <v>272</v>
      </c>
      <c r="N897" s="14">
        <v>4</v>
      </c>
      <c r="O897" s="13" t="s">
        <v>338</v>
      </c>
      <c r="P897" s="14">
        <v>0</v>
      </c>
      <c r="Q897" s="13" t="s">
        <v>14</v>
      </c>
      <c r="R897" s="13" t="s">
        <v>200</v>
      </c>
      <c r="S897" s="13" t="s">
        <v>110</v>
      </c>
      <c r="T897" s="13" t="s">
        <v>71</v>
      </c>
      <c r="U897" s="13" t="s">
        <v>110</v>
      </c>
      <c r="V897" s="13" t="s">
        <v>71</v>
      </c>
      <c r="W897" s="13" t="s">
        <v>110</v>
      </c>
      <c r="X897" s="13" t="s">
        <v>71</v>
      </c>
      <c r="Y897" s="13" t="s">
        <v>71</v>
      </c>
      <c r="Z897" s="13" t="s">
        <v>110</v>
      </c>
      <c r="AA897" s="13" t="s">
        <v>71</v>
      </c>
      <c r="AB897" s="13" t="s">
        <v>71</v>
      </c>
      <c r="AC897" s="13" t="s">
        <v>110</v>
      </c>
      <c r="AD897" s="13" t="s">
        <v>71</v>
      </c>
      <c r="AE897" s="13" t="s">
        <v>71</v>
      </c>
      <c r="AF897" s="13" t="s">
        <v>71</v>
      </c>
      <c r="AG897" s="13" t="s">
        <v>71</v>
      </c>
      <c r="AH897" s="13" t="s">
        <v>71</v>
      </c>
      <c r="AI897" s="13" t="s">
        <v>71</v>
      </c>
      <c r="AJ897" s="13" t="s">
        <v>71</v>
      </c>
      <c r="AK897" s="13" t="s">
        <v>71</v>
      </c>
      <c r="AL897" s="13" t="s">
        <v>71</v>
      </c>
      <c r="AM897" s="13" t="s">
        <v>508</v>
      </c>
      <c r="AN897" s="13" t="s">
        <v>71</v>
      </c>
      <c r="AO897" s="13" t="s">
        <v>509</v>
      </c>
      <c r="AP897" s="13" t="s">
        <v>71</v>
      </c>
      <c r="AQ897" s="13" t="s">
        <v>506</v>
      </c>
      <c r="AR897" s="13" t="s">
        <v>71</v>
      </c>
      <c r="AS897" s="13" t="s">
        <v>71</v>
      </c>
      <c r="AT897" s="13" t="s">
        <v>510</v>
      </c>
      <c r="AU897" s="13" t="s">
        <v>71</v>
      </c>
      <c r="AV897" s="13" t="s">
        <v>71</v>
      </c>
      <c r="AW897" s="13" t="s">
        <v>71</v>
      </c>
      <c r="AX897" s="13" t="s">
        <v>71</v>
      </c>
      <c r="AY897" s="13" t="s">
        <v>71</v>
      </c>
      <c r="AZ897" s="13" t="s">
        <v>71</v>
      </c>
      <c r="BA897" s="13" t="s">
        <v>71</v>
      </c>
      <c r="BB897" s="13" t="s">
        <v>71</v>
      </c>
      <c r="BC897" s="13" t="s">
        <v>71</v>
      </c>
      <c r="BD897" s="13" t="s">
        <v>71</v>
      </c>
      <c r="BE897" s="13" t="s">
        <v>71</v>
      </c>
      <c r="BF897" s="13" t="s">
        <v>88</v>
      </c>
      <c r="BG897" s="18">
        <v>45303.6452264583</v>
      </c>
    </row>
    <row r="898" spans="1:59">
      <c r="A898" s="12">
        <v>45302</v>
      </c>
      <c r="B898" s="12">
        <v>45302</v>
      </c>
      <c r="C898" s="13" t="s">
        <v>951</v>
      </c>
      <c r="D898" s="13" t="s">
        <v>71</v>
      </c>
      <c r="E898" s="13" t="s">
        <v>16</v>
      </c>
      <c r="F898" s="13" t="s">
        <v>97</v>
      </c>
      <c r="G898" s="14">
        <v>2</v>
      </c>
      <c r="H898" s="14">
        <v>0</v>
      </c>
      <c r="I898" s="12">
        <v>45302</v>
      </c>
      <c r="J898" s="13" t="s">
        <v>952</v>
      </c>
      <c r="K898" s="13" t="s">
        <v>71</v>
      </c>
      <c r="L898" s="14">
        <v>0</v>
      </c>
      <c r="M898" s="13" t="s">
        <v>272</v>
      </c>
      <c r="N898" s="14">
        <v>4</v>
      </c>
      <c r="O898" s="13" t="s">
        <v>338</v>
      </c>
      <c r="P898" s="14">
        <v>0</v>
      </c>
      <c r="Q898" s="13" t="s">
        <v>14</v>
      </c>
      <c r="R898" s="13" t="s">
        <v>200</v>
      </c>
      <c r="S898" s="13" t="s">
        <v>110</v>
      </c>
      <c r="T898" s="13" t="s">
        <v>110</v>
      </c>
      <c r="U898" s="13" t="s">
        <v>110</v>
      </c>
      <c r="V898" s="13" t="s">
        <v>71</v>
      </c>
      <c r="W898" s="13" t="s">
        <v>110</v>
      </c>
      <c r="X898" s="13" t="s">
        <v>71</v>
      </c>
      <c r="Y898" s="13" t="s">
        <v>71</v>
      </c>
      <c r="Z898" s="13" t="s">
        <v>110</v>
      </c>
      <c r="AA898" s="13" t="s">
        <v>71</v>
      </c>
      <c r="AB898" s="13" t="s">
        <v>71</v>
      </c>
      <c r="AC898" s="13" t="s">
        <v>110</v>
      </c>
      <c r="AD898" s="13" t="s">
        <v>71</v>
      </c>
      <c r="AE898" s="13" t="s">
        <v>71</v>
      </c>
      <c r="AF898" s="13" t="s">
        <v>71</v>
      </c>
      <c r="AG898" s="13" t="s">
        <v>71</v>
      </c>
      <c r="AH898" s="13" t="s">
        <v>71</v>
      </c>
      <c r="AI898" s="13" t="s">
        <v>71</v>
      </c>
      <c r="AJ898" s="13" t="s">
        <v>71</v>
      </c>
      <c r="AK898" s="13" t="s">
        <v>71</v>
      </c>
      <c r="AL898" s="13" t="s">
        <v>71</v>
      </c>
      <c r="AM898" s="13" t="s">
        <v>511</v>
      </c>
      <c r="AN898" s="13" t="s">
        <v>512</v>
      </c>
      <c r="AO898" s="13" t="s">
        <v>513</v>
      </c>
      <c r="AP898" s="13" t="s">
        <v>71</v>
      </c>
      <c r="AQ898" s="13" t="s">
        <v>506</v>
      </c>
      <c r="AR898" s="13" t="s">
        <v>71</v>
      </c>
      <c r="AS898" s="13" t="s">
        <v>71</v>
      </c>
      <c r="AT898" s="13" t="s">
        <v>514</v>
      </c>
      <c r="AU898" s="13" t="s">
        <v>71</v>
      </c>
      <c r="AV898" s="13" t="s">
        <v>71</v>
      </c>
      <c r="AW898" s="13" t="s">
        <v>71</v>
      </c>
      <c r="AX898" s="13" t="s">
        <v>71</v>
      </c>
      <c r="AY898" s="13" t="s">
        <v>71</v>
      </c>
      <c r="AZ898" s="13" t="s">
        <v>71</v>
      </c>
      <c r="BA898" s="13" t="s">
        <v>71</v>
      </c>
      <c r="BB898" s="13" t="s">
        <v>71</v>
      </c>
      <c r="BC898" s="13" t="s">
        <v>71</v>
      </c>
      <c r="BD898" s="13" t="s">
        <v>71</v>
      </c>
      <c r="BE898" s="13" t="s">
        <v>71</v>
      </c>
      <c r="BF898" s="13" t="s">
        <v>110</v>
      </c>
      <c r="BG898" s="18">
        <v>45303.6452282986</v>
      </c>
    </row>
    <row r="899" spans="1:59">
      <c r="A899" s="12">
        <v>45302</v>
      </c>
      <c r="B899" s="12">
        <v>45302</v>
      </c>
      <c r="C899" s="13" t="s">
        <v>951</v>
      </c>
      <c r="D899" s="13" t="s">
        <v>71</v>
      </c>
      <c r="E899" s="13" t="s">
        <v>16</v>
      </c>
      <c r="F899" s="13" t="s">
        <v>105</v>
      </c>
      <c r="G899" s="14">
        <v>2</v>
      </c>
      <c r="H899" s="14">
        <v>0</v>
      </c>
      <c r="I899" s="12">
        <v>45302</v>
      </c>
      <c r="J899" s="13" t="s">
        <v>952</v>
      </c>
      <c r="K899" s="13" t="s">
        <v>71</v>
      </c>
      <c r="L899" s="14">
        <v>0</v>
      </c>
      <c r="M899" s="13" t="s">
        <v>272</v>
      </c>
      <c r="N899" s="14">
        <v>4</v>
      </c>
      <c r="O899" s="13" t="s">
        <v>338</v>
      </c>
      <c r="P899" s="14">
        <v>0</v>
      </c>
      <c r="Q899" s="13" t="s">
        <v>14</v>
      </c>
      <c r="R899" s="13" t="s">
        <v>200</v>
      </c>
      <c r="S899" s="13" t="s">
        <v>110</v>
      </c>
      <c r="T899" s="13" t="s">
        <v>71</v>
      </c>
      <c r="U899" s="13" t="s">
        <v>110</v>
      </c>
      <c r="V899" s="13" t="s">
        <v>71</v>
      </c>
      <c r="W899" s="13" t="s">
        <v>110</v>
      </c>
      <c r="X899" s="13" t="s">
        <v>71</v>
      </c>
      <c r="Y899" s="13" t="s">
        <v>71</v>
      </c>
      <c r="Z899" s="13" t="s">
        <v>110</v>
      </c>
      <c r="AA899" s="13" t="s">
        <v>71</v>
      </c>
      <c r="AB899" s="13" t="s">
        <v>71</v>
      </c>
      <c r="AC899" s="13" t="s">
        <v>110</v>
      </c>
      <c r="AD899" s="13" t="s">
        <v>71</v>
      </c>
      <c r="AE899" s="13" t="s">
        <v>71</v>
      </c>
      <c r="AF899" s="13" t="s">
        <v>71</v>
      </c>
      <c r="AG899" s="13" t="s">
        <v>71</v>
      </c>
      <c r="AH899" s="13" t="s">
        <v>71</v>
      </c>
      <c r="AI899" s="13" t="s">
        <v>71</v>
      </c>
      <c r="AJ899" s="13" t="s">
        <v>71</v>
      </c>
      <c r="AK899" s="13" t="s">
        <v>71</v>
      </c>
      <c r="AL899" s="13" t="s">
        <v>71</v>
      </c>
      <c r="AM899" s="13" t="s">
        <v>525</v>
      </c>
      <c r="AN899" s="13" t="s">
        <v>71</v>
      </c>
      <c r="AO899" s="13" t="s">
        <v>526</v>
      </c>
      <c r="AP899" s="13" t="s">
        <v>71</v>
      </c>
      <c r="AQ899" s="13" t="s">
        <v>527</v>
      </c>
      <c r="AR899" s="13" t="s">
        <v>71</v>
      </c>
      <c r="AS899" s="13" t="s">
        <v>71</v>
      </c>
      <c r="AT899" s="13" t="s">
        <v>528</v>
      </c>
      <c r="AU899" s="13" t="s">
        <v>71</v>
      </c>
      <c r="AV899" s="13" t="s">
        <v>71</v>
      </c>
      <c r="AW899" s="13" t="s">
        <v>71</v>
      </c>
      <c r="AX899" s="13" t="s">
        <v>71</v>
      </c>
      <c r="AY899" s="13" t="s">
        <v>71</v>
      </c>
      <c r="AZ899" s="13" t="s">
        <v>71</v>
      </c>
      <c r="BA899" s="13" t="s">
        <v>71</v>
      </c>
      <c r="BB899" s="13" t="s">
        <v>71</v>
      </c>
      <c r="BC899" s="13" t="s">
        <v>71</v>
      </c>
      <c r="BD899" s="13" t="s">
        <v>71</v>
      </c>
      <c r="BE899" s="13" t="s">
        <v>71</v>
      </c>
      <c r="BF899" s="13" t="s">
        <v>73</v>
      </c>
      <c r="BG899" s="18">
        <v>45303.645230162</v>
      </c>
    </row>
    <row r="900" spans="1:59">
      <c r="A900" s="12">
        <v>45302</v>
      </c>
      <c r="B900" s="12">
        <v>45302</v>
      </c>
      <c r="C900" s="13" t="s">
        <v>951</v>
      </c>
      <c r="D900" s="13" t="s">
        <v>71</v>
      </c>
      <c r="E900" s="13" t="s">
        <v>16</v>
      </c>
      <c r="F900" s="13" t="s">
        <v>107</v>
      </c>
      <c r="G900" s="14">
        <v>2</v>
      </c>
      <c r="H900" s="14">
        <v>0</v>
      </c>
      <c r="I900" s="12">
        <v>45302</v>
      </c>
      <c r="J900" s="13" t="s">
        <v>952</v>
      </c>
      <c r="K900" s="13" t="s">
        <v>71</v>
      </c>
      <c r="L900" s="14">
        <v>0</v>
      </c>
      <c r="M900" s="13" t="s">
        <v>272</v>
      </c>
      <c r="N900" s="14">
        <v>4</v>
      </c>
      <c r="O900" s="13" t="s">
        <v>338</v>
      </c>
      <c r="P900" s="14">
        <v>0</v>
      </c>
      <c r="Q900" s="13" t="s">
        <v>14</v>
      </c>
      <c r="R900" s="13" t="s">
        <v>200</v>
      </c>
      <c r="S900" s="13" t="s">
        <v>110</v>
      </c>
      <c r="T900" s="13" t="s">
        <v>71</v>
      </c>
      <c r="U900" s="13" t="s">
        <v>110</v>
      </c>
      <c r="V900" s="13" t="s">
        <v>71</v>
      </c>
      <c r="W900" s="13" t="s">
        <v>110</v>
      </c>
      <c r="X900" s="13" t="s">
        <v>71</v>
      </c>
      <c r="Y900" s="13" t="s">
        <v>71</v>
      </c>
      <c r="Z900" s="13" t="s">
        <v>71</v>
      </c>
      <c r="AA900" s="13" t="s">
        <v>71</v>
      </c>
      <c r="AB900" s="13" t="s">
        <v>71</v>
      </c>
      <c r="AC900" s="13" t="s">
        <v>110</v>
      </c>
      <c r="AD900" s="13" t="s">
        <v>71</v>
      </c>
      <c r="AE900" s="13" t="s">
        <v>71</v>
      </c>
      <c r="AF900" s="13" t="s">
        <v>71</v>
      </c>
      <c r="AG900" s="13" t="s">
        <v>71</v>
      </c>
      <c r="AH900" s="13" t="s">
        <v>71</v>
      </c>
      <c r="AI900" s="13" t="s">
        <v>71</v>
      </c>
      <c r="AJ900" s="13" t="s">
        <v>71</v>
      </c>
      <c r="AK900" s="13" t="s">
        <v>71</v>
      </c>
      <c r="AL900" s="13" t="s">
        <v>71</v>
      </c>
      <c r="AM900" s="13" t="s">
        <v>532</v>
      </c>
      <c r="AN900" s="13" t="s">
        <v>71</v>
      </c>
      <c r="AO900" s="13" t="s">
        <v>533</v>
      </c>
      <c r="AP900" s="13" t="s">
        <v>71</v>
      </c>
      <c r="AQ900" s="13" t="s">
        <v>506</v>
      </c>
      <c r="AR900" s="13" t="s">
        <v>71</v>
      </c>
      <c r="AS900" s="13" t="s">
        <v>71</v>
      </c>
      <c r="AT900" s="13"/>
      <c r="AU900" s="13" t="s">
        <v>71</v>
      </c>
      <c r="AV900" s="13" t="s">
        <v>71</v>
      </c>
      <c r="AW900" s="13" t="s">
        <v>71</v>
      </c>
      <c r="AX900" s="13" t="s">
        <v>71</v>
      </c>
      <c r="AY900" s="13" t="s">
        <v>71</v>
      </c>
      <c r="AZ900" s="13" t="s">
        <v>71</v>
      </c>
      <c r="BA900" s="13" t="s">
        <v>71</v>
      </c>
      <c r="BB900" s="13" t="s">
        <v>71</v>
      </c>
      <c r="BC900" s="13" t="s">
        <v>71</v>
      </c>
      <c r="BD900" s="13" t="s">
        <v>71</v>
      </c>
      <c r="BE900" s="13" t="s">
        <v>71</v>
      </c>
      <c r="BF900" s="13" t="s">
        <v>110</v>
      </c>
      <c r="BG900" s="18">
        <v>45303.6452246875</v>
      </c>
    </row>
    <row r="901" spans="1:59">
      <c r="A901" s="12">
        <v>45302</v>
      </c>
      <c r="B901" s="12">
        <v>45302</v>
      </c>
      <c r="C901" s="13" t="s">
        <v>951</v>
      </c>
      <c r="D901" s="13" t="s">
        <v>71</v>
      </c>
      <c r="E901" s="13" t="s">
        <v>16</v>
      </c>
      <c r="F901" s="13" t="s">
        <v>72</v>
      </c>
      <c r="G901" s="14">
        <v>3</v>
      </c>
      <c r="H901" s="14">
        <v>0</v>
      </c>
      <c r="I901" s="12">
        <v>45302</v>
      </c>
      <c r="J901" s="13" t="s">
        <v>952</v>
      </c>
      <c r="K901" s="13" t="s">
        <v>71</v>
      </c>
      <c r="L901" s="14">
        <v>0</v>
      </c>
      <c r="M901" s="13" t="s">
        <v>1049</v>
      </c>
      <c r="N901" s="14">
        <v>2</v>
      </c>
      <c r="O901" s="13" t="s">
        <v>338</v>
      </c>
      <c r="P901" s="14">
        <v>0</v>
      </c>
      <c r="Q901" s="13" t="s">
        <v>14</v>
      </c>
      <c r="R901" s="13" t="s">
        <v>200</v>
      </c>
      <c r="S901" s="13" t="s">
        <v>110</v>
      </c>
      <c r="T901" s="13" t="s">
        <v>110</v>
      </c>
      <c r="U901" s="13" t="s">
        <v>110</v>
      </c>
      <c r="V901" s="13" t="s">
        <v>71</v>
      </c>
      <c r="W901" s="13" t="s">
        <v>110</v>
      </c>
      <c r="X901" s="13" t="s">
        <v>71</v>
      </c>
      <c r="Y901" s="13" t="s">
        <v>71</v>
      </c>
      <c r="Z901" s="13" t="s">
        <v>110</v>
      </c>
      <c r="AA901" s="13" t="s">
        <v>71</v>
      </c>
      <c r="AB901" s="13" t="s">
        <v>71</v>
      </c>
      <c r="AC901" s="13" t="s">
        <v>110</v>
      </c>
      <c r="AD901" s="13" t="s">
        <v>71</v>
      </c>
      <c r="AE901" s="13" t="s">
        <v>71</v>
      </c>
      <c r="AF901" s="13" t="s">
        <v>71</v>
      </c>
      <c r="AG901" s="13" t="s">
        <v>71</v>
      </c>
      <c r="AH901" s="13" t="s">
        <v>71</v>
      </c>
      <c r="AI901" s="13" t="s">
        <v>71</v>
      </c>
      <c r="AJ901" s="13" t="s">
        <v>71</v>
      </c>
      <c r="AK901" s="13" t="s">
        <v>71</v>
      </c>
      <c r="AL901" s="13" t="s">
        <v>71</v>
      </c>
      <c r="AM901" s="13" t="s">
        <v>499</v>
      </c>
      <c r="AN901" s="13" t="s">
        <v>500</v>
      </c>
      <c r="AO901" s="13" t="s">
        <v>501</v>
      </c>
      <c r="AP901" s="13" t="s">
        <v>71</v>
      </c>
      <c r="AQ901" s="13" t="s">
        <v>502</v>
      </c>
      <c r="AR901" s="13" t="s">
        <v>71</v>
      </c>
      <c r="AS901" s="13" t="s">
        <v>71</v>
      </c>
      <c r="AT901" s="13" t="s">
        <v>503</v>
      </c>
      <c r="AU901" s="13" t="s">
        <v>71</v>
      </c>
      <c r="AV901" s="13" t="s">
        <v>71</v>
      </c>
      <c r="AW901" s="13" t="s">
        <v>71</v>
      </c>
      <c r="AX901" s="13" t="s">
        <v>71</v>
      </c>
      <c r="AY901" s="13" t="s">
        <v>71</v>
      </c>
      <c r="AZ901" s="13" t="s">
        <v>71</v>
      </c>
      <c r="BA901" s="13" t="s">
        <v>71</v>
      </c>
      <c r="BB901" s="13" t="s">
        <v>71</v>
      </c>
      <c r="BC901" s="13" t="s">
        <v>71</v>
      </c>
      <c r="BD901" s="13" t="s">
        <v>71</v>
      </c>
      <c r="BE901" s="13" t="s">
        <v>71</v>
      </c>
      <c r="BF901" s="13" t="s">
        <v>110</v>
      </c>
      <c r="BG901" s="18">
        <v>45317.4835735185</v>
      </c>
    </row>
    <row r="902" spans="1:59">
      <c r="A902" s="12">
        <v>45302</v>
      </c>
      <c r="B902" s="12">
        <v>45302</v>
      </c>
      <c r="C902" s="13" t="s">
        <v>951</v>
      </c>
      <c r="D902" s="13" t="s">
        <v>71</v>
      </c>
      <c r="E902" s="13" t="s">
        <v>16</v>
      </c>
      <c r="F902" s="13" t="s">
        <v>91</v>
      </c>
      <c r="G902" s="14">
        <v>3</v>
      </c>
      <c r="H902" s="14">
        <v>0</v>
      </c>
      <c r="I902" s="12">
        <v>45302</v>
      </c>
      <c r="J902" s="13" t="s">
        <v>952</v>
      </c>
      <c r="K902" s="13" t="s">
        <v>71</v>
      </c>
      <c r="L902" s="14">
        <v>0</v>
      </c>
      <c r="M902" s="13" t="s">
        <v>1049</v>
      </c>
      <c r="N902" s="14">
        <v>2</v>
      </c>
      <c r="O902" s="13" t="s">
        <v>338</v>
      </c>
      <c r="P902" s="14">
        <v>0</v>
      </c>
      <c r="Q902" s="13" t="s">
        <v>14</v>
      </c>
      <c r="R902" s="13" t="s">
        <v>200</v>
      </c>
      <c r="S902" s="13" t="s">
        <v>110</v>
      </c>
      <c r="T902" s="13" t="s">
        <v>71</v>
      </c>
      <c r="U902" s="13" t="s">
        <v>110</v>
      </c>
      <c r="V902" s="13" t="s">
        <v>71</v>
      </c>
      <c r="W902" s="13" t="s">
        <v>110</v>
      </c>
      <c r="X902" s="13" t="s">
        <v>71</v>
      </c>
      <c r="Y902" s="13" t="s">
        <v>71</v>
      </c>
      <c r="Z902" s="13" t="s">
        <v>110</v>
      </c>
      <c r="AA902" s="13" t="s">
        <v>71</v>
      </c>
      <c r="AB902" s="13" t="s">
        <v>71</v>
      </c>
      <c r="AC902" s="13" t="s">
        <v>110</v>
      </c>
      <c r="AD902" s="13" t="s">
        <v>71</v>
      </c>
      <c r="AE902" s="13" t="s">
        <v>71</v>
      </c>
      <c r="AF902" s="13" t="s">
        <v>71</v>
      </c>
      <c r="AG902" s="13" t="s">
        <v>71</v>
      </c>
      <c r="AH902" s="13" t="s">
        <v>71</v>
      </c>
      <c r="AI902" s="13" t="s">
        <v>71</v>
      </c>
      <c r="AJ902" s="13" t="s">
        <v>71</v>
      </c>
      <c r="AK902" s="13" t="s">
        <v>71</v>
      </c>
      <c r="AL902" s="13" t="s">
        <v>71</v>
      </c>
      <c r="AM902" s="13" t="s">
        <v>504</v>
      </c>
      <c r="AN902" s="13" t="s">
        <v>71</v>
      </c>
      <c r="AO902" s="13" t="s">
        <v>505</v>
      </c>
      <c r="AP902" s="13" t="s">
        <v>71</v>
      </c>
      <c r="AQ902" s="13" t="s">
        <v>506</v>
      </c>
      <c r="AR902" s="13" t="s">
        <v>71</v>
      </c>
      <c r="AS902" s="13" t="s">
        <v>71</v>
      </c>
      <c r="AT902" s="13" t="s">
        <v>507</v>
      </c>
      <c r="AU902" s="13" t="s">
        <v>71</v>
      </c>
      <c r="AV902" s="13" t="s">
        <v>71</v>
      </c>
      <c r="AW902" s="13" t="s">
        <v>71</v>
      </c>
      <c r="AX902" s="13" t="s">
        <v>71</v>
      </c>
      <c r="AY902" s="13" t="s">
        <v>71</v>
      </c>
      <c r="AZ902" s="13" t="s">
        <v>71</v>
      </c>
      <c r="BA902" s="13" t="s">
        <v>71</v>
      </c>
      <c r="BB902" s="13" t="s">
        <v>71</v>
      </c>
      <c r="BC902" s="13" t="s">
        <v>71</v>
      </c>
      <c r="BD902" s="13" t="s">
        <v>71</v>
      </c>
      <c r="BE902" s="13" t="s">
        <v>71</v>
      </c>
      <c r="BF902" s="13" t="s">
        <v>110</v>
      </c>
      <c r="BG902" s="18">
        <v>45317.4835687731</v>
      </c>
    </row>
    <row r="903" spans="1:59">
      <c r="A903" s="12">
        <v>45302</v>
      </c>
      <c r="B903" s="12">
        <v>45302</v>
      </c>
      <c r="C903" s="13" t="s">
        <v>951</v>
      </c>
      <c r="D903" s="13" t="s">
        <v>71</v>
      </c>
      <c r="E903" s="13" t="s">
        <v>16</v>
      </c>
      <c r="F903" s="13" t="s">
        <v>94</v>
      </c>
      <c r="G903" s="14">
        <v>3</v>
      </c>
      <c r="H903" s="14">
        <v>0</v>
      </c>
      <c r="I903" s="12">
        <v>45302</v>
      </c>
      <c r="J903" s="13" t="s">
        <v>952</v>
      </c>
      <c r="K903" s="13" t="s">
        <v>71</v>
      </c>
      <c r="L903" s="14">
        <v>0</v>
      </c>
      <c r="M903" s="13" t="s">
        <v>1049</v>
      </c>
      <c r="N903" s="14">
        <v>2</v>
      </c>
      <c r="O903" s="13" t="s">
        <v>338</v>
      </c>
      <c r="P903" s="14">
        <v>0</v>
      </c>
      <c r="Q903" s="13" t="s">
        <v>14</v>
      </c>
      <c r="R903" s="13" t="s">
        <v>200</v>
      </c>
      <c r="S903" s="13" t="s">
        <v>110</v>
      </c>
      <c r="T903" s="13" t="s">
        <v>71</v>
      </c>
      <c r="U903" s="13" t="s">
        <v>110</v>
      </c>
      <c r="V903" s="13" t="s">
        <v>71</v>
      </c>
      <c r="W903" s="13" t="s">
        <v>110</v>
      </c>
      <c r="X903" s="13" t="s">
        <v>71</v>
      </c>
      <c r="Y903" s="13" t="s">
        <v>71</v>
      </c>
      <c r="Z903" s="13" t="s">
        <v>110</v>
      </c>
      <c r="AA903" s="13" t="s">
        <v>71</v>
      </c>
      <c r="AB903" s="13" t="s">
        <v>71</v>
      </c>
      <c r="AC903" s="13" t="s">
        <v>110</v>
      </c>
      <c r="AD903" s="13" t="s">
        <v>71</v>
      </c>
      <c r="AE903" s="13" t="s">
        <v>71</v>
      </c>
      <c r="AF903" s="13" t="s">
        <v>71</v>
      </c>
      <c r="AG903" s="13" t="s">
        <v>71</v>
      </c>
      <c r="AH903" s="13" t="s">
        <v>71</v>
      </c>
      <c r="AI903" s="13" t="s">
        <v>71</v>
      </c>
      <c r="AJ903" s="13" t="s">
        <v>71</v>
      </c>
      <c r="AK903" s="13" t="s">
        <v>71</v>
      </c>
      <c r="AL903" s="13" t="s">
        <v>71</v>
      </c>
      <c r="AM903" s="13" t="s">
        <v>508</v>
      </c>
      <c r="AN903" s="13" t="s">
        <v>71</v>
      </c>
      <c r="AO903" s="13" t="s">
        <v>509</v>
      </c>
      <c r="AP903" s="13" t="s">
        <v>71</v>
      </c>
      <c r="AQ903" s="13" t="s">
        <v>506</v>
      </c>
      <c r="AR903" s="13" t="s">
        <v>71</v>
      </c>
      <c r="AS903" s="13" t="s">
        <v>71</v>
      </c>
      <c r="AT903" s="13" t="s">
        <v>510</v>
      </c>
      <c r="AU903" s="13" t="s">
        <v>71</v>
      </c>
      <c r="AV903" s="13" t="s">
        <v>71</v>
      </c>
      <c r="AW903" s="13" t="s">
        <v>71</v>
      </c>
      <c r="AX903" s="13" t="s">
        <v>71</v>
      </c>
      <c r="AY903" s="13" t="s">
        <v>71</v>
      </c>
      <c r="AZ903" s="13" t="s">
        <v>71</v>
      </c>
      <c r="BA903" s="13" t="s">
        <v>71</v>
      </c>
      <c r="BB903" s="13" t="s">
        <v>71</v>
      </c>
      <c r="BC903" s="13" t="s">
        <v>71</v>
      </c>
      <c r="BD903" s="13" t="s">
        <v>71</v>
      </c>
      <c r="BE903" s="13" t="s">
        <v>71</v>
      </c>
      <c r="BF903" s="13" t="s">
        <v>88</v>
      </c>
      <c r="BG903" s="18">
        <v>45317.4835673843</v>
      </c>
    </row>
    <row r="904" spans="1:59">
      <c r="A904" s="12">
        <v>45302</v>
      </c>
      <c r="B904" s="12">
        <v>45302</v>
      </c>
      <c r="C904" s="13" t="s">
        <v>951</v>
      </c>
      <c r="D904" s="13" t="s">
        <v>71</v>
      </c>
      <c r="E904" s="13" t="s">
        <v>16</v>
      </c>
      <c r="F904" s="13" t="s">
        <v>97</v>
      </c>
      <c r="G904" s="14">
        <v>3</v>
      </c>
      <c r="H904" s="14">
        <v>0</v>
      </c>
      <c r="I904" s="12">
        <v>45302</v>
      </c>
      <c r="J904" s="13" t="s">
        <v>952</v>
      </c>
      <c r="K904" s="13" t="s">
        <v>71</v>
      </c>
      <c r="L904" s="14">
        <v>0</v>
      </c>
      <c r="M904" s="13" t="s">
        <v>1049</v>
      </c>
      <c r="N904" s="14">
        <v>2</v>
      </c>
      <c r="O904" s="13" t="s">
        <v>338</v>
      </c>
      <c r="P904" s="14">
        <v>0</v>
      </c>
      <c r="Q904" s="13" t="s">
        <v>14</v>
      </c>
      <c r="R904" s="13" t="s">
        <v>200</v>
      </c>
      <c r="S904" s="13" t="s">
        <v>110</v>
      </c>
      <c r="T904" s="13" t="s">
        <v>110</v>
      </c>
      <c r="U904" s="13" t="s">
        <v>110</v>
      </c>
      <c r="V904" s="13" t="s">
        <v>71</v>
      </c>
      <c r="W904" s="13" t="s">
        <v>110</v>
      </c>
      <c r="X904" s="13" t="s">
        <v>71</v>
      </c>
      <c r="Y904" s="13" t="s">
        <v>71</v>
      </c>
      <c r="Z904" s="13" t="s">
        <v>110</v>
      </c>
      <c r="AA904" s="13" t="s">
        <v>71</v>
      </c>
      <c r="AB904" s="13" t="s">
        <v>71</v>
      </c>
      <c r="AC904" s="13" t="s">
        <v>110</v>
      </c>
      <c r="AD904" s="13" t="s">
        <v>71</v>
      </c>
      <c r="AE904" s="13" t="s">
        <v>71</v>
      </c>
      <c r="AF904" s="13" t="s">
        <v>71</v>
      </c>
      <c r="AG904" s="13" t="s">
        <v>71</v>
      </c>
      <c r="AH904" s="13" t="s">
        <v>71</v>
      </c>
      <c r="AI904" s="13" t="s">
        <v>71</v>
      </c>
      <c r="AJ904" s="13" t="s">
        <v>71</v>
      </c>
      <c r="AK904" s="13" t="s">
        <v>71</v>
      </c>
      <c r="AL904" s="13" t="s">
        <v>71</v>
      </c>
      <c r="AM904" s="13" t="s">
        <v>511</v>
      </c>
      <c r="AN904" s="13" t="s">
        <v>512</v>
      </c>
      <c r="AO904" s="13" t="s">
        <v>513</v>
      </c>
      <c r="AP904" s="13" t="s">
        <v>71</v>
      </c>
      <c r="AQ904" s="13" t="s">
        <v>506</v>
      </c>
      <c r="AR904" s="13" t="s">
        <v>71</v>
      </c>
      <c r="AS904" s="13" t="s">
        <v>71</v>
      </c>
      <c r="AT904" s="13" t="s">
        <v>514</v>
      </c>
      <c r="AU904" s="13" t="s">
        <v>71</v>
      </c>
      <c r="AV904" s="13" t="s">
        <v>71</v>
      </c>
      <c r="AW904" s="13" t="s">
        <v>71</v>
      </c>
      <c r="AX904" s="13" t="s">
        <v>71</v>
      </c>
      <c r="AY904" s="13" t="s">
        <v>71</v>
      </c>
      <c r="AZ904" s="13" t="s">
        <v>71</v>
      </c>
      <c r="BA904" s="13" t="s">
        <v>71</v>
      </c>
      <c r="BB904" s="13" t="s">
        <v>71</v>
      </c>
      <c r="BC904" s="13" t="s">
        <v>71</v>
      </c>
      <c r="BD904" s="13" t="s">
        <v>71</v>
      </c>
      <c r="BE904" s="13" t="s">
        <v>71</v>
      </c>
      <c r="BF904" s="13" t="s">
        <v>110</v>
      </c>
      <c r="BG904" s="18">
        <v>45317.4835701852</v>
      </c>
    </row>
    <row r="905" spans="1:59">
      <c r="A905" s="12">
        <v>45302</v>
      </c>
      <c r="B905" s="12">
        <v>45302</v>
      </c>
      <c r="C905" s="13" t="s">
        <v>951</v>
      </c>
      <c r="D905" s="13" t="s">
        <v>71</v>
      </c>
      <c r="E905" s="13" t="s">
        <v>16</v>
      </c>
      <c r="F905" s="13" t="s">
        <v>105</v>
      </c>
      <c r="G905" s="14">
        <v>3</v>
      </c>
      <c r="H905" s="14">
        <v>0</v>
      </c>
      <c r="I905" s="12">
        <v>45302</v>
      </c>
      <c r="J905" s="13" t="s">
        <v>952</v>
      </c>
      <c r="K905" s="13" t="s">
        <v>71</v>
      </c>
      <c r="L905" s="14">
        <v>0</v>
      </c>
      <c r="M905" s="13" t="s">
        <v>1049</v>
      </c>
      <c r="N905" s="14">
        <v>2</v>
      </c>
      <c r="O905" s="13" t="s">
        <v>338</v>
      </c>
      <c r="P905" s="14">
        <v>0</v>
      </c>
      <c r="Q905" s="13" t="s">
        <v>14</v>
      </c>
      <c r="R905" s="13" t="s">
        <v>200</v>
      </c>
      <c r="S905" s="13" t="s">
        <v>110</v>
      </c>
      <c r="T905" s="13" t="s">
        <v>71</v>
      </c>
      <c r="U905" s="13" t="s">
        <v>110</v>
      </c>
      <c r="V905" s="13" t="s">
        <v>71</v>
      </c>
      <c r="W905" s="13" t="s">
        <v>110</v>
      </c>
      <c r="X905" s="13" t="s">
        <v>71</v>
      </c>
      <c r="Y905" s="13" t="s">
        <v>71</v>
      </c>
      <c r="Z905" s="13" t="s">
        <v>110</v>
      </c>
      <c r="AA905" s="13" t="s">
        <v>71</v>
      </c>
      <c r="AB905" s="13" t="s">
        <v>71</v>
      </c>
      <c r="AC905" s="13" t="s">
        <v>110</v>
      </c>
      <c r="AD905" s="13" t="s">
        <v>71</v>
      </c>
      <c r="AE905" s="13" t="s">
        <v>71</v>
      </c>
      <c r="AF905" s="13" t="s">
        <v>71</v>
      </c>
      <c r="AG905" s="13" t="s">
        <v>71</v>
      </c>
      <c r="AH905" s="13" t="s">
        <v>71</v>
      </c>
      <c r="AI905" s="13" t="s">
        <v>71</v>
      </c>
      <c r="AJ905" s="13" t="s">
        <v>71</v>
      </c>
      <c r="AK905" s="13" t="s">
        <v>71</v>
      </c>
      <c r="AL905" s="13" t="s">
        <v>71</v>
      </c>
      <c r="AM905" s="13" t="s">
        <v>525</v>
      </c>
      <c r="AN905" s="13" t="s">
        <v>71</v>
      </c>
      <c r="AO905" s="13" t="s">
        <v>526</v>
      </c>
      <c r="AP905" s="13" t="s">
        <v>71</v>
      </c>
      <c r="AQ905" s="13" t="s">
        <v>527</v>
      </c>
      <c r="AR905" s="13" t="s">
        <v>71</v>
      </c>
      <c r="AS905" s="13" t="s">
        <v>71</v>
      </c>
      <c r="AT905" s="13" t="s">
        <v>528</v>
      </c>
      <c r="AU905" s="13" t="s">
        <v>71</v>
      </c>
      <c r="AV905" s="13" t="s">
        <v>71</v>
      </c>
      <c r="AW905" s="13" t="s">
        <v>71</v>
      </c>
      <c r="AX905" s="13" t="s">
        <v>71</v>
      </c>
      <c r="AY905" s="13" t="s">
        <v>71</v>
      </c>
      <c r="AZ905" s="13" t="s">
        <v>71</v>
      </c>
      <c r="BA905" s="13" t="s">
        <v>71</v>
      </c>
      <c r="BB905" s="13" t="s">
        <v>71</v>
      </c>
      <c r="BC905" s="13" t="s">
        <v>71</v>
      </c>
      <c r="BD905" s="13" t="s">
        <v>71</v>
      </c>
      <c r="BE905" s="13" t="s">
        <v>71</v>
      </c>
      <c r="BF905" s="13" t="s">
        <v>73</v>
      </c>
      <c r="BG905" s="18">
        <v>45317.4835748032</v>
      </c>
    </row>
    <row r="906" spans="1:59">
      <c r="A906" s="12">
        <v>45302</v>
      </c>
      <c r="B906" s="12">
        <v>45302</v>
      </c>
      <c r="C906" s="13" t="s">
        <v>951</v>
      </c>
      <c r="D906" s="13" t="s">
        <v>71</v>
      </c>
      <c r="E906" s="13" t="s">
        <v>16</v>
      </c>
      <c r="F906" s="13" t="s">
        <v>477</v>
      </c>
      <c r="G906" s="14">
        <v>3</v>
      </c>
      <c r="H906" s="14">
        <v>0</v>
      </c>
      <c r="I906" s="12">
        <v>45302</v>
      </c>
      <c r="J906" s="13" t="s">
        <v>952</v>
      </c>
      <c r="K906" s="13" t="s">
        <v>71</v>
      </c>
      <c r="L906" s="14">
        <v>0</v>
      </c>
      <c r="M906" s="13" t="s">
        <v>272</v>
      </c>
      <c r="N906" s="14">
        <v>4</v>
      </c>
      <c r="O906" s="13" t="s">
        <v>338</v>
      </c>
      <c r="P906" s="14">
        <v>0</v>
      </c>
      <c r="Q906" s="13" t="s">
        <v>14</v>
      </c>
      <c r="R906" s="13" t="s">
        <v>200</v>
      </c>
      <c r="S906" s="13" t="s">
        <v>110</v>
      </c>
      <c r="T906" s="13" t="s">
        <v>71</v>
      </c>
      <c r="U906" s="13" t="s">
        <v>110</v>
      </c>
      <c r="V906" s="13" t="s">
        <v>71</v>
      </c>
      <c r="W906" s="13" t="s">
        <v>110</v>
      </c>
      <c r="X906" s="13" t="s">
        <v>71</v>
      </c>
      <c r="Y906" s="13" t="s">
        <v>71</v>
      </c>
      <c r="Z906" s="13" t="s">
        <v>110</v>
      </c>
      <c r="AA906" s="13" t="s">
        <v>71</v>
      </c>
      <c r="AB906" s="13" t="s">
        <v>71</v>
      </c>
      <c r="AC906" s="13" t="s">
        <v>110</v>
      </c>
      <c r="AD906" s="13" t="s">
        <v>71</v>
      </c>
      <c r="AE906" s="13" t="s">
        <v>71</v>
      </c>
      <c r="AF906" s="13" t="s">
        <v>71</v>
      </c>
      <c r="AG906" s="13" t="s">
        <v>71</v>
      </c>
      <c r="AH906" s="13" t="s">
        <v>71</v>
      </c>
      <c r="AI906" s="13" t="s">
        <v>71</v>
      </c>
      <c r="AJ906" s="13" t="s">
        <v>71</v>
      </c>
      <c r="AK906" s="13" t="s">
        <v>71</v>
      </c>
      <c r="AL906" s="13" t="s">
        <v>71</v>
      </c>
      <c r="AM906" s="13" t="s">
        <v>529</v>
      </c>
      <c r="AN906" s="13" t="s">
        <v>71</v>
      </c>
      <c r="AO906" s="13" t="s">
        <v>530</v>
      </c>
      <c r="AP906" s="13" t="s">
        <v>71</v>
      </c>
      <c r="AQ906" s="13" t="s">
        <v>506</v>
      </c>
      <c r="AR906" s="13" t="s">
        <v>71</v>
      </c>
      <c r="AS906" s="13" t="s">
        <v>71</v>
      </c>
      <c r="AT906" s="13" t="s">
        <v>531</v>
      </c>
      <c r="AU906" s="13" t="s">
        <v>71</v>
      </c>
      <c r="AV906" s="13" t="s">
        <v>71</v>
      </c>
      <c r="AW906" s="13" t="s">
        <v>71</v>
      </c>
      <c r="AX906" s="13" t="s">
        <v>71</v>
      </c>
      <c r="AY906" s="13" t="s">
        <v>71</v>
      </c>
      <c r="AZ906" s="13" t="s">
        <v>71</v>
      </c>
      <c r="BA906" s="13" t="s">
        <v>71</v>
      </c>
      <c r="BB906" s="13" t="s">
        <v>71</v>
      </c>
      <c r="BC906" s="13" t="s">
        <v>71</v>
      </c>
      <c r="BD906" s="13" t="s">
        <v>71</v>
      </c>
      <c r="BE906" s="13" t="s">
        <v>71</v>
      </c>
      <c r="BF906" s="13" t="s">
        <v>73</v>
      </c>
      <c r="BG906" s="18">
        <v>45303.6452338542</v>
      </c>
    </row>
    <row r="907" spans="1:59">
      <c r="A907" s="12">
        <v>45302</v>
      </c>
      <c r="B907" s="12">
        <v>45302</v>
      </c>
      <c r="C907" s="13" t="s">
        <v>951</v>
      </c>
      <c r="D907" s="13" t="s">
        <v>71</v>
      </c>
      <c r="E907" s="13" t="s">
        <v>16</v>
      </c>
      <c r="F907" s="13" t="s">
        <v>107</v>
      </c>
      <c r="G907" s="14">
        <v>3</v>
      </c>
      <c r="H907" s="14">
        <v>0</v>
      </c>
      <c r="I907" s="12">
        <v>45302</v>
      </c>
      <c r="J907" s="13" t="s">
        <v>952</v>
      </c>
      <c r="K907" s="13" t="s">
        <v>71</v>
      </c>
      <c r="L907" s="14">
        <v>0</v>
      </c>
      <c r="M907" s="13" t="s">
        <v>1049</v>
      </c>
      <c r="N907" s="14">
        <v>2</v>
      </c>
      <c r="O907" s="13" t="s">
        <v>338</v>
      </c>
      <c r="P907" s="14">
        <v>0</v>
      </c>
      <c r="Q907" s="13" t="s">
        <v>14</v>
      </c>
      <c r="R907" s="13" t="s">
        <v>200</v>
      </c>
      <c r="S907" s="13" t="s">
        <v>110</v>
      </c>
      <c r="T907" s="13" t="s">
        <v>71</v>
      </c>
      <c r="U907" s="13" t="s">
        <v>110</v>
      </c>
      <c r="V907" s="13" t="s">
        <v>71</v>
      </c>
      <c r="W907" s="13" t="s">
        <v>110</v>
      </c>
      <c r="X907" s="13" t="s">
        <v>71</v>
      </c>
      <c r="Y907" s="13" t="s">
        <v>71</v>
      </c>
      <c r="Z907" s="13" t="s">
        <v>71</v>
      </c>
      <c r="AA907" s="13" t="s">
        <v>71</v>
      </c>
      <c r="AB907" s="13" t="s">
        <v>71</v>
      </c>
      <c r="AC907" s="13" t="s">
        <v>110</v>
      </c>
      <c r="AD907" s="13" t="s">
        <v>71</v>
      </c>
      <c r="AE907" s="13" t="s">
        <v>71</v>
      </c>
      <c r="AF907" s="13" t="s">
        <v>71</v>
      </c>
      <c r="AG907" s="13" t="s">
        <v>71</v>
      </c>
      <c r="AH907" s="13" t="s">
        <v>71</v>
      </c>
      <c r="AI907" s="13" t="s">
        <v>71</v>
      </c>
      <c r="AJ907" s="13" t="s">
        <v>71</v>
      </c>
      <c r="AK907" s="13" t="s">
        <v>71</v>
      </c>
      <c r="AL907" s="13" t="s">
        <v>71</v>
      </c>
      <c r="AM907" s="13" t="s">
        <v>532</v>
      </c>
      <c r="AN907" s="13" t="s">
        <v>71</v>
      </c>
      <c r="AO907" s="13" t="s">
        <v>533</v>
      </c>
      <c r="AP907" s="13" t="s">
        <v>71</v>
      </c>
      <c r="AQ907" s="13" t="s">
        <v>506</v>
      </c>
      <c r="AR907" s="13" t="s">
        <v>71</v>
      </c>
      <c r="AS907" s="13" t="s">
        <v>71</v>
      </c>
      <c r="AT907" s="13"/>
      <c r="AU907" s="13" t="s">
        <v>71</v>
      </c>
      <c r="AV907" s="13" t="s">
        <v>71</v>
      </c>
      <c r="AW907" s="13" t="s">
        <v>71</v>
      </c>
      <c r="AX907" s="13" t="s">
        <v>71</v>
      </c>
      <c r="AY907" s="13" t="s">
        <v>71</v>
      </c>
      <c r="AZ907" s="13" t="s">
        <v>71</v>
      </c>
      <c r="BA907" s="13" t="s">
        <v>71</v>
      </c>
      <c r="BB907" s="13" t="s">
        <v>71</v>
      </c>
      <c r="BC907" s="13" t="s">
        <v>71</v>
      </c>
      <c r="BD907" s="13" t="s">
        <v>71</v>
      </c>
      <c r="BE907" s="13" t="s">
        <v>71</v>
      </c>
      <c r="BF907" s="13" t="s">
        <v>110</v>
      </c>
      <c r="BG907" s="18">
        <v>45317.4835717824</v>
      </c>
    </row>
    <row r="908" spans="1:59">
      <c r="A908" s="12">
        <v>45302</v>
      </c>
      <c r="B908" s="12">
        <v>45302</v>
      </c>
      <c r="C908" s="13" t="s">
        <v>951</v>
      </c>
      <c r="D908" s="13" t="s">
        <v>71</v>
      </c>
      <c r="E908" s="13" t="s">
        <v>16</v>
      </c>
      <c r="F908" s="13" t="s">
        <v>72</v>
      </c>
      <c r="G908" s="14">
        <v>4</v>
      </c>
      <c r="H908" s="14">
        <v>0</v>
      </c>
      <c r="I908" s="12">
        <v>45302</v>
      </c>
      <c r="J908" s="13" t="s">
        <v>952</v>
      </c>
      <c r="K908" s="13" t="s">
        <v>71</v>
      </c>
      <c r="L908" s="14">
        <v>0</v>
      </c>
      <c r="M908" s="19" t="s">
        <v>1118</v>
      </c>
      <c r="N908" s="14">
        <v>1</v>
      </c>
      <c r="O908" s="13" t="s">
        <v>338</v>
      </c>
      <c r="P908" s="14">
        <v>0</v>
      </c>
      <c r="Q908" s="13" t="s">
        <v>14</v>
      </c>
      <c r="R908" s="13" t="s">
        <v>200</v>
      </c>
      <c r="S908" s="13" t="s">
        <v>110</v>
      </c>
      <c r="T908" s="13" t="s">
        <v>110</v>
      </c>
      <c r="U908" s="13" t="s">
        <v>110</v>
      </c>
      <c r="V908" s="13" t="s">
        <v>71</v>
      </c>
      <c r="W908" s="13" t="s">
        <v>110</v>
      </c>
      <c r="X908" s="13" t="s">
        <v>71</v>
      </c>
      <c r="Y908" s="13" t="s">
        <v>71</v>
      </c>
      <c r="Z908" s="13" t="s">
        <v>110</v>
      </c>
      <c r="AA908" s="13" t="s">
        <v>71</v>
      </c>
      <c r="AB908" s="13" t="s">
        <v>71</v>
      </c>
      <c r="AC908" s="13" t="s">
        <v>110</v>
      </c>
      <c r="AD908" s="13" t="s">
        <v>71</v>
      </c>
      <c r="AE908" s="13" t="s">
        <v>71</v>
      </c>
      <c r="AF908" s="13" t="s">
        <v>71</v>
      </c>
      <c r="AG908" s="13" t="s">
        <v>71</v>
      </c>
      <c r="AH908" s="13" t="s">
        <v>71</v>
      </c>
      <c r="AI908" s="13" t="s">
        <v>71</v>
      </c>
      <c r="AJ908" s="13" t="s">
        <v>71</v>
      </c>
      <c r="AK908" s="13" t="s">
        <v>71</v>
      </c>
      <c r="AL908" s="13" t="s">
        <v>71</v>
      </c>
      <c r="AM908" s="13" t="s">
        <v>499</v>
      </c>
      <c r="AN908" s="13" t="s">
        <v>500</v>
      </c>
      <c r="AO908" s="13" t="s">
        <v>501</v>
      </c>
      <c r="AP908" s="13" t="s">
        <v>71</v>
      </c>
      <c r="AQ908" s="13" t="s">
        <v>502</v>
      </c>
      <c r="AR908" s="13" t="s">
        <v>71</v>
      </c>
      <c r="AS908" s="13" t="s">
        <v>71</v>
      </c>
      <c r="AT908" s="13" t="s">
        <v>503</v>
      </c>
      <c r="AU908" s="13" t="s">
        <v>71</v>
      </c>
      <c r="AV908" s="13" t="s">
        <v>71</v>
      </c>
      <c r="AW908" s="13" t="s">
        <v>71</v>
      </c>
      <c r="AX908" s="13" t="s">
        <v>71</v>
      </c>
      <c r="AY908" s="13" t="s">
        <v>71</v>
      </c>
      <c r="AZ908" s="13" t="s">
        <v>71</v>
      </c>
      <c r="BA908" s="13" t="s">
        <v>71</v>
      </c>
      <c r="BB908" s="13" t="s">
        <v>71</v>
      </c>
      <c r="BC908" s="13" t="s">
        <v>71</v>
      </c>
      <c r="BD908" s="13" t="s">
        <v>71</v>
      </c>
      <c r="BE908" s="13" t="s">
        <v>71</v>
      </c>
      <c r="BF908" s="13" t="s">
        <v>110</v>
      </c>
      <c r="BG908" s="18">
        <v>45317.5119892361</v>
      </c>
    </row>
    <row r="909" spans="1:59">
      <c r="A909" s="12">
        <v>45302</v>
      </c>
      <c r="B909" s="12">
        <v>45302</v>
      </c>
      <c r="C909" s="13" t="s">
        <v>951</v>
      </c>
      <c r="D909" s="13" t="s">
        <v>71</v>
      </c>
      <c r="E909" s="13" t="s">
        <v>16</v>
      </c>
      <c r="F909" s="13" t="s">
        <v>91</v>
      </c>
      <c r="G909" s="14">
        <v>4</v>
      </c>
      <c r="H909" s="14">
        <v>0</v>
      </c>
      <c r="I909" s="12">
        <v>45302</v>
      </c>
      <c r="J909" s="13" t="s">
        <v>952</v>
      </c>
      <c r="K909" s="13" t="s">
        <v>71</v>
      </c>
      <c r="L909" s="14">
        <v>0</v>
      </c>
      <c r="M909" s="19" t="s">
        <v>1118</v>
      </c>
      <c r="N909" s="14">
        <v>1</v>
      </c>
      <c r="O909" s="13" t="s">
        <v>338</v>
      </c>
      <c r="P909" s="14">
        <v>0</v>
      </c>
      <c r="Q909" s="13" t="s">
        <v>14</v>
      </c>
      <c r="R909" s="13" t="s">
        <v>200</v>
      </c>
      <c r="S909" s="13" t="s">
        <v>110</v>
      </c>
      <c r="T909" s="13" t="s">
        <v>71</v>
      </c>
      <c r="U909" s="13" t="s">
        <v>110</v>
      </c>
      <c r="V909" s="13" t="s">
        <v>71</v>
      </c>
      <c r="W909" s="13" t="s">
        <v>110</v>
      </c>
      <c r="X909" s="13" t="s">
        <v>71</v>
      </c>
      <c r="Y909" s="13" t="s">
        <v>71</v>
      </c>
      <c r="Z909" s="13" t="s">
        <v>110</v>
      </c>
      <c r="AA909" s="13" t="s">
        <v>71</v>
      </c>
      <c r="AB909" s="13" t="s">
        <v>71</v>
      </c>
      <c r="AC909" s="13" t="s">
        <v>110</v>
      </c>
      <c r="AD909" s="13" t="s">
        <v>71</v>
      </c>
      <c r="AE909" s="13" t="s">
        <v>71</v>
      </c>
      <c r="AF909" s="13" t="s">
        <v>71</v>
      </c>
      <c r="AG909" s="13" t="s">
        <v>71</v>
      </c>
      <c r="AH909" s="13" t="s">
        <v>71</v>
      </c>
      <c r="AI909" s="13" t="s">
        <v>71</v>
      </c>
      <c r="AJ909" s="13" t="s">
        <v>71</v>
      </c>
      <c r="AK909" s="13" t="s">
        <v>71</v>
      </c>
      <c r="AL909" s="13" t="s">
        <v>71</v>
      </c>
      <c r="AM909" s="13" t="s">
        <v>504</v>
      </c>
      <c r="AN909" s="13" t="s">
        <v>71</v>
      </c>
      <c r="AO909" s="13" t="s">
        <v>505</v>
      </c>
      <c r="AP909" s="13" t="s">
        <v>71</v>
      </c>
      <c r="AQ909" s="13" t="s">
        <v>506</v>
      </c>
      <c r="AR909" s="13" t="s">
        <v>71</v>
      </c>
      <c r="AS909" s="13" t="s">
        <v>71</v>
      </c>
      <c r="AT909" s="13" t="s">
        <v>507</v>
      </c>
      <c r="AU909" s="13" t="s">
        <v>71</v>
      </c>
      <c r="AV909" s="13" t="s">
        <v>71</v>
      </c>
      <c r="AW909" s="13" t="s">
        <v>71</v>
      </c>
      <c r="AX909" s="13" t="s">
        <v>71</v>
      </c>
      <c r="AY909" s="13" t="s">
        <v>71</v>
      </c>
      <c r="AZ909" s="13" t="s">
        <v>71</v>
      </c>
      <c r="BA909" s="13" t="s">
        <v>71</v>
      </c>
      <c r="BB909" s="13" t="s">
        <v>71</v>
      </c>
      <c r="BC909" s="13" t="s">
        <v>71</v>
      </c>
      <c r="BD909" s="13" t="s">
        <v>71</v>
      </c>
      <c r="BE909" s="13" t="s">
        <v>71</v>
      </c>
      <c r="BF909" s="13" t="s">
        <v>110</v>
      </c>
      <c r="BG909" s="18">
        <v>45317.5119808912</v>
      </c>
    </row>
    <row r="910" spans="1:59">
      <c r="A910" s="12">
        <v>45302</v>
      </c>
      <c r="B910" s="12">
        <v>45302</v>
      </c>
      <c r="C910" s="13" t="s">
        <v>951</v>
      </c>
      <c r="D910" s="13" t="s">
        <v>71</v>
      </c>
      <c r="E910" s="13" t="s">
        <v>16</v>
      </c>
      <c r="F910" s="13" t="s">
        <v>94</v>
      </c>
      <c r="G910" s="14">
        <v>4</v>
      </c>
      <c r="H910" s="14">
        <v>0</v>
      </c>
      <c r="I910" s="12">
        <v>45302</v>
      </c>
      <c r="J910" s="13" t="s">
        <v>952</v>
      </c>
      <c r="K910" s="13" t="s">
        <v>71</v>
      </c>
      <c r="L910" s="14">
        <v>0</v>
      </c>
      <c r="M910" s="19" t="s">
        <v>1118</v>
      </c>
      <c r="N910" s="14">
        <v>1</v>
      </c>
      <c r="O910" s="13" t="s">
        <v>338</v>
      </c>
      <c r="P910" s="14">
        <v>0</v>
      </c>
      <c r="Q910" s="13" t="s">
        <v>14</v>
      </c>
      <c r="R910" s="13" t="s">
        <v>200</v>
      </c>
      <c r="S910" s="13" t="s">
        <v>110</v>
      </c>
      <c r="T910" s="13" t="s">
        <v>71</v>
      </c>
      <c r="U910" s="13" t="s">
        <v>110</v>
      </c>
      <c r="V910" s="13" t="s">
        <v>71</v>
      </c>
      <c r="W910" s="13" t="s">
        <v>110</v>
      </c>
      <c r="X910" s="13" t="s">
        <v>71</v>
      </c>
      <c r="Y910" s="13" t="s">
        <v>71</v>
      </c>
      <c r="Z910" s="13" t="s">
        <v>110</v>
      </c>
      <c r="AA910" s="13" t="s">
        <v>71</v>
      </c>
      <c r="AB910" s="13" t="s">
        <v>71</v>
      </c>
      <c r="AC910" s="13" t="s">
        <v>110</v>
      </c>
      <c r="AD910" s="13" t="s">
        <v>71</v>
      </c>
      <c r="AE910" s="13" t="s">
        <v>71</v>
      </c>
      <c r="AF910" s="13" t="s">
        <v>71</v>
      </c>
      <c r="AG910" s="13" t="s">
        <v>71</v>
      </c>
      <c r="AH910" s="13" t="s">
        <v>71</v>
      </c>
      <c r="AI910" s="13" t="s">
        <v>71</v>
      </c>
      <c r="AJ910" s="13" t="s">
        <v>71</v>
      </c>
      <c r="AK910" s="13" t="s">
        <v>71</v>
      </c>
      <c r="AL910" s="13" t="s">
        <v>71</v>
      </c>
      <c r="AM910" s="13" t="s">
        <v>508</v>
      </c>
      <c r="AN910" s="13" t="s">
        <v>71</v>
      </c>
      <c r="AO910" s="13" t="s">
        <v>509</v>
      </c>
      <c r="AP910" s="13" t="s">
        <v>71</v>
      </c>
      <c r="AQ910" s="13" t="s">
        <v>506</v>
      </c>
      <c r="AR910" s="13" t="s">
        <v>71</v>
      </c>
      <c r="AS910" s="13" t="s">
        <v>71</v>
      </c>
      <c r="AT910" s="13" t="s">
        <v>510</v>
      </c>
      <c r="AU910" s="13" t="s">
        <v>71</v>
      </c>
      <c r="AV910" s="13" t="s">
        <v>71</v>
      </c>
      <c r="AW910" s="13" t="s">
        <v>71</v>
      </c>
      <c r="AX910" s="13" t="s">
        <v>71</v>
      </c>
      <c r="AY910" s="13" t="s">
        <v>71</v>
      </c>
      <c r="AZ910" s="13" t="s">
        <v>71</v>
      </c>
      <c r="BA910" s="13" t="s">
        <v>71</v>
      </c>
      <c r="BB910" s="13" t="s">
        <v>71</v>
      </c>
      <c r="BC910" s="13" t="s">
        <v>71</v>
      </c>
      <c r="BD910" s="13" t="s">
        <v>71</v>
      </c>
      <c r="BE910" s="13" t="s">
        <v>71</v>
      </c>
      <c r="BF910" s="13" t="s">
        <v>88</v>
      </c>
      <c r="BG910" s="18">
        <v>45317.5119839005</v>
      </c>
    </row>
    <row r="911" spans="1:59">
      <c r="A911" s="12">
        <v>45302</v>
      </c>
      <c r="B911" s="12">
        <v>45302</v>
      </c>
      <c r="C911" s="13" t="s">
        <v>951</v>
      </c>
      <c r="D911" s="13" t="s">
        <v>71</v>
      </c>
      <c r="E911" s="13" t="s">
        <v>16</v>
      </c>
      <c r="F911" s="13" t="s">
        <v>97</v>
      </c>
      <c r="G911" s="14">
        <v>4</v>
      </c>
      <c r="H911" s="14">
        <v>0</v>
      </c>
      <c r="I911" s="12">
        <v>45302</v>
      </c>
      <c r="J911" s="13" t="s">
        <v>952</v>
      </c>
      <c r="K911" s="13" t="s">
        <v>71</v>
      </c>
      <c r="L911" s="14">
        <v>0</v>
      </c>
      <c r="M911" s="19" t="s">
        <v>1118</v>
      </c>
      <c r="N911" s="14">
        <v>1</v>
      </c>
      <c r="O911" s="13" t="s">
        <v>338</v>
      </c>
      <c r="P911" s="14">
        <v>0</v>
      </c>
      <c r="Q911" s="13" t="s">
        <v>14</v>
      </c>
      <c r="R911" s="13" t="s">
        <v>200</v>
      </c>
      <c r="S911" s="13" t="s">
        <v>110</v>
      </c>
      <c r="T911" s="13" t="s">
        <v>110</v>
      </c>
      <c r="U911" s="13" t="s">
        <v>110</v>
      </c>
      <c r="V911" s="13" t="s">
        <v>71</v>
      </c>
      <c r="W911" s="13" t="s">
        <v>110</v>
      </c>
      <c r="X911" s="13" t="s">
        <v>71</v>
      </c>
      <c r="Y911" s="13" t="s">
        <v>71</v>
      </c>
      <c r="Z911" s="13" t="s">
        <v>110</v>
      </c>
      <c r="AA911" s="13" t="s">
        <v>71</v>
      </c>
      <c r="AB911" s="13" t="s">
        <v>71</v>
      </c>
      <c r="AC911" s="13" t="s">
        <v>110</v>
      </c>
      <c r="AD911" s="13" t="s">
        <v>71</v>
      </c>
      <c r="AE911" s="13" t="s">
        <v>71</v>
      </c>
      <c r="AF911" s="13" t="s">
        <v>71</v>
      </c>
      <c r="AG911" s="13" t="s">
        <v>71</v>
      </c>
      <c r="AH911" s="13" t="s">
        <v>71</v>
      </c>
      <c r="AI911" s="13" t="s">
        <v>71</v>
      </c>
      <c r="AJ911" s="13" t="s">
        <v>71</v>
      </c>
      <c r="AK911" s="13" t="s">
        <v>71</v>
      </c>
      <c r="AL911" s="13" t="s">
        <v>71</v>
      </c>
      <c r="AM911" s="13" t="s">
        <v>511</v>
      </c>
      <c r="AN911" s="13" t="s">
        <v>512</v>
      </c>
      <c r="AO911" s="13" t="s">
        <v>513</v>
      </c>
      <c r="AP911" s="13" t="s">
        <v>71</v>
      </c>
      <c r="AQ911" s="13" t="s">
        <v>506</v>
      </c>
      <c r="AR911" s="13" t="s">
        <v>71</v>
      </c>
      <c r="AS911" s="13" t="s">
        <v>71</v>
      </c>
      <c r="AT911" s="13" t="s">
        <v>514</v>
      </c>
      <c r="AU911" s="13" t="s">
        <v>71</v>
      </c>
      <c r="AV911" s="13" t="s">
        <v>71</v>
      </c>
      <c r="AW911" s="13" t="s">
        <v>71</v>
      </c>
      <c r="AX911" s="13" t="s">
        <v>71</v>
      </c>
      <c r="AY911" s="13" t="s">
        <v>71</v>
      </c>
      <c r="AZ911" s="13" t="s">
        <v>71</v>
      </c>
      <c r="BA911" s="13" t="s">
        <v>71</v>
      </c>
      <c r="BB911" s="13" t="s">
        <v>71</v>
      </c>
      <c r="BC911" s="13" t="s">
        <v>71</v>
      </c>
      <c r="BD911" s="13" t="s">
        <v>71</v>
      </c>
      <c r="BE911" s="13" t="s">
        <v>71</v>
      </c>
      <c r="BF911" s="13" t="s">
        <v>110</v>
      </c>
      <c r="BG911" s="18">
        <v>45317.5119852894</v>
      </c>
    </row>
    <row r="912" spans="1:59">
      <c r="A912" s="12">
        <v>45302</v>
      </c>
      <c r="B912" s="12">
        <v>45302</v>
      </c>
      <c r="C912" s="13" t="s">
        <v>951</v>
      </c>
      <c r="D912" s="13" t="s">
        <v>71</v>
      </c>
      <c r="E912" s="13" t="s">
        <v>16</v>
      </c>
      <c r="F912" s="13" t="s">
        <v>105</v>
      </c>
      <c r="G912" s="14">
        <v>4</v>
      </c>
      <c r="H912" s="14">
        <v>0</v>
      </c>
      <c r="I912" s="12">
        <v>45302</v>
      </c>
      <c r="J912" s="13" t="s">
        <v>952</v>
      </c>
      <c r="K912" s="13" t="s">
        <v>71</v>
      </c>
      <c r="L912" s="14">
        <v>0</v>
      </c>
      <c r="M912" s="19" t="s">
        <v>1118</v>
      </c>
      <c r="N912" s="14">
        <v>1</v>
      </c>
      <c r="O912" s="13" t="s">
        <v>338</v>
      </c>
      <c r="P912" s="14">
        <v>0</v>
      </c>
      <c r="Q912" s="13" t="s">
        <v>14</v>
      </c>
      <c r="R912" s="13" t="s">
        <v>200</v>
      </c>
      <c r="S912" s="13" t="s">
        <v>110</v>
      </c>
      <c r="T912" s="13" t="s">
        <v>71</v>
      </c>
      <c r="U912" s="13" t="s">
        <v>110</v>
      </c>
      <c r="V912" s="13" t="s">
        <v>71</v>
      </c>
      <c r="W912" s="13" t="s">
        <v>110</v>
      </c>
      <c r="X912" s="13" t="s">
        <v>71</v>
      </c>
      <c r="Y912" s="13" t="s">
        <v>71</v>
      </c>
      <c r="Z912" s="13" t="s">
        <v>110</v>
      </c>
      <c r="AA912" s="13" t="s">
        <v>71</v>
      </c>
      <c r="AB912" s="13" t="s">
        <v>71</v>
      </c>
      <c r="AC912" s="13" t="s">
        <v>110</v>
      </c>
      <c r="AD912" s="13" t="s">
        <v>71</v>
      </c>
      <c r="AE912" s="13" t="s">
        <v>71</v>
      </c>
      <c r="AF912" s="13" t="s">
        <v>71</v>
      </c>
      <c r="AG912" s="13" t="s">
        <v>71</v>
      </c>
      <c r="AH912" s="13" t="s">
        <v>71</v>
      </c>
      <c r="AI912" s="13" t="s">
        <v>71</v>
      </c>
      <c r="AJ912" s="13" t="s">
        <v>71</v>
      </c>
      <c r="AK912" s="13" t="s">
        <v>71</v>
      </c>
      <c r="AL912" s="13" t="s">
        <v>71</v>
      </c>
      <c r="AM912" s="13" t="s">
        <v>525</v>
      </c>
      <c r="AN912" s="13" t="s">
        <v>71</v>
      </c>
      <c r="AO912" s="13" t="s">
        <v>526</v>
      </c>
      <c r="AP912" s="13" t="s">
        <v>71</v>
      </c>
      <c r="AQ912" s="13" t="s">
        <v>527</v>
      </c>
      <c r="AR912" s="13" t="s">
        <v>71</v>
      </c>
      <c r="AS912" s="13" t="s">
        <v>71</v>
      </c>
      <c r="AT912" s="13" t="s">
        <v>528</v>
      </c>
      <c r="AU912" s="13" t="s">
        <v>71</v>
      </c>
      <c r="AV912" s="13" t="s">
        <v>71</v>
      </c>
      <c r="AW912" s="13" t="s">
        <v>71</v>
      </c>
      <c r="AX912" s="13" t="s">
        <v>71</v>
      </c>
      <c r="AY912" s="13" t="s">
        <v>71</v>
      </c>
      <c r="AZ912" s="13" t="s">
        <v>71</v>
      </c>
      <c r="BA912" s="13" t="s">
        <v>71</v>
      </c>
      <c r="BB912" s="13" t="s">
        <v>71</v>
      </c>
      <c r="BC912" s="13" t="s">
        <v>71</v>
      </c>
      <c r="BD912" s="13" t="s">
        <v>71</v>
      </c>
      <c r="BE912" s="13" t="s">
        <v>71</v>
      </c>
      <c r="BF912" s="13" t="s">
        <v>73</v>
      </c>
      <c r="BG912" s="18">
        <v>45317.5119866782</v>
      </c>
    </row>
    <row r="913" spans="1:59">
      <c r="A913" s="12">
        <v>45302</v>
      </c>
      <c r="B913" s="12">
        <v>45302</v>
      </c>
      <c r="C913" s="13" t="s">
        <v>951</v>
      </c>
      <c r="D913" s="13" t="s">
        <v>71</v>
      </c>
      <c r="E913" s="13" t="s">
        <v>16</v>
      </c>
      <c r="F913" s="13" t="s">
        <v>477</v>
      </c>
      <c r="G913" s="14">
        <v>4</v>
      </c>
      <c r="H913" s="14">
        <v>0</v>
      </c>
      <c r="I913" s="12">
        <v>45302</v>
      </c>
      <c r="J913" s="13" t="s">
        <v>952</v>
      </c>
      <c r="K913" s="13" t="s">
        <v>71</v>
      </c>
      <c r="L913" s="14">
        <v>0</v>
      </c>
      <c r="M913" s="13" t="s">
        <v>1049</v>
      </c>
      <c r="N913" s="14">
        <v>2</v>
      </c>
      <c r="O913" s="13" t="s">
        <v>338</v>
      </c>
      <c r="P913" s="14">
        <v>0</v>
      </c>
      <c r="Q913" s="13" t="s">
        <v>14</v>
      </c>
      <c r="R913" s="13" t="s">
        <v>200</v>
      </c>
      <c r="S913" s="13" t="s">
        <v>110</v>
      </c>
      <c r="T913" s="13" t="s">
        <v>71</v>
      </c>
      <c r="U913" s="13" t="s">
        <v>110</v>
      </c>
      <c r="V913" s="13" t="s">
        <v>71</v>
      </c>
      <c r="W913" s="13" t="s">
        <v>110</v>
      </c>
      <c r="X913" s="13" t="s">
        <v>71</v>
      </c>
      <c r="Y913" s="13" t="s">
        <v>71</v>
      </c>
      <c r="Z913" s="13" t="s">
        <v>110</v>
      </c>
      <c r="AA913" s="13" t="s">
        <v>71</v>
      </c>
      <c r="AB913" s="13" t="s">
        <v>71</v>
      </c>
      <c r="AC913" s="13" t="s">
        <v>110</v>
      </c>
      <c r="AD913" s="13" t="s">
        <v>71</v>
      </c>
      <c r="AE913" s="13" t="s">
        <v>71</v>
      </c>
      <c r="AF913" s="13" t="s">
        <v>71</v>
      </c>
      <c r="AG913" s="13" t="s">
        <v>71</v>
      </c>
      <c r="AH913" s="13" t="s">
        <v>71</v>
      </c>
      <c r="AI913" s="13" t="s">
        <v>71</v>
      </c>
      <c r="AJ913" s="13" t="s">
        <v>71</v>
      </c>
      <c r="AK913" s="13" t="s">
        <v>71</v>
      </c>
      <c r="AL913" s="13" t="s">
        <v>71</v>
      </c>
      <c r="AM913" s="13" t="s">
        <v>529</v>
      </c>
      <c r="AN913" s="13" t="s">
        <v>71</v>
      </c>
      <c r="AO913" s="13" t="s">
        <v>530</v>
      </c>
      <c r="AP913" s="13" t="s">
        <v>71</v>
      </c>
      <c r="AQ913" s="13" t="s">
        <v>506</v>
      </c>
      <c r="AR913" s="13" t="s">
        <v>71</v>
      </c>
      <c r="AS913" s="13" t="s">
        <v>71</v>
      </c>
      <c r="AT913" s="13" t="s">
        <v>531</v>
      </c>
      <c r="AU913" s="13" t="s">
        <v>71</v>
      </c>
      <c r="AV913" s="13" t="s">
        <v>71</v>
      </c>
      <c r="AW913" s="13" t="s">
        <v>71</v>
      </c>
      <c r="AX913" s="13" t="s">
        <v>71</v>
      </c>
      <c r="AY913" s="13" t="s">
        <v>71</v>
      </c>
      <c r="AZ913" s="13" t="s">
        <v>71</v>
      </c>
      <c r="BA913" s="13" t="s">
        <v>71</v>
      </c>
      <c r="BB913" s="13" t="s">
        <v>71</v>
      </c>
      <c r="BC913" s="13" t="s">
        <v>71</v>
      </c>
      <c r="BD913" s="13" t="s">
        <v>71</v>
      </c>
      <c r="BE913" s="13" t="s">
        <v>71</v>
      </c>
      <c r="BF913" s="13" t="s">
        <v>73</v>
      </c>
      <c r="BG913" s="18">
        <v>45317.4835658449</v>
      </c>
    </row>
    <row r="914" spans="1:59">
      <c r="A914" s="12">
        <v>45302</v>
      </c>
      <c r="B914" s="12">
        <v>45302</v>
      </c>
      <c r="C914" s="13" t="s">
        <v>951</v>
      </c>
      <c r="D914" s="13" t="s">
        <v>71</v>
      </c>
      <c r="E914" s="13" t="s">
        <v>16</v>
      </c>
      <c r="F914" s="13" t="s">
        <v>107</v>
      </c>
      <c r="G914" s="14">
        <v>4</v>
      </c>
      <c r="H914" s="14">
        <v>0</v>
      </c>
      <c r="I914" s="12">
        <v>45302</v>
      </c>
      <c r="J914" s="13" t="s">
        <v>952</v>
      </c>
      <c r="K914" s="13" t="s">
        <v>71</v>
      </c>
      <c r="L914" s="14">
        <v>0</v>
      </c>
      <c r="M914" s="19" t="s">
        <v>1118</v>
      </c>
      <c r="N914" s="14">
        <v>1</v>
      </c>
      <c r="O914" s="13" t="s">
        <v>338</v>
      </c>
      <c r="P914" s="14">
        <v>0</v>
      </c>
      <c r="Q914" s="13" t="s">
        <v>14</v>
      </c>
      <c r="R914" s="13" t="s">
        <v>200</v>
      </c>
      <c r="S914" s="13" t="s">
        <v>110</v>
      </c>
      <c r="T914" s="13" t="s">
        <v>71</v>
      </c>
      <c r="U914" s="13" t="s">
        <v>110</v>
      </c>
      <c r="V914" s="13" t="s">
        <v>71</v>
      </c>
      <c r="W914" s="13" t="s">
        <v>110</v>
      </c>
      <c r="X914" s="13" t="s">
        <v>71</v>
      </c>
      <c r="Y914" s="13" t="s">
        <v>71</v>
      </c>
      <c r="Z914" s="13" t="s">
        <v>71</v>
      </c>
      <c r="AA914" s="13" t="s">
        <v>71</v>
      </c>
      <c r="AB914" s="13" t="s">
        <v>71</v>
      </c>
      <c r="AC914" s="13" t="s">
        <v>110</v>
      </c>
      <c r="AD914" s="13" t="s">
        <v>71</v>
      </c>
      <c r="AE914" s="13" t="s">
        <v>71</v>
      </c>
      <c r="AF914" s="13" t="s">
        <v>71</v>
      </c>
      <c r="AG914" s="13" t="s">
        <v>71</v>
      </c>
      <c r="AH914" s="13" t="s">
        <v>71</v>
      </c>
      <c r="AI914" s="13" t="s">
        <v>71</v>
      </c>
      <c r="AJ914" s="13" t="s">
        <v>71</v>
      </c>
      <c r="AK914" s="13" t="s">
        <v>71</v>
      </c>
      <c r="AL914" s="13" t="s">
        <v>71</v>
      </c>
      <c r="AM914" s="13" t="s">
        <v>532</v>
      </c>
      <c r="AN914" s="13" t="s">
        <v>71</v>
      </c>
      <c r="AO914" s="13" t="s">
        <v>533</v>
      </c>
      <c r="AP914" s="13" t="s">
        <v>71</v>
      </c>
      <c r="AQ914" s="13" t="s">
        <v>506</v>
      </c>
      <c r="AR914" s="13" t="s">
        <v>71</v>
      </c>
      <c r="AS914" s="13" t="s">
        <v>71</v>
      </c>
      <c r="AT914" s="13"/>
      <c r="AU914" s="13" t="s">
        <v>71</v>
      </c>
      <c r="AV914" s="13" t="s">
        <v>71</v>
      </c>
      <c r="AW914" s="13" t="s">
        <v>71</v>
      </c>
      <c r="AX914" s="13" t="s">
        <v>71</v>
      </c>
      <c r="AY914" s="13" t="s">
        <v>71</v>
      </c>
      <c r="AZ914" s="13" t="s">
        <v>71</v>
      </c>
      <c r="BA914" s="13" t="s">
        <v>71</v>
      </c>
      <c r="BB914" s="13" t="s">
        <v>71</v>
      </c>
      <c r="BC914" s="13" t="s">
        <v>71</v>
      </c>
      <c r="BD914" s="13" t="s">
        <v>71</v>
      </c>
      <c r="BE914" s="13" t="s">
        <v>71</v>
      </c>
      <c r="BF914" s="13" t="s">
        <v>110</v>
      </c>
      <c r="BG914" s="18">
        <v>45317.5119825116</v>
      </c>
    </row>
    <row r="915" spans="1:59">
      <c r="A915" s="12">
        <v>45302</v>
      </c>
      <c r="B915" s="12">
        <v>45302</v>
      </c>
      <c r="C915" s="13" t="s">
        <v>951</v>
      </c>
      <c r="D915" s="13" t="s">
        <v>71</v>
      </c>
      <c r="E915" s="13" t="s">
        <v>16</v>
      </c>
      <c r="F915" s="13" t="s">
        <v>477</v>
      </c>
      <c r="G915" s="14">
        <v>6</v>
      </c>
      <c r="H915" s="14">
        <v>0</v>
      </c>
      <c r="I915" s="12">
        <v>45302</v>
      </c>
      <c r="J915" s="13" t="s">
        <v>952</v>
      </c>
      <c r="K915" s="13" t="s">
        <v>71</v>
      </c>
      <c r="L915" s="14">
        <v>0</v>
      </c>
      <c r="M915" s="19" t="s">
        <v>1118</v>
      </c>
      <c r="N915" s="14">
        <v>1</v>
      </c>
      <c r="O915" s="13" t="s">
        <v>338</v>
      </c>
      <c r="P915" s="14">
        <v>0</v>
      </c>
      <c r="Q915" s="13" t="s">
        <v>14</v>
      </c>
      <c r="R915" s="13" t="s">
        <v>200</v>
      </c>
      <c r="S915" s="13" t="s">
        <v>110</v>
      </c>
      <c r="T915" s="13" t="s">
        <v>71</v>
      </c>
      <c r="U915" s="13" t="s">
        <v>110</v>
      </c>
      <c r="V915" s="13" t="s">
        <v>71</v>
      </c>
      <c r="W915" s="13" t="s">
        <v>110</v>
      </c>
      <c r="X915" s="13" t="s">
        <v>71</v>
      </c>
      <c r="Y915" s="13" t="s">
        <v>71</v>
      </c>
      <c r="Z915" s="13" t="s">
        <v>110</v>
      </c>
      <c r="AA915" s="13" t="s">
        <v>71</v>
      </c>
      <c r="AB915" s="13" t="s">
        <v>71</v>
      </c>
      <c r="AC915" s="13" t="s">
        <v>110</v>
      </c>
      <c r="AD915" s="13" t="s">
        <v>71</v>
      </c>
      <c r="AE915" s="13" t="s">
        <v>71</v>
      </c>
      <c r="AF915" s="13" t="s">
        <v>71</v>
      </c>
      <c r="AG915" s="13" t="s">
        <v>71</v>
      </c>
      <c r="AH915" s="13" t="s">
        <v>71</v>
      </c>
      <c r="AI915" s="13" t="s">
        <v>71</v>
      </c>
      <c r="AJ915" s="13" t="s">
        <v>71</v>
      </c>
      <c r="AK915" s="13" t="s">
        <v>71</v>
      </c>
      <c r="AL915" s="13" t="s">
        <v>71</v>
      </c>
      <c r="AM915" s="13" t="s">
        <v>529</v>
      </c>
      <c r="AN915" s="13" t="s">
        <v>71</v>
      </c>
      <c r="AO915" s="13" t="s">
        <v>530</v>
      </c>
      <c r="AP915" s="13" t="s">
        <v>71</v>
      </c>
      <c r="AQ915" s="13" t="s">
        <v>506</v>
      </c>
      <c r="AR915" s="13" t="s">
        <v>71</v>
      </c>
      <c r="AS915" s="13" t="s">
        <v>71</v>
      </c>
      <c r="AT915" s="13" t="s">
        <v>531</v>
      </c>
      <c r="AU915" s="13" t="s">
        <v>71</v>
      </c>
      <c r="AV915" s="13" t="s">
        <v>71</v>
      </c>
      <c r="AW915" s="13" t="s">
        <v>71</v>
      </c>
      <c r="AX915" s="13" t="s">
        <v>71</v>
      </c>
      <c r="AY915" s="13" t="s">
        <v>71</v>
      </c>
      <c r="AZ915" s="13" t="s">
        <v>71</v>
      </c>
      <c r="BA915" s="13" t="s">
        <v>71</v>
      </c>
      <c r="BB915" s="13" t="s">
        <v>71</v>
      </c>
      <c r="BC915" s="13" t="s">
        <v>71</v>
      </c>
      <c r="BD915" s="13" t="s">
        <v>71</v>
      </c>
      <c r="BE915" s="13" t="s">
        <v>71</v>
      </c>
      <c r="BF915" s="13" t="s">
        <v>73</v>
      </c>
      <c r="BG915" s="18">
        <v>45317.511990625</v>
      </c>
    </row>
    <row r="917" spans="1:1">
      <c r="A917" s="22" t="s">
        <v>710</v>
      </c>
    </row>
    <row r="918" spans="1:2">
      <c r="A918" t="s">
        <v>1119</v>
      </c>
      <c r="B918"/>
    </row>
    <row r="919" spans="1:2">
      <c r="A919" t="s">
        <v>1120</v>
      </c>
      <c r="B919"/>
    </row>
    <row r="920" spans="1:2">
      <c r="A920"/>
      <c r="B920"/>
    </row>
    <row r="921" spans="1:2">
      <c r="A921" t="s">
        <v>1121</v>
      </c>
      <c r="B921"/>
    </row>
    <row r="922" spans="1:2">
      <c r="A922" t="s">
        <v>1122</v>
      </c>
      <c r="B922"/>
    </row>
    <row r="923" spans="1:2">
      <c r="A923"/>
      <c r="B923"/>
    </row>
    <row r="924" spans="1:2">
      <c r="A924" s="22" t="s">
        <v>364</v>
      </c>
      <c r="B924"/>
    </row>
    <row r="925" spans="1:2">
      <c r="A925" t="s">
        <v>1123</v>
      </c>
      <c r="B925"/>
    </row>
    <row r="926" spans="1:2">
      <c r="A926" s="23" t="s">
        <v>1124</v>
      </c>
      <c r="B926"/>
    </row>
    <row r="927" spans="1:2">
      <c r="A927"/>
      <c r="B927"/>
    </row>
    <row r="928" spans="1:2">
      <c r="A928" s="22" t="s">
        <v>367</v>
      </c>
      <c r="B928"/>
    </row>
    <row r="929" spans="1:2">
      <c r="A929"/>
      <c r="B929"/>
    </row>
    <row r="930" spans="1:2">
      <c r="A930" t="s">
        <v>1125</v>
      </c>
      <c r="B930"/>
    </row>
    <row r="931" spans="1:2">
      <c r="A931" s="24" t="s">
        <v>1126</v>
      </c>
      <c r="B931"/>
    </row>
    <row r="932" spans="1:2">
      <c r="A932"/>
      <c r="B932"/>
    </row>
    <row r="933" spans="1:2">
      <c r="A933" s="22" t="s">
        <v>381</v>
      </c>
      <c r="B933"/>
    </row>
    <row r="934" spans="1:2">
      <c r="A934" t="s">
        <v>1127</v>
      </c>
      <c r="B934"/>
    </row>
    <row r="935" spans="1:2">
      <c r="A935" t="s">
        <v>1128</v>
      </c>
      <c r="B935"/>
    </row>
    <row r="936" spans="1:2">
      <c r="A936" t="s">
        <v>1129</v>
      </c>
      <c r="B936"/>
    </row>
    <row r="937" spans="1:2">
      <c r="A937"/>
      <c r="B937"/>
    </row>
    <row r="938" spans="1:2">
      <c r="A938" t="s">
        <v>719</v>
      </c>
      <c r="B938"/>
    </row>
    <row r="939" spans="1:2">
      <c r="A939" s="25" t="s">
        <v>1130</v>
      </c>
      <c r="B939"/>
    </row>
    <row r="940" spans="1:2">
      <c r="A940" s="25" t="s">
        <v>1131</v>
      </c>
      <c r="B940"/>
    </row>
    <row r="941" spans="1:2">
      <c r="A941" s="25" t="s">
        <v>1132</v>
      </c>
      <c r="B941"/>
    </row>
    <row r="942" spans="1:2">
      <c r="A942" s="25" t="s">
        <v>1133</v>
      </c>
      <c r="B942"/>
    </row>
    <row r="943" spans="1:2">
      <c r="A943" s="25" t="s">
        <v>1134</v>
      </c>
      <c r="B943"/>
    </row>
    <row r="944" spans="1:2">
      <c r="A944" s="25" t="s">
        <v>1135</v>
      </c>
      <c r="B944"/>
    </row>
    <row r="945" spans="1:2">
      <c r="A945" s="25" t="s">
        <v>1136</v>
      </c>
      <c r="B945"/>
    </row>
    <row r="946" spans="1:2">
      <c r="A946" s="25" t="s">
        <v>1137</v>
      </c>
      <c r="B946"/>
    </row>
    <row r="947" spans="1:2">
      <c r="A947" s="26"/>
      <c r="B947"/>
    </row>
    <row r="948" spans="1:2">
      <c r="A948" s="25" t="s">
        <v>1138</v>
      </c>
      <c r="B948"/>
    </row>
    <row r="949" spans="1:2">
      <c r="A949" s="25" t="s">
        <v>1139</v>
      </c>
      <c r="B949"/>
    </row>
    <row r="950" spans="1:2">
      <c r="A950" s="25" t="s">
        <v>1140</v>
      </c>
      <c r="B950"/>
    </row>
    <row r="951" spans="1:2">
      <c r="A951" s="25" t="s">
        <v>1141</v>
      </c>
      <c r="B951"/>
    </row>
    <row r="952" spans="1:2">
      <c r="A952" s="25" t="s">
        <v>1142</v>
      </c>
      <c r="B952"/>
    </row>
    <row r="953" spans="1:2">
      <c r="A953" s="25" t="s">
        <v>1143</v>
      </c>
      <c r="B953"/>
    </row>
    <row r="954" spans="1:2">
      <c r="A954" s="25" t="s">
        <v>1144</v>
      </c>
      <c r="B954"/>
    </row>
    <row r="955" spans="1:2">
      <c r="A955" s="25" t="s">
        <v>1145</v>
      </c>
      <c r="B955"/>
    </row>
    <row r="958" spans="1:1">
      <c r="A958" s="22" t="s">
        <v>1146</v>
      </c>
    </row>
    <row r="960" spans="1:1">
      <c r="A960" s="16" t="s">
        <v>1147</v>
      </c>
    </row>
    <row r="961" spans="1:1">
      <c r="A961" s="16" t="s">
        <v>1148</v>
      </c>
    </row>
    <row r="962" spans="1:1">
      <c r="A962" s="16"/>
    </row>
    <row r="963" spans="1:1">
      <c r="A963" s="16" t="s">
        <v>538</v>
      </c>
    </row>
    <row r="964" spans="1:1">
      <c r="A964" s="16"/>
    </row>
    <row r="965" spans="1:1">
      <c r="A965" s="16" t="s">
        <v>1149</v>
      </c>
    </row>
    <row r="966" spans="1:1">
      <c r="A966" s="16" t="s">
        <v>1150</v>
      </c>
    </row>
    <row r="967" spans="1:1">
      <c r="A967" s="16" t="s">
        <v>541</v>
      </c>
    </row>
    <row r="968" spans="1:1">
      <c r="A968" s="16" t="s">
        <v>1151</v>
      </c>
    </row>
    <row r="969" spans="1:1">
      <c r="A969" s="16" t="s">
        <v>1152</v>
      </c>
    </row>
    <row r="970" spans="1:1">
      <c r="A970" s="16" t="s">
        <v>1153</v>
      </c>
    </row>
    <row r="971" spans="1:1">
      <c r="A971" s="16" t="s">
        <v>1154</v>
      </c>
    </row>
    <row r="972" spans="1:1">
      <c r="A972" s="16" t="s">
        <v>1155</v>
      </c>
    </row>
    <row r="973" spans="1:1">
      <c r="A973" s="16" t="s">
        <v>1156</v>
      </c>
    </row>
    <row r="974" spans="1:1">
      <c r="A974" s="16" t="s">
        <v>1157</v>
      </c>
    </row>
    <row r="975" spans="1:1">
      <c r="A975" s="16" t="s">
        <v>1158</v>
      </c>
    </row>
    <row r="976" spans="1:1">
      <c r="A976" s="16" t="s">
        <v>1159</v>
      </c>
    </row>
    <row r="977" spans="1:1">
      <c r="A977" s="16" t="s">
        <v>1160</v>
      </c>
    </row>
    <row r="978" spans="1:1">
      <c r="A978" s="16" t="s">
        <v>541</v>
      </c>
    </row>
    <row r="979" spans="1:1">
      <c r="A979" s="16" t="s">
        <v>1161</v>
      </c>
    </row>
    <row r="980" spans="1:1">
      <c r="A980" s="16" t="s">
        <v>1162</v>
      </c>
    </row>
    <row r="981" spans="1:1">
      <c r="A981" s="16" t="s">
        <v>1163</v>
      </c>
    </row>
    <row r="982" spans="1:1">
      <c r="A982" s="16" t="s">
        <v>1164</v>
      </c>
    </row>
    <row r="983" spans="1:1">
      <c r="A983" s="16" t="s">
        <v>1165</v>
      </c>
    </row>
    <row r="984" spans="1:1">
      <c r="A984" s="16" t="s">
        <v>1166</v>
      </c>
    </row>
    <row r="985" spans="1:1">
      <c r="A985" s="16" t="s">
        <v>1167</v>
      </c>
    </row>
    <row r="986" spans="1:1">
      <c r="A986" s="16" t="s">
        <v>1168</v>
      </c>
    </row>
    <row r="987" spans="1:1">
      <c r="A987" s="16" t="s">
        <v>1169</v>
      </c>
    </row>
    <row r="988" spans="1:1">
      <c r="A988" s="16" t="s">
        <v>1170</v>
      </c>
    </row>
    <row r="989" spans="1:1">
      <c r="A989" s="16" t="s">
        <v>541</v>
      </c>
    </row>
    <row r="990" spans="1:1">
      <c r="A990" s="16" t="s">
        <v>1171</v>
      </c>
    </row>
    <row r="991" spans="1:1">
      <c r="A991" s="16" t="s">
        <v>1172</v>
      </c>
    </row>
    <row r="994" spans="1:49">
      <c r="A994" t="s">
        <v>982</v>
      </c>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row>
    <row r="995" ht="27" spans="1:49">
      <c r="A995" s="11" t="s">
        <v>26</v>
      </c>
      <c r="B995" s="11" t="s">
        <v>4</v>
      </c>
      <c r="C995" s="11" t="s">
        <v>27</v>
      </c>
      <c r="D995" s="11" t="s">
        <v>28</v>
      </c>
      <c r="E995" s="11" t="s">
        <v>9</v>
      </c>
      <c r="F995" s="11" t="s">
        <v>29</v>
      </c>
      <c r="G995" s="11" t="s">
        <v>30</v>
      </c>
      <c r="H995" s="11" t="s">
        <v>31</v>
      </c>
      <c r="I995" s="11" t="s">
        <v>32</v>
      </c>
      <c r="J995" s="11" t="s">
        <v>3</v>
      </c>
      <c r="K995" s="11" t="s">
        <v>33</v>
      </c>
      <c r="L995" s="11" t="s">
        <v>34</v>
      </c>
      <c r="M995" s="11" t="s">
        <v>35</v>
      </c>
      <c r="N995" s="11" t="s">
        <v>36</v>
      </c>
      <c r="O995" s="11" t="s">
        <v>37</v>
      </c>
      <c r="P995" s="11" t="s">
        <v>38</v>
      </c>
      <c r="Q995" s="11" t="s">
        <v>39</v>
      </c>
      <c r="R995" s="11" t="s">
        <v>40</v>
      </c>
      <c r="S995" s="11" t="s">
        <v>41</v>
      </c>
      <c r="T995" s="11" t="s">
        <v>42</v>
      </c>
      <c r="U995" s="11" t="s">
        <v>43</v>
      </c>
      <c r="V995" s="11" t="s">
        <v>44</v>
      </c>
      <c r="W995" s="11" t="s">
        <v>45</v>
      </c>
      <c r="X995" s="11" t="s">
        <v>46</v>
      </c>
      <c r="Y995" s="11" t="s">
        <v>47</v>
      </c>
      <c r="Z995" s="11" t="s">
        <v>48</v>
      </c>
      <c r="AA995" s="11" t="s">
        <v>49</v>
      </c>
      <c r="AB995" s="11" t="s">
        <v>50</v>
      </c>
      <c r="AC995" s="11" t="s">
        <v>51</v>
      </c>
      <c r="AD995" s="11" t="s">
        <v>52</v>
      </c>
      <c r="AE995" s="11" t="s">
        <v>53</v>
      </c>
      <c r="AF995" s="11" t="s">
        <v>54</v>
      </c>
      <c r="AG995" s="11" t="s">
        <v>55</v>
      </c>
      <c r="AH995" s="11" t="s">
        <v>56</v>
      </c>
      <c r="AI995" s="11" t="s">
        <v>57</v>
      </c>
      <c r="AJ995" s="11" t="s">
        <v>58</v>
      </c>
      <c r="AK995" s="11" t="s">
        <v>59</v>
      </c>
      <c r="AL995" s="11" t="s">
        <v>60</v>
      </c>
      <c r="AM995" s="11" t="s">
        <v>61</v>
      </c>
      <c r="AN995" s="11" t="s">
        <v>62</v>
      </c>
      <c r="AO995" s="11" t="s">
        <v>63</v>
      </c>
      <c r="AP995" s="11" t="s">
        <v>64</v>
      </c>
      <c r="AQ995" s="11" t="s">
        <v>65</v>
      </c>
      <c r="AR995" s="11" t="s">
        <v>5</v>
      </c>
      <c r="AS995" s="11" t="s">
        <v>66</v>
      </c>
      <c r="AT995" s="11" t="s">
        <v>67</v>
      </c>
      <c r="AU995" s="11" t="s">
        <v>68</v>
      </c>
      <c r="AV995" s="11" t="s">
        <v>69</v>
      </c>
      <c r="AW995" s="11" t="s">
        <v>70</v>
      </c>
    </row>
    <row r="996" spans="1:49">
      <c r="A996" s="12">
        <v>45302</v>
      </c>
      <c r="B996" s="13" t="s">
        <v>952</v>
      </c>
      <c r="C996" s="13" t="s">
        <v>71</v>
      </c>
      <c r="D996" s="14">
        <v>0</v>
      </c>
      <c r="E996" s="13" t="s">
        <v>16</v>
      </c>
      <c r="F996" s="13" t="s">
        <v>72</v>
      </c>
      <c r="G996" s="13" t="s">
        <v>73</v>
      </c>
      <c r="H996" s="13" t="s">
        <v>74</v>
      </c>
      <c r="I996" s="13" t="s">
        <v>75</v>
      </c>
      <c r="J996" s="12">
        <v>45302</v>
      </c>
      <c r="K996" s="13" t="s">
        <v>951</v>
      </c>
      <c r="L996" s="13" t="s">
        <v>71</v>
      </c>
      <c r="M996" s="13" t="s">
        <v>983</v>
      </c>
      <c r="N996" s="13" t="s">
        <v>78</v>
      </c>
      <c r="O996" s="13" t="s">
        <v>79</v>
      </c>
      <c r="P996" s="13" t="s">
        <v>72</v>
      </c>
      <c r="Q996" s="13" t="s">
        <v>80</v>
      </c>
      <c r="R996" s="13" t="s">
        <v>81</v>
      </c>
      <c r="S996" s="13" t="s">
        <v>73</v>
      </c>
      <c r="T996" s="13" t="s">
        <v>82</v>
      </c>
      <c r="U996" s="13" t="s">
        <v>73</v>
      </c>
      <c r="V996" s="13" t="s">
        <v>73</v>
      </c>
      <c r="W996" s="13" t="s">
        <v>83</v>
      </c>
      <c r="X996" s="13" t="s">
        <v>73</v>
      </c>
      <c r="Y996" s="13" t="s">
        <v>73</v>
      </c>
      <c r="Z996" s="13" t="s">
        <v>73</v>
      </c>
      <c r="AA996" s="13" t="s">
        <v>73</v>
      </c>
      <c r="AB996" s="13" t="s">
        <v>84</v>
      </c>
      <c r="AC996" s="13" t="s">
        <v>71</v>
      </c>
      <c r="AD996" s="13" t="s">
        <v>85</v>
      </c>
      <c r="AE996" s="13" t="s">
        <v>71</v>
      </c>
      <c r="AF996" s="13" t="s">
        <v>86</v>
      </c>
      <c r="AG996" s="13" t="s">
        <v>87</v>
      </c>
      <c r="AH996" s="13" t="s">
        <v>87</v>
      </c>
      <c r="AI996" s="13" t="s">
        <v>88</v>
      </c>
      <c r="AJ996" s="13" t="s">
        <v>73</v>
      </c>
      <c r="AK996" s="12">
        <v>45302</v>
      </c>
      <c r="AL996" s="12" t="s">
        <v>89</v>
      </c>
      <c r="AM996" s="17">
        <v>1.15740740740741e-5</v>
      </c>
      <c r="AN996" s="13" t="s">
        <v>73</v>
      </c>
      <c r="AO996" s="13" t="s">
        <v>73</v>
      </c>
      <c r="AP996" s="14">
        <v>0</v>
      </c>
      <c r="AQ996" s="13" t="s">
        <v>14</v>
      </c>
      <c r="AR996" s="14">
        <v>4</v>
      </c>
      <c r="AS996" s="13" t="s">
        <v>88</v>
      </c>
      <c r="AT996" s="13" t="s">
        <v>90</v>
      </c>
      <c r="AU996" s="13" t="s">
        <v>71</v>
      </c>
      <c r="AV996" s="18">
        <v>45317.5320423727</v>
      </c>
      <c r="AW996" s="18">
        <v>45303.5436811343</v>
      </c>
    </row>
    <row r="997" spans="1:49">
      <c r="A997" s="12">
        <v>45302</v>
      </c>
      <c r="B997" s="13" t="s">
        <v>952</v>
      </c>
      <c r="C997" s="13" t="s">
        <v>71</v>
      </c>
      <c r="D997" s="14">
        <v>0</v>
      </c>
      <c r="E997" s="13" t="s">
        <v>16</v>
      </c>
      <c r="F997" s="13" t="s">
        <v>91</v>
      </c>
      <c r="G997" s="13" t="s">
        <v>88</v>
      </c>
      <c r="H997" s="13" t="s">
        <v>74</v>
      </c>
      <c r="I997" s="13" t="s">
        <v>75</v>
      </c>
      <c r="J997" s="12">
        <v>45302</v>
      </c>
      <c r="K997" s="13" t="s">
        <v>951</v>
      </c>
      <c r="L997" s="13" t="s">
        <v>71</v>
      </c>
      <c r="M997" s="13" t="s">
        <v>983</v>
      </c>
      <c r="N997" s="13" t="s">
        <v>78</v>
      </c>
      <c r="O997" s="13" t="s">
        <v>92</v>
      </c>
      <c r="P997" s="13" t="s">
        <v>91</v>
      </c>
      <c r="Q997" s="13" t="s">
        <v>80</v>
      </c>
      <c r="R997" s="13" t="s">
        <v>81</v>
      </c>
      <c r="S997" s="13" t="s">
        <v>88</v>
      </c>
      <c r="T997" s="13" t="s">
        <v>82</v>
      </c>
      <c r="U997" s="13" t="s">
        <v>73</v>
      </c>
      <c r="V997" s="13" t="s">
        <v>73</v>
      </c>
      <c r="W997" s="13" t="s">
        <v>83</v>
      </c>
      <c r="X997" s="13" t="s">
        <v>73</v>
      </c>
      <c r="Y997" s="13" t="s">
        <v>73</v>
      </c>
      <c r="Z997" s="13" t="s">
        <v>73</v>
      </c>
      <c r="AA997" s="13" t="s">
        <v>73</v>
      </c>
      <c r="AB997" s="13" t="s">
        <v>93</v>
      </c>
      <c r="AC997" s="13" t="s">
        <v>71</v>
      </c>
      <c r="AD997" s="13" t="s">
        <v>85</v>
      </c>
      <c r="AE997" s="13" t="s">
        <v>71</v>
      </c>
      <c r="AF997" s="13" t="s">
        <v>86</v>
      </c>
      <c r="AG997" s="13" t="s">
        <v>87</v>
      </c>
      <c r="AH997" s="13" t="s">
        <v>87</v>
      </c>
      <c r="AI997" s="13" t="s">
        <v>88</v>
      </c>
      <c r="AJ997" s="13" t="s">
        <v>73</v>
      </c>
      <c r="AK997" s="12">
        <v>45302</v>
      </c>
      <c r="AL997" s="12" t="s">
        <v>89</v>
      </c>
      <c r="AM997" s="17">
        <v>1.15740740740741e-5</v>
      </c>
      <c r="AN997" s="13" t="s">
        <v>73</v>
      </c>
      <c r="AO997" s="13" t="s">
        <v>73</v>
      </c>
      <c r="AP997" s="14">
        <v>0</v>
      </c>
      <c r="AQ997" s="13" t="s">
        <v>14</v>
      </c>
      <c r="AR997" s="14">
        <v>4</v>
      </c>
      <c r="AS997" s="13" t="s">
        <v>88</v>
      </c>
      <c r="AT997" s="13" t="s">
        <v>90</v>
      </c>
      <c r="AU997" s="13" t="s">
        <v>71</v>
      </c>
      <c r="AV997" s="18">
        <v>45317.5320423611</v>
      </c>
      <c r="AW997" s="18">
        <v>45303.5436811574</v>
      </c>
    </row>
    <row r="998" spans="1:49">
      <c r="A998" s="12">
        <v>45302</v>
      </c>
      <c r="B998" s="13" t="s">
        <v>952</v>
      </c>
      <c r="C998" s="13" t="s">
        <v>71</v>
      </c>
      <c r="D998" s="14">
        <v>0</v>
      </c>
      <c r="E998" s="13" t="s">
        <v>16</v>
      </c>
      <c r="F998" s="13" t="s">
        <v>94</v>
      </c>
      <c r="G998" s="13" t="s">
        <v>73</v>
      </c>
      <c r="H998" s="13" t="s">
        <v>74</v>
      </c>
      <c r="I998" s="13" t="s">
        <v>75</v>
      </c>
      <c r="J998" s="12">
        <v>45302</v>
      </c>
      <c r="K998" s="13" t="s">
        <v>951</v>
      </c>
      <c r="L998" s="13" t="s">
        <v>71</v>
      </c>
      <c r="M998" s="13" t="s">
        <v>983</v>
      </c>
      <c r="N998" s="13" t="s">
        <v>78</v>
      </c>
      <c r="O998" s="13" t="s">
        <v>95</v>
      </c>
      <c r="P998" s="13" t="s">
        <v>94</v>
      </c>
      <c r="Q998" s="13" t="s">
        <v>80</v>
      </c>
      <c r="R998" s="13" t="s">
        <v>81</v>
      </c>
      <c r="S998" s="13" t="s">
        <v>73</v>
      </c>
      <c r="T998" s="13" t="s">
        <v>82</v>
      </c>
      <c r="U998" s="13" t="s">
        <v>73</v>
      </c>
      <c r="V998" s="13" t="s">
        <v>73</v>
      </c>
      <c r="W998" s="13" t="s">
        <v>83</v>
      </c>
      <c r="X998" s="13" t="s">
        <v>73</v>
      </c>
      <c r="Y998" s="13" t="s">
        <v>73</v>
      </c>
      <c r="Z998" s="13" t="s">
        <v>73</v>
      </c>
      <c r="AA998" s="13" t="s">
        <v>73</v>
      </c>
      <c r="AB998" s="13" t="s">
        <v>96</v>
      </c>
      <c r="AC998" s="13" t="s">
        <v>71</v>
      </c>
      <c r="AD998" s="13" t="s">
        <v>85</v>
      </c>
      <c r="AE998" s="13" t="s">
        <v>71</v>
      </c>
      <c r="AF998" s="13" t="s">
        <v>86</v>
      </c>
      <c r="AG998" s="13" t="s">
        <v>87</v>
      </c>
      <c r="AH998" s="13" t="s">
        <v>87</v>
      </c>
      <c r="AI998" s="13" t="s">
        <v>88</v>
      </c>
      <c r="AJ998" s="13" t="s">
        <v>73</v>
      </c>
      <c r="AK998" s="12">
        <v>45302</v>
      </c>
      <c r="AL998" s="12" t="s">
        <v>89</v>
      </c>
      <c r="AM998" s="17">
        <v>1.15740740740741e-5</v>
      </c>
      <c r="AN998" s="13" t="s">
        <v>73</v>
      </c>
      <c r="AO998" s="13" t="s">
        <v>73</v>
      </c>
      <c r="AP998" s="14">
        <v>0</v>
      </c>
      <c r="AQ998" s="13" t="s">
        <v>14</v>
      </c>
      <c r="AR998" s="14">
        <v>4</v>
      </c>
      <c r="AS998" s="13" t="s">
        <v>88</v>
      </c>
      <c r="AT998" s="13" t="s">
        <v>90</v>
      </c>
      <c r="AU998" s="13" t="s">
        <v>71</v>
      </c>
      <c r="AV998" s="18">
        <v>45317.5320423843</v>
      </c>
      <c r="AW998" s="18">
        <v>45303.5436811343</v>
      </c>
    </row>
    <row r="999" spans="1:49">
      <c r="A999" s="12">
        <v>45302</v>
      </c>
      <c r="B999" s="13" t="s">
        <v>952</v>
      </c>
      <c r="C999" s="13" t="s">
        <v>71</v>
      </c>
      <c r="D999" s="14">
        <v>0</v>
      </c>
      <c r="E999" s="13" t="s">
        <v>16</v>
      </c>
      <c r="F999" s="13" t="s">
        <v>97</v>
      </c>
      <c r="G999" s="13" t="s">
        <v>73</v>
      </c>
      <c r="H999" s="13" t="s">
        <v>74</v>
      </c>
      <c r="I999" s="13" t="s">
        <v>75</v>
      </c>
      <c r="J999" s="12">
        <v>45302</v>
      </c>
      <c r="K999" s="13" t="s">
        <v>951</v>
      </c>
      <c r="L999" s="13" t="s">
        <v>71</v>
      </c>
      <c r="M999" s="13" t="s">
        <v>983</v>
      </c>
      <c r="N999" s="13" t="s">
        <v>78</v>
      </c>
      <c r="O999" s="13" t="s">
        <v>98</v>
      </c>
      <c r="P999" s="13" t="s">
        <v>97</v>
      </c>
      <c r="Q999" s="13" t="s">
        <v>80</v>
      </c>
      <c r="R999" s="13" t="s">
        <v>81</v>
      </c>
      <c r="S999" s="13" t="s">
        <v>73</v>
      </c>
      <c r="T999" s="13" t="s">
        <v>82</v>
      </c>
      <c r="U999" s="13" t="s">
        <v>73</v>
      </c>
      <c r="V999" s="13" t="s">
        <v>73</v>
      </c>
      <c r="W999" s="13" t="s">
        <v>83</v>
      </c>
      <c r="X999" s="13" t="s">
        <v>73</v>
      </c>
      <c r="Y999" s="13" t="s">
        <v>73</v>
      </c>
      <c r="Z999" s="13" t="s">
        <v>73</v>
      </c>
      <c r="AA999" s="13" t="s">
        <v>73</v>
      </c>
      <c r="AB999" s="13" t="s">
        <v>84</v>
      </c>
      <c r="AC999" s="13" t="s">
        <v>71</v>
      </c>
      <c r="AD999" s="13" t="s">
        <v>85</v>
      </c>
      <c r="AE999" s="13" t="s">
        <v>71</v>
      </c>
      <c r="AF999" s="13" t="s">
        <v>86</v>
      </c>
      <c r="AG999" s="13" t="s">
        <v>87</v>
      </c>
      <c r="AH999" s="13" t="s">
        <v>87</v>
      </c>
      <c r="AI999" s="13" t="s">
        <v>88</v>
      </c>
      <c r="AJ999" s="13" t="s">
        <v>73</v>
      </c>
      <c r="AK999" s="12">
        <v>45302</v>
      </c>
      <c r="AL999" s="12" t="s">
        <v>89</v>
      </c>
      <c r="AM999" s="17">
        <v>1.15740740740741e-5</v>
      </c>
      <c r="AN999" s="13" t="s">
        <v>73</v>
      </c>
      <c r="AO999" s="13" t="s">
        <v>73</v>
      </c>
      <c r="AP999" s="14">
        <v>0</v>
      </c>
      <c r="AQ999" s="13" t="s">
        <v>14</v>
      </c>
      <c r="AR999" s="14">
        <v>4</v>
      </c>
      <c r="AS999" s="13" t="s">
        <v>88</v>
      </c>
      <c r="AT999" s="13" t="s">
        <v>90</v>
      </c>
      <c r="AU999" s="13" t="s">
        <v>71</v>
      </c>
      <c r="AV999" s="18">
        <v>45317.5320423958</v>
      </c>
      <c r="AW999" s="18">
        <v>45303.5436811458</v>
      </c>
    </row>
    <row r="1000" spans="1:49">
      <c r="A1000" s="12">
        <v>45302</v>
      </c>
      <c r="B1000" s="13" t="s">
        <v>952</v>
      </c>
      <c r="C1000" s="13" t="s">
        <v>71</v>
      </c>
      <c r="D1000" s="14">
        <v>0</v>
      </c>
      <c r="E1000" s="13" t="s">
        <v>16</v>
      </c>
      <c r="F1000" s="13" t="s">
        <v>105</v>
      </c>
      <c r="G1000" s="13" t="s">
        <v>73</v>
      </c>
      <c r="H1000" s="13" t="s">
        <v>74</v>
      </c>
      <c r="I1000" s="13" t="s">
        <v>75</v>
      </c>
      <c r="J1000" s="12">
        <v>45302</v>
      </c>
      <c r="K1000" s="13" t="s">
        <v>951</v>
      </c>
      <c r="L1000" s="13" t="s">
        <v>71</v>
      </c>
      <c r="M1000" s="13" t="s">
        <v>983</v>
      </c>
      <c r="N1000" s="13" t="s">
        <v>78</v>
      </c>
      <c r="O1000" s="13" t="s">
        <v>106</v>
      </c>
      <c r="P1000" s="13" t="s">
        <v>105</v>
      </c>
      <c r="Q1000" s="13" t="s">
        <v>80</v>
      </c>
      <c r="R1000" s="13" t="s">
        <v>81</v>
      </c>
      <c r="S1000" s="13" t="s">
        <v>73</v>
      </c>
      <c r="T1000" s="13" t="s">
        <v>82</v>
      </c>
      <c r="U1000" s="13" t="s">
        <v>73</v>
      </c>
      <c r="V1000" s="13" t="s">
        <v>73</v>
      </c>
      <c r="W1000" s="13" t="s">
        <v>83</v>
      </c>
      <c r="X1000" s="13" t="s">
        <v>73</v>
      </c>
      <c r="Y1000" s="13" t="s">
        <v>73</v>
      </c>
      <c r="Z1000" s="13" t="s">
        <v>73</v>
      </c>
      <c r="AA1000" s="13" t="s">
        <v>73</v>
      </c>
      <c r="AB1000" s="13" t="s">
        <v>84</v>
      </c>
      <c r="AC1000" s="13" t="s">
        <v>71</v>
      </c>
      <c r="AD1000" s="13" t="s">
        <v>85</v>
      </c>
      <c r="AE1000" s="13" t="s">
        <v>71</v>
      </c>
      <c r="AF1000" s="13" t="s">
        <v>86</v>
      </c>
      <c r="AG1000" s="13" t="s">
        <v>87</v>
      </c>
      <c r="AH1000" s="13" t="s">
        <v>87</v>
      </c>
      <c r="AI1000" s="13" t="s">
        <v>88</v>
      </c>
      <c r="AJ1000" s="13" t="s">
        <v>73</v>
      </c>
      <c r="AK1000" s="12">
        <v>45302</v>
      </c>
      <c r="AL1000" s="12" t="s">
        <v>89</v>
      </c>
      <c r="AM1000" s="17">
        <v>1.15740740740741e-5</v>
      </c>
      <c r="AN1000" s="13" t="s">
        <v>73</v>
      </c>
      <c r="AO1000" s="13" t="s">
        <v>73</v>
      </c>
      <c r="AP1000" s="14">
        <v>0</v>
      </c>
      <c r="AQ1000" s="13" t="s">
        <v>14</v>
      </c>
      <c r="AR1000" s="14">
        <v>4</v>
      </c>
      <c r="AS1000" s="13" t="s">
        <v>88</v>
      </c>
      <c r="AT1000" s="13" t="s">
        <v>90</v>
      </c>
      <c r="AU1000" s="13" t="s">
        <v>71</v>
      </c>
      <c r="AV1000" s="18">
        <v>45317.5320423727</v>
      </c>
      <c r="AW1000" s="18">
        <v>45303.5436811458</v>
      </c>
    </row>
    <row r="1001" spans="1:49">
      <c r="A1001" s="12">
        <v>45302</v>
      </c>
      <c r="B1001" s="13" t="s">
        <v>952</v>
      </c>
      <c r="C1001" s="13" t="s">
        <v>71</v>
      </c>
      <c r="D1001" s="14">
        <v>0</v>
      </c>
      <c r="E1001" s="13" t="s">
        <v>16</v>
      </c>
      <c r="F1001" s="13" t="s">
        <v>477</v>
      </c>
      <c r="G1001" s="13" t="s">
        <v>73</v>
      </c>
      <c r="H1001" s="13" t="s">
        <v>74</v>
      </c>
      <c r="I1001" s="13" t="s">
        <v>75</v>
      </c>
      <c r="J1001" s="12">
        <v>45302</v>
      </c>
      <c r="K1001" s="13" t="s">
        <v>951</v>
      </c>
      <c r="L1001" s="13" t="s">
        <v>71</v>
      </c>
      <c r="M1001" s="13" t="s">
        <v>983</v>
      </c>
      <c r="N1001" s="13" t="s">
        <v>78</v>
      </c>
      <c r="O1001" s="13" t="s">
        <v>576</v>
      </c>
      <c r="P1001" s="13" t="s">
        <v>477</v>
      </c>
      <c r="Q1001" s="13" t="s">
        <v>80</v>
      </c>
      <c r="R1001" s="13" t="s">
        <v>81</v>
      </c>
      <c r="S1001" s="13" t="s">
        <v>73</v>
      </c>
      <c r="T1001" s="13" t="s">
        <v>82</v>
      </c>
      <c r="U1001" s="13" t="s">
        <v>73</v>
      </c>
      <c r="V1001" s="13" t="s">
        <v>73</v>
      </c>
      <c r="W1001" s="13" t="s">
        <v>83</v>
      </c>
      <c r="X1001" s="13" t="s">
        <v>73</v>
      </c>
      <c r="Y1001" s="13" t="s">
        <v>73</v>
      </c>
      <c r="Z1001" s="13" t="s">
        <v>73</v>
      </c>
      <c r="AA1001" s="13" t="s">
        <v>73</v>
      </c>
      <c r="AB1001" s="13" t="s">
        <v>84</v>
      </c>
      <c r="AC1001" s="13" t="s">
        <v>71</v>
      </c>
      <c r="AD1001" s="13" t="s">
        <v>85</v>
      </c>
      <c r="AE1001" s="13" t="s">
        <v>71</v>
      </c>
      <c r="AF1001" s="13" t="s">
        <v>86</v>
      </c>
      <c r="AG1001" s="13" t="s">
        <v>87</v>
      </c>
      <c r="AH1001" s="13" t="s">
        <v>87</v>
      </c>
      <c r="AI1001" s="13" t="s">
        <v>88</v>
      </c>
      <c r="AJ1001" s="13" t="s">
        <v>73</v>
      </c>
      <c r="AK1001" s="12">
        <v>45302</v>
      </c>
      <c r="AL1001" s="12" t="s">
        <v>89</v>
      </c>
      <c r="AM1001" s="17">
        <v>1.15740740740741e-5</v>
      </c>
      <c r="AN1001" s="13" t="s">
        <v>73</v>
      </c>
      <c r="AO1001" s="13" t="s">
        <v>73</v>
      </c>
      <c r="AP1001" s="14">
        <v>0</v>
      </c>
      <c r="AQ1001" s="13" t="s">
        <v>14</v>
      </c>
      <c r="AR1001" s="14">
        <v>6</v>
      </c>
      <c r="AS1001" s="13" t="s">
        <v>88</v>
      </c>
      <c r="AT1001" s="13" t="s">
        <v>90</v>
      </c>
      <c r="AU1001" s="13" t="s">
        <v>71</v>
      </c>
      <c r="AV1001" s="18">
        <v>45317.5320423843</v>
      </c>
      <c r="AW1001" s="18">
        <v>45303.5436811458</v>
      </c>
    </row>
    <row r="1002" spans="1:49">
      <c r="A1002" s="12">
        <v>45302</v>
      </c>
      <c r="B1002" s="13" t="s">
        <v>952</v>
      </c>
      <c r="C1002" s="13" t="s">
        <v>71</v>
      </c>
      <c r="D1002" s="14">
        <v>0</v>
      </c>
      <c r="E1002" s="13" t="s">
        <v>16</v>
      </c>
      <c r="F1002" s="13" t="s">
        <v>107</v>
      </c>
      <c r="G1002" s="13" t="s">
        <v>88</v>
      </c>
      <c r="H1002" s="13" t="s">
        <v>74</v>
      </c>
      <c r="I1002" s="13" t="s">
        <v>75</v>
      </c>
      <c r="J1002" s="12">
        <v>45302</v>
      </c>
      <c r="K1002" s="13" t="s">
        <v>951</v>
      </c>
      <c r="L1002" s="13" t="s">
        <v>71</v>
      </c>
      <c r="M1002" s="13" t="s">
        <v>983</v>
      </c>
      <c r="N1002" s="13" t="s">
        <v>78</v>
      </c>
      <c r="O1002" s="13" t="s">
        <v>108</v>
      </c>
      <c r="P1002" s="13" t="s">
        <v>107</v>
      </c>
      <c r="Q1002" s="13" t="s">
        <v>80</v>
      </c>
      <c r="R1002" s="13" t="s">
        <v>81</v>
      </c>
      <c r="S1002" s="13" t="s">
        <v>88</v>
      </c>
      <c r="T1002" s="13" t="s">
        <v>82</v>
      </c>
      <c r="U1002" s="13" t="s">
        <v>73</v>
      </c>
      <c r="V1002" s="13" t="s">
        <v>73</v>
      </c>
      <c r="W1002" s="13" t="s">
        <v>83</v>
      </c>
      <c r="X1002" s="13" t="s">
        <v>73</v>
      </c>
      <c r="Y1002" s="13" t="s">
        <v>73</v>
      </c>
      <c r="Z1002" s="13" t="s">
        <v>73</v>
      </c>
      <c r="AA1002" s="13" t="s">
        <v>73</v>
      </c>
      <c r="AB1002" s="13" t="s">
        <v>84</v>
      </c>
      <c r="AC1002" s="13" t="s">
        <v>71</v>
      </c>
      <c r="AD1002" s="13" t="s">
        <v>85</v>
      </c>
      <c r="AE1002" s="13" t="s">
        <v>71</v>
      </c>
      <c r="AF1002" s="13" t="s">
        <v>86</v>
      </c>
      <c r="AG1002" s="13" t="s">
        <v>87</v>
      </c>
      <c r="AH1002" s="13" t="s">
        <v>87</v>
      </c>
      <c r="AI1002" s="13" t="s">
        <v>88</v>
      </c>
      <c r="AJ1002" s="13" t="s">
        <v>73</v>
      </c>
      <c r="AK1002" s="12">
        <v>45302</v>
      </c>
      <c r="AL1002" s="12" t="s">
        <v>89</v>
      </c>
      <c r="AM1002" s="17">
        <v>1.15740740740741e-5</v>
      </c>
      <c r="AN1002" s="13" t="s">
        <v>73</v>
      </c>
      <c r="AO1002" s="13" t="s">
        <v>73</v>
      </c>
      <c r="AP1002" s="14">
        <v>0</v>
      </c>
      <c r="AQ1002" s="13" t="s">
        <v>14</v>
      </c>
      <c r="AR1002" s="14">
        <v>4</v>
      </c>
      <c r="AS1002" s="13" t="s">
        <v>88</v>
      </c>
      <c r="AT1002" s="13" t="s">
        <v>90</v>
      </c>
      <c r="AU1002" s="13" t="s">
        <v>71</v>
      </c>
      <c r="AV1002" s="18">
        <v>45317.5320423958</v>
      </c>
      <c r="AW1002" s="18">
        <v>45303.543681169</v>
      </c>
    </row>
    <row r="1005" spans="1:120">
      <c r="A1005" t="s">
        <v>984</v>
      </c>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c r="CI1005"/>
      <c r="CJ1005"/>
      <c r="CK1005"/>
      <c r="CL1005"/>
      <c r="CM1005"/>
      <c r="CN1005"/>
      <c r="CO1005"/>
      <c r="CP1005"/>
      <c r="CQ1005"/>
      <c r="CR1005"/>
      <c r="CS1005"/>
      <c r="CT1005"/>
      <c r="CU1005"/>
      <c r="CV1005"/>
      <c r="CW1005"/>
      <c r="CX1005"/>
      <c r="CY1005"/>
      <c r="CZ1005"/>
      <c r="DA1005"/>
      <c r="DB1005"/>
      <c r="DC1005"/>
      <c r="DD1005"/>
      <c r="DE1005"/>
      <c r="DF1005"/>
      <c r="DG1005"/>
      <c r="DH1005"/>
      <c r="DI1005"/>
      <c r="DJ1005"/>
      <c r="DK1005"/>
      <c r="DL1005"/>
      <c r="DM1005"/>
      <c r="DN1005"/>
      <c r="DO1005"/>
      <c r="DP1005"/>
    </row>
    <row r="1006" ht="27" spans="1:120">
      <c r="A1006" s="11" t="s">
        <v>113</v>
      </c>
      <c r="B1006" s="11" t="s">
        <v>3</v>
      </c>
      <c r="C1006" s="11" t="s">
        <v>33</v>
      </c>
      <c r="D1006" s="11" t="s">
        <v>34</v>
      </c>
      <c r="E1006" s="11" t="s">
        <v>9</v>
      </c>
      <c r="F1006" s="11" t="s">
        <v>29</v>
      </c>
      <c r="G1006" s="11" t="s">
        <v>5</v>
      </c>
      <c r="H1006" s="11" t="s">
        <v>114</v>
      </c>
      <c r="I1006" s="11" t="s">
        <v>30</v>
      </c>
      <c r="J1006" s="11" t="s">
        <v>31</v>
      </c>
      <c r="K1006" s="11" t="s">
        <v>32</v>
      </c>
      <c r="L1006" s="11" t="s">
        <v>26</v>
      </c>
      <c r="M1006" s="11" t="s">
        <v>4</v>
      </c>
      <c r="N1006" s="11" t="s">
        <v>27</v>
      </c>
      <c r="O1006" s="11" t="s">
        <v>28</v>
      </c>
      <c r="P1006" s="11" t="s">
        <v>115</v>
      </c>
      <c r="Q1006" s="11" t="s">
        <v>116</v>
      </c>
      <c r="R1006" s="11" t="s">
        <v>117</v>
      </c>
      <c r="S1006" s="11" t="s">
        <v>118</v>
      </c>
      <c r="T1006" s="11" t="s">
        <v>119</v>
      </c>
      <c r="U1006" s="11" t="s">
        <v>38</v>
      </c>
      <c r="V1006" s="11" t="s">
        <v>42</v>
      </c>
      <c r="W1006" s="11" t="s">
        <v>44</v>
      </c>
      <c r="X1006" s="11" t="s">
        <v>39</v>
      </c>
      <c r="Y1006" s="11" t="s">
        <v>6</v>
      </c>
      <c r="Z1006" s="11" t="s">
        <v>7</v>
      </c>
      <c r="AA1006" s="11" t="s">
        <v>8</v>
      </c>
      <c r="AB1006" s="11" t="s">
        <v>11</v>
      </c>
      <c r="AC1006" s="11" t="s">
        <v>120</v>
      </c>
      <c r="AD1006" s="11" t="s">
        <v>121</v>
      </c>
      <c r="AE1006" s="11" t="s">
        <v>122</v>
      </c>
      <c r="AF1006" s="11" t="s">
        <v>123</v>
      </c>
      <c r="AG1006" s="11" t="s">
        <v>124</v>
      </c>
      <c r="AH1006" s="11" t="s">
        <v>45</v>
      </c>
      <c r="AI1006" s="11" t="s">
        <v>50</v>
      </c>
      <c r="AJ1006" s="11" t="s">
        <v>51</v>
      </c>
      <c r="AK1006" s="11" t="s">
        <v>52</v>
      </c>
      <c r="AL1006" s="11" t="s">
        <v>53</v>
      </c>
      <c r="AM1006" s="11" t="s">
        <v>54</v>
      </c>
      <c r="AN1006" s="11" t="s">
        <v>46</v>
      </c>
      <c r="AO1006" s="11" t="s">
        <v>55</v>
      </c>
      <c r="AP1006" s="11" t="s">
        <v>56</v>
      </c>
      <c r="AQ1006" s="11" t="s">
        <v>125</v>
      </c>
      <c r="AR1006" s="11" t="s">
        <v>126</v>
      </c>
      <c r="AS1006" s="11" t="s">
        <v>63</v>
      </c>
      <c r="AT1006" s="11" t="s">
        <v>64</v>
      </c>
      <c r="AU1006" s="11" t="s">
        <v>127</v>
      </c>
      <c r="AV1006" s="11" t="s">
        <v>128</v>
      </c>
      <c r="AW1006" s="11" t="s">
        <v>129</v>
      </c>
      <c r="AX1006" s="11" t="s">
        <v>130</v>
      </c>
      <c r="AY1006" s="11" t="s">
        <v>131</v>
      </c>
      <c r="AZ1006" s="11" t="s">
        <v>132</v>
      </c>
      <c r="BA1006" s="11" t="s">
        <v>133</v>
      </c>
      <c r="BB1006" s="11" t="s">
        <v>134</v>
      </c>
      <c r="BC1006" s="11" t="s">
        <v>135</v>
      </c>
      <c r="BD1006" s="11" t="s">
        <v>136</v>
      </c>
      <c r="BE1006" s="11" t="s">
        <v>137</v>
      </c>
      <c r="BF1006" s="11" t="s">
        <v>138</v>
      </c>
      <c r="BG1006" s="11" t="s">
        <v>139</v>
      </c>
      <c r="BH1006" s="11" t="s">
        <v>140</v>
      </c>
      <c r="BI1006" s="11" t="s">
        <v>141</v>
      </c>
      <c r="BJ1006" s="11" t="s">
        <v>142</v>
      </c>
      <c r="BK1006" s="11" t="s">
        <v>143</v>
      </c>
      <c r="BL1006" s="11" t="s">
        <v>144</v>
      </c>
      <c r="BM1006" s="11" t="s">
        <v>145</v>
      </c>
      <c r="BN1006" s="11" t="s">
        <v>146</v>
      </c>
      <c r="BO1006" s="11" t="s">
        <v>147</v>
      </c>
      <c r="BP1006" s="11" t="s">
        <v>148</v>
      </c>
      <c r="BQ1006" s="11" t="s">
        <v>149</v>
      </c>
      <c r="BR1006" s="11" t="s">
        <v>150</v>
      </c>
      <c r="BS1006" s="11" t="s">
        <v>151</v>
      </c>
      <c r="BT1006" s="11" t="s">
        <v>152</v>
      </c>
      <c r="BU1006" s="11" t="s">
        <v>153</v>
      </c>
      <c r="BV1006" s="11" t="s">
        <v>154</v>
      </c>
      <c r="BW1006" s="11" t="s">
        <v>155</v>
      </c>
      <c r="BX1006" s="11" t="s">
        <v>10</v>
      </c>
      <c r="BY1006" s="11" t="s">
        <v>12</v>
      </c>
      <c r="BZ1006" s="11" t="s">
        <v>156</v>
      </c>
      <c r="CA1006" s="11" t="s">
        <v>157</v>
      </c>
      <c r="CB1006" s="11" t="s">
        <v>158</v>
      </c>
      <c r="CC1006" s="11" t="s">
        <v>159</v>
      </c>
      <c r="CD1006" s="11" t="s">
        <v>160</v>
      </c>
      <c r="CE1006" s="11" t="s">
        <v>161</v>
      </c>
      <c r="CF1006" s="11" t="s">
        <v>162</v>
      </c>
      <c r="CG1006" s="11" t="s">
        <v>163</v>
      </c>
      <c r="CH1006" s="11" t="s">
        <v>164</v>
      </c>
      <c r="CI1006" s="11" t="s">
        <v>165</v>
      </c>
      <c r="CJ1006" s="11" t="s">
        <v>166</v>
      </c>
      <c r="CK1006" s="11" t="s">
        <v>167</v>
      </c>
      <c r="CL1006" s="11" t="s">
        <v>168</v>
      </c>
      <c r="CM1006" s="11" t="s">
        <v>169</v>
      </c>
      <c r="CN1006" s="11" t="s">
        <v>170</v>
      </c>
      <c r="CO1006" s="11" t="s">
        <v>171</v>
      </c>
      <c r="CP1006" s="11" t="s">
        <v>172</v>
      </c>
      <c r="CQ1006" s="11" t="s">
        <v>173</v>
      </c>
      <c r="CR1006" s="11" t="s">
        <v>174</v>
      </c>
      <c r="CS1006" s="11" t="s">
        <v>175</v>
      </c>
      <c r="CT1006" s="11" t="s">
        <v>176</v>
      </c>
      <c r="CU1006" s="11" t="s">
        <v>177</v>
      </c>
      <c r="CV1006" s="11" t="s">
        <v>178</v>
      </c>
      <c r="CW1006" s="11" t="s">
        <v>179</v>
      </c>
      <c r="CX1006" s="11" t="s">
        <v>180</v>
      </c>
      <c r="CY1006" s="11" t="s">
        <v>181</v>
      </c>
      <c r="CZ1006" s="11" t="s">
        <v>182</v>
      </c>
      <c r="DA1006" s="11" t="s">
        <v>183</v>
      </c>
      <c r="DB1006" s="11" t="s">
        <v>184</v>
      </c>
      <c r="DC1006" s="11" t="s">
        <v>185</v>
      </c>
      <c r="DD1006" s="11" t="s">
        <v>186</v>
      </c>
      <c r="DE1006" s="11" t="s">
        <v>187</v>
      </c>
      <c r="DF1006" s="11" t="s">
        <v>188</v>
      </c>
      <c r="DG1006" s="11" t="s">
        <v>189</v>
      </c>
      <c r="DH1006" s="11" t="s">
        <v>190</v>
      </c>
      <c r="DI1006" s="11" t="s">
        <v>191</v>
      </c>
      <c r="DJ1006" s="11" t="s">
        <v>192</v>
      </c>
      <c r="DK1006" s="11" t="s">
        <v>193</v>
      </c>
      <c r="DL1006" s="11" t="s">
        <v>194</v>
      </c>
      <c r="DM1006" s="11" t="s">
        <v>195</v>
      </c>
      <c r="DN1006" s="11" t="s">
        <v>69</v>
      </c>
      <c r="DO1006" s="11" t="s">
        <v>70</v>
      </c>
      <c r="DP1006" s="11" t="s">
        <v>196</v>
      </c>
    </row>
    <row r="1007" spans="1:120">
      <c r="A1007" s="12">
        <v>45302</v>
      </c>
      <c r="B1007" s="12">
        <v>45302</v>
      </c>
      <c r="C1007" s="13" t="s">
        <v>951</v>
      </c>
      <c r="D1007" s="13" t="s">
        <v>71</v>
      </c>
      <c r="E1007" s="13" t="s">
        <v>16</v>
      </c>
      <c r="F1007" s="13" t="s">
        <v>72</v>
      </c>
      <c r="G1007" s="14">
        <v>1</v>
      </c>
      <c r="H1007" s="14">
        <v>0</v>
      </c>
      <c r="I1007" s="13" t="s">
        <v>73</v>
      </c>
      <c r="J1007" s="13" t="s">
        <v>74</v>
      </c>
      <c r="K1007" s="13" t="s">
        <v>74</v>
      </c>
      <c r="L1007" s="12">
        <v>45302</v>
      </c>
      <c r="M1007" s="13" t="s">
        <v>952</v>
      </c>
      <c r="N1007" s="13" t="s">
        <v>71</v>
      </c>
      <c r="O1007" s="14">
        <v>0</v>
      </c>
      <c r="P1007" s="13" t="s">
        <v>197</v>
      </c>
      <c r="Q1007" s="13" t="s">
        <v>198</v>
      </c>
      <c r="R1007" s="14">
        <v>6</v>
      </c>
      <c r="S1007" s="13" t="s">
        <v>953</v>
      </c>
      <c r="T1007" s="14">
        <v>1</v>
      </c>
      <c r="U1007" s="13" t="s">
        <v>72</v>
      </c>
      <c r="V1007" s="13" t="s">
        <v>82</v>
      </c>
      <c r="W1007" s="13" t="s">
        <v>73</v>
      </c>
      <c r="X1007" s="13" t="s">
        <v>80</v>
      </c>
      <c r="Y1007" s="13" t="s">
        <v>17</v>
      </c>
      <c r="Z1007" s="13" t="s">
        <v>350</v>
      </c>
      <c r="AA1007" s="13" t="s">
        <v>351</v>
      </c>
      <c r="AB1007" s="14">
        <v>7006</v>
      </c>
      <c r="AC1007" s="13" t="s">
        <v>87</v>
      </c>
      <c r="AD1007" s="20">
        <v>45303.6283101852</v>
      </c>
      <c r="AE1007" s="13" t="s">
        <v>213</v>
      </c>
      <c r="AF1007" s="13" t="s">
        <v>201</v>
      </c>
      <c r="AG1007" s="13" t="s">
        <v>78</v>
      </c>
      <c r="AH1007" s="13" t="s">
        <v>83</v>
      </c>
      <c r="AI1007" s="13" t="s">
        <v>84</v>
      </c>
      <c r="AJ1007" s="13" t="s">
        <v>71</v>
      </c>
      <c r="AK1007" s="13" t="s">
        <v>85</v>
      </c>
      <c r="AL1007" s="13" t="s">
        <v>71</v>
      </c>
      <c r="AM1007" s="13" t="s">
        <v>86</v>
      </c>
      <c r="AN1007" s="13" t="s">
        <v>73</v>
      </c>
      <c r="AO1007" s="13" t="s">
        <v>87</v>
      </c>
      <c r="AP1007" s="13" t="s">
        <v>87</v>
      </c>
      <c r="AQ1007" s="13" t="s">
        <v>90</v>
      </c>
      <c r="AR1007" s="13" t="s">
        <v>73</v>
      </c>
      <c r="AS1007" s="13" t="s">
        <v>73</v>
      </c>
      <c r="AT1007" s="14">
        <v>0</v>
      </c>
      <c r="AU1007" s="13" t="s">
        <v>71</v>
      </c>
      <c r="AV1007" s="13" t="s">
        <v>71</v>
      </c>
      <c r="AW1007" s="13" t="s">
        <v>71</v>
      </c>
      <c r="AX1007" s="13" t="s">
        <v>985</v>
      </c>
      <c r="AY1007" s="13" t="s">
        <v>986</v>
      </c>
      <c r="AZ1007" s="13" t="s">
        <v>205</v>
      </c>
      <c r="BA1007" s="13" t="s">
        <v>87</v>
      </c>
      <c r="BB1007" s="13" t="s">
        <v>85</v>
      </c>
      <c r="BC1007" s="13" t="s">
        <v>987</v>
      </c>
      <c r="BD1007" s="13" t="s">
        <v>85</v>
      </c>
      <c r="BE1007" s="13" t="s">
        <v>207</v>
      </c>
      <c r="BF1007" s="13" t="s">
        <v>207</v>
      </c>
      <c r="BG1007" s="13" t="s">
        <v>110</v>
      </c>
      <c r="BH1007" s="13" t="s">
        <v>73</v>
      </c>
      <c r="BI1007" s="13" t="s">
        <v>73</v>
      </c>
      <c r="BJ1007" s="13" t="s">
        <v>73</v>
      </c>
      <c r="BK1007" s="13" t="s">
        <v>73</v>
      </c>
      <c r="BL1007" s="13" t="s">
        <v>209</v>
      </c>
      <c r="BM1007" s="13" t="s">
        <v>209</v>
      </c>
      <c r="BN1007" s="13" t="s">
        <v>209</v>
      </c>
      <c r="BO1007" s="13" t="s">
        <v>71</v>
      </c>
      <c r="BP1007" s="13" t="s">
        <v>71</v>
      </c>
      <c r="BQ1007" s="13" t="s">
        <v>71</v>
      </c>
      <c r="BR1007" s="13" t="s">
        <v>581</v>
      </c>
      <c r="BS1007" s="13" t="s">
        <v>85</v>
      </c>
      <c r="BT1007" s="13" t="s">
        <v>581</v>
      </c>
      <c r="BU1007" s="13" t="s">
        <v>85</v>
      </c>
      <c r="BV1007" s="13" t="s">
        <v>581</v>
      </c>
      <c r="BW1007" s="13" t="s">
        <v>85</v>
      </c>
      <c r="BX1007" s="14">
        <v>1</v>
      </c>
      <c r="BY1007" s="14">
        <v>500006</v>
      </c>
      <c r="BZ1007" s="14">
        <v>0</v>
      </c>
      <c r="CA1007" s="14">
        <v>5</v>
      </c>
      <c r="CB1007" s="14">
        <v>16</v>
      </c>
      <c r="CC1007" s="13" t="s">
        <v>261</v>
      </c>
      <c r="CD1007" s="20">
        <v>45317.415787037</v>
      </c>
      <c r="CE1007" s="12" t="s">
        <v>89</v>
      </c>
      <c r="CF1007" s="18">
        <v>45317.4156152431</v>
      </c>
      <c r="CG1007" s="17">
        <v>0.415613425925926</v>
      </c>
      <c r="CH1007" s="12" t="s">
        <v>89</v>
      </c>
      <c r="CI1007" s="13" t="s">
        <v>14</v>
      </c>
      <c r="CJ1007" s="13" t="s">
        <v>73</v>
      </c>
      <c r="CK1007" s="13" t="s">
        <v>73</v>
      </c>
      <c r="CL1007" s="13" t="s">
        <v>110</v>
      </c>
      <c r="CM1007" s="13" t="s">
        <v>71</v>
      </c>
      <c r="CN1007" s="13" t="s">
        <v>71</v>
      </c>
      <c r="CO1007" s="13" t="s">
        <v>110</v>
      </c>
      <c r="CP1007" s="13" t="s">
        <v>266</v>
      </c>
      <c r="CQ1007" s="13" t="s">
        <v>110</v>
      </c>
      <c r="CR1007" s="13" t="s">
        <v>110</v>
      </c>
      <c r="CS1007" s="13" t="s">
        <v>73</v>
      </c>
      <c r="CT1007" s="13" t="s">
        <v>73</v>
      </c>
      <c r="CU1007" s="13" t="s">
        <v>110</v>
      </c>
      <c r="CV1007" s="13" t="s">
        <v>73</v>
      </c>
      <c r="CW1007" s="13" t="s">
        <v>73</v>
      </c>
      <c r="CX1007" s="13" t="s">
        <v>110</v>
      </c>
      <c r="CY1007" s="13" t="s">
        <v>73</v>
      </c>
      <c r="CZ1007" s="13" t="s">
        <v>73</v>
      </c>
      <c r="DA1007" s="13" t="s">
        <v>110</v>
      </c>
      <c r="DB1007" s="13" t="s">
        <v>73</v>
      </c>
      <c r="DC1007" s="13" t="s">
        <v>73</v>
      </c>
      <c r="DD1007" s="13" t="s">
        <v>73</v>
      </c>
      <c r="DE1007" s="13" t="s">
        <v>73</v>
      </c>
      <c r="DF1007" s="13" t="s">
        <v>110</v>
      </c>
      <c r="DG1007" s="13" t="s">
        <v>73</v>
      </c>
      <c r="DH1007" s="13" t="s">
        <v>110</v>
      </c>
      <c r="DI1007" s="13" t="s">
        <v>110</v>
      </c>
      <c r="DJ1007" s="13" t="s">
        <v>110</v>
      </c>
      <c r="DK1007" s="13" t="s">
        <v>242</v>
      </c>
      <c r="DL1007" s="13" t="s">
        <v>85</v>
      </c>
      <c r="DM1007" s="13" t="s">
        <v>85</v>
      </c>
      <c r="DN1007" s="18">
        <v>45317.4755088657</v>
      </c>
      <c r="DO1007" s="18">
        <v>45317.4156152431</v>
      </c>
      <c r="DP1007" s="13" t="s">
        <v>988</v>
      </c>
    </row>
    <row r="1008" spans="1:120">
      <c r="A1008" s="12">
        <v>45302</v>
      </c>
      <c r="B1008" s="12">
        <v>45302</v>
      </c>
      <c r="C1008" s="13" t="s">
        <v>951</v>
      </c>
      <c r="D1008" s="13" t="s">
        <v>71</v>
      </c>
      <c r="E1008" s="13" t="s">
        <v>16</v>
      </c>
      <c r="F1008" s="13" t="s">
        <v>91</v>
      </c>
      <c r="G1008" s="14">
        <v>1</v>
      </c>
      <c r="H1008" s="14">
        <v>0</v>
      </c>
      <c r="I1008" s="13" t="s">
        <v>88</v>
      </c>
      <c r="J1008" s="13" t="s">
        <v>74</v>
      </c>
      <c r="K1008" s="13" t="s">
        <v>74</v>
      </c>
      <c r="L1008" s="12">
        <v>45302</v>
      </c>
      <c r="M1008" s="13" t="s">
        <v>952</v>
      </c>
      <c r="N1008" s="13" t="s">
        <v>71</v>
      </c>
      <c r="O1008" s="14">
        <v>0</v>
      </c>
      <c r="P1008" s="13" t="s">
        <v>197</v>
      </c>
      <c r="Q1008" s="13" t="s">
        <v>198</v>
      </c>
      <c r="R1008" s="14">
        <v>6</v>
      </c>
      <c r="S1008" s="13" t="s">
        <v>953</v>
      </c>
      <c r="T1008" s="14">
        <v>1</v>
      </c>
      <c r="U1008" s="13" t="s">
        <v>91</v>
      </c>
      <c r="V1008" s="13" t="s">
        <v>82</v>
      </c>
      <c r="W1008" s="13" t="s">
        <v>73</v>
      </c>
      <c r="X1008" s="13" t="s">
        <v>80</v>
      </c>
      <c r="Y1008" s="13" t="s">
        <v>17</v>
      </c>
      <c r="Z1008" s="13" t="s">
        <v>350</v>
      </c>
      <c r="AA1008" s="13" t="s">
        <v>351</v>
      </c>
      <c r="AB1008" s="14">
        <v>7006</v>
      </c>
      <c r="AC1008" s="13" t="s">
        <v>87</v>
      </c>
      <c r="AD1008" s="20">
        <v>45303.6283101852</v>
      </c>
      <c r="AE1008" s="13" t="s">
        <v>222</v>
      </c>
      <c r="AF1008" s="13" t="s">
        <v>201</v>
      </c>
      <c r="AG1008" s="13" t="s">
        <v>78</v>
      </c>
      <c r="AH1008" s="13" t="s">
        <v>83</v>
      </c>
      <c r="AI1008" s="13" t="s">
        <v>93</v>
      </c>
      <c r="AJ1008" s="13" t="s">
        <v>71</v>
      </c>
      <c r="AK1008" s="13" t="s">
        <v>85</v>
      </c>
      <c r="AL1008" s="13" t="s">
        <v>71</v>
      </c>
      <c r="AM1008" s="13" t="s">
        <v>86</v>
      </c>
      <c r="AN1008" s="13" t="s">
        <v>73</v>
      </c>
      <c r="AO1008" s="13" t="s">
        <v>87</v>
      </c>
      <c r="AP1008" s="13" t="s">
        <v>87</v>
      </c>
      <c r="AQ1008" s="13" t="s">
        <v>90</v>
      </c>
      <c r="AR1008" s="13" t="s">
        <v>73</v>
      </c>
      <c r="AS1008" s="13" t="s">
        <v>73</v>
      </c>
      <c r="AT1008" s="14">
        <v>0</v>
      </c>
      <c r="AU1008" s="13" t="s">
        <v>71</v>
      </c>
      <c r="AV1008" s="13" t="s">
        <v>71</v>
      </c>
      <c r="AW1008" s="13" t="s">
        <v>71</v>
      </c>
      <c r="AX1008" s="13" t="s">
        <v>583</v>
      </c>
      <c r="AY1008" s="13" t="s">
        <v>584</v>
      </c>
      <c r="AZ1008" s="13" t="s">
        <v>205</v>
      </c>
      <c r="BA1008" s="13" t="s">
        <v>87</v>
      </c>
      <c r="BB1008" s="13" t="s">
        <v>85</v>
      </c>
      <c r="BC1008" s="13" t="s">
        <v>585</v>
      </c>
      <c r="BD1008" s="13" t="s">
        <v>85</v>
      </c>
      <c r="BE1008" s="13" t="s">
        <v>207</v>
      </c>
      <c r="BF1008" s="13" t="s">
        <v>207</v>
      </c>
      <c r="BG1008" s="13" t="s">
        <v>110</v>
      </c>
      <c r="BH1008" s="13" t="s">
        <v>73</v>
      </c>
      <c r="BI1008" s="13" t="s">
        <v>73</v>
      </c>
      <c r="BJ1008" s="13" t="s">
        <v>73</v>
      </c>
      <c r="BK1008" s="13" t="s">
        <v>73</v>
      </c>
      <c r="BL1008" s="13" t="s">
        <v>209</v>
      </c>
      <c r="BM1008" s="13" t="s">
        <v>209</v>
      </c>
      <c r="BN1008" s="13" t="s">
        <v>209</v>
      </c>
      <c r="BO1008" s="13" t="s">
        <v>71</v>
      </c>
      <c r="BP1008" s="13" t="s">
        <v>71</v>
      </c>
      <c r="BQ1008" s="13" t="s">
        <v>71</v>
      </c>
      <c r="BR1008" s="13" t="s">
        <v>581</v>
      </c>
      <c r="BS1008" s="13" t="s">
        <v>85</v>
      </c>
      <c r="BT1008" s="13" t="s">
        <v>581</v>
      </c>
      <c r="BU1008" s="13" t="s">
        <v>85</v>
      </c>
      <c r="BV1008" s="13" t="s">
        <v>581</v>
      </c>
      <c r="BW1008" s="13" t="s">
        <v>85</v>
      </c>
      <c r="BX1008" s="14">
        <v>1</v>
      </c>
      <c r="BY1008" s="14">
        <v>500006</v>
      </c>
      <c r="BZ1008" s="14">
        <v>0</v>
      </c>
      <c r="CA1008" s="14">
        <v>3</v>
      </c>
      <c r="CB1008" s="14">
        <v>16</v>
      </c>
      <c r="CC1008" s="13" t="s">
        <v>261</v>
      </c>
      <c r="CD1008" s="20">
        <v>45317.415787037</v>
      </c>
      <c r="CE1008" s="12" t="s">
        <v>89</v>
      </c>
      <c r="CF1008" s="18">
        <v>45317.4156136227</v>
      </c>
      <c r="CG1008" s="17">
        <v>0.415613425925926</v>
      </c>
      <c r="CH1008" s="12" t="s">
        <v>89</v>
      </c>
      <c r="CI1008" s="13" t="s">
        <v>14</v>
      </c>
      <c r="CJ1008" s="13" t="s">
        <v>73</v>
      </c>
      <c r="CK1008" s="13" t="s">
        <v>73</v>
      </c>
      <c r="CL1008" s="13" t="s">
        <v>110</v>
      </c>
      <c r="CM1008" s="13" t="s">
        <v>71</v>
      </c>
      <c r="CN1008" s="13" t="s">
        <v>71</v>
      </c>
      <c r="CO1008" s="13" t="s">
        <v>110</v>
      </c>
      <c r="CP1008" s="13" t="s">
        <v>266</v>
      </c>
      <c r="CQ1008" s="13" t="s">
        <v>110</v>
      </c>
      <c r="CR1008" s="13" t="s">
        <v>73</v>
      </c>
      <c r="CS1008" s="13" t="s">
        <v>73</v>
      </c>
      <c r="CT1008" s="13" t="s">
        <v>73</v>
      </c>
      <c r="CU1008" s="13" t="s">
        <v>110</v>
      </c>
      <c r="CV1008" s="13" t="s">
        <v>73</v>
      </c>
      <c r="CW1008" s="13" t="s">
        <v>73</v>
      </c>
      <c r="CX1008" s="13" t="s">
        <v>110</v>
      </c>
      <c r="CY1008" s="13" t="s">
        <v>73</v>
      </c>
      <c r="CZ1008" s="13" t="s">
        <v>73</v>
      </c>
      <c r="DA1008" s="13" t="s">
        <v>110</v>
      </c>
      <c r="DB1008" s="13" t="s">
        <v>73</v>
      </c>
      <c r="DC1008" s="13" t="s">
        <v>73</v>
      </c>
      <c r="DD1008" s="13" t="s">
        <v>73</v>
      </c>
      <c r="DE1008" s="13" t="s">
        <v>73</v>
      </c>
      <c r="DF1008" s="13" t="s">
        <v>110</v>
      </c>
      <c r="DG1008" s="13" t="s">
        <v>73</v>
      </c>
      <c r="DH1008" s="13" t="s">
        <v>110</v>
      </c>
      <c r="DI1008" s="13" t="s">
        <v>110</v>
      </c>
      <c r="DJ1008" s="13" t="s">
        <v>110</v>
      </c>
      <c r="DK1008" s="13" t="s">
        <v>242</v>
      </c>
      <c r="DL1008" s="13" t="s">
        <v>85</v>
      </c>
      <c r="DM1008" s="13" t="s">
        <v>85</v>
      </c>
      <c r="DN1008" s="18">
        <v>45317.4754956597</v>
      </c>
      <c r="DO1008" s="18">
        <v>45317.4156136227</v>
      </c>
      <c r="DP1008" s="13" t="s">
        <v>586</v>
      </c>
    </row>
    <row r="1009" spans="1:120">
      <c r="A1009" s="12">
        <v>45302</v>
      </c>
      <c r="B1009" s="12">
        <v>45302</v>
      </c>
      <c r="C1009" s="13" t="s">
        <v>951</v>
      </c>
      <c r="D1009" s="13" t="s">
        <v>71</v>
      </c>
      <c r="E1009" s="13" t="s">
        <v>16</v>
      </c>
      <c r="F1009" s="13" t="s">
        <v>94</v>
      </c>
      <c r="G1009" s="14">
        <v>1</v>
      </c>
      <c r="H1009" s="14">
        <v>0</v>
      </c>
      <c r="I1009" s="13" t="s">
        <v>73</v>
      </c>
      <c r="J1009" s="13" t="s">
        <v>74</v>
      </c>
      <c r="K1009" s="13" t="s">
        <v>74</v>
      </c>
      <c r="L1009" s="12">
        <v>45302</v>
      </c>
      <c r="M1009" s="13" t="s">
        <v>952</v>
      </c>
      <c r="N1009" s="13" t="s">
        <v>71</v>
      </c>
      <c r="O1009" s="14">
        <v>0</v>
      </c>
      <c r="P1009" s="13" t="s">
        <v>197</v>
      </c>
      <c r="Q1009" s="13" t="s">
        <v>198</v>
      </c>
      <c r="R1009" s="14">
        <v>6</v>
      </c>
      <c r="S1009" s="13" t="s">
        <v>953</v>
      </c>
      <c r="T1009" s="14">
        <v>1</v>
      </c>
      <c r="U1009" s="13" t="s">
        <v>94</v>
      </c>
      <c r="V1009" s="13" t="s">
        <v>82</v>
      </c>
      <c r="W1009" s="13" t="s">
        <v>73</v>
      </c>
      <c r="X1009" s="13" t="s">
        <v>80</v>
      </c>
      <c r="Y1009" s="13" t="s">
        <v>17</v>
      </c>
      <c r="Z1009" s="13" t="s">
        <v>350</v>
      </c>
      <c r="AA1009" s="13" t="s">
        <v>351</v>
      </c>
      <c r="AB1009" s="14">
        <v>7006</v>
      </c>
      <c r="AC1009" s="13" t="s">
        <v>87</v>
      </c>
      <c r="AD1009" s="20">
        <v>45303.6283101852</v>
      </c>
      <c r="AE1009" s="13" t="s">
        <v>227</v>
      </c>
      <c r="AF1009" s="13" t="s">
        <v>201</v>
      </c>
      <c r="AG1009" s="13" t="s">
        <v>78</v>
      </c>
      <c r="AH1009" s="13" t="s">
        <v>83</v>
      </c>
      <c r="AI1009" s="13" t="s">
        <v>96</v>
      </c>
      <c r="AJ1009" s="13" t="s">
        <v>71</v>
      </c>
      <c r="AK1009" s="13" t="s">
        <v>85</v>
      </c>
      <c r="AL1009" s="13" t="s">
        <v>71</v>
      </c>
      <c r="AM1009" s="13" t="s">
        <v>86</v>
      </c>
      <c r="AN1009" s="13" t="s">
        <v>73</v>
      </c>
      <c r="AO1009" s="13" t="s">
        <v>87</v>
      </c>
      <c r="AP1009" s="13" t="s">
        <v>87</v>
      </c>
      <c r="AQ1009" s="13" t="s">
        <v>90</v>
      </c>
      <c r="AR1009" s="13" t="s">
        <v>73</v>
      </c>
      <c r="AS1009" s="13" t="s">
        <v>73</v>
      </c>
      <c r="AT1009" s="14">
        <v>0</v>
      </c>
      <c r="AU1009" s="13" t="s">
        <v>71</v>
      </c>
      <c r="AV1009" s="13" t="s">
        <v>71</v>
      </c>
      <c r="AW1009" s="13" t="s">
        <v>71</v>
      </c>
      <c r="AX1009" s="13" t="s">
        <v>989</v>
      </c>
      <c r="AY1009" s="13" t="s">
        <v>990</v>
      </c>
      <c r="AZ1009" s="13" t="s">
        <v>205</v>
      </c>
      <c r="BA1009" s="13" t="s">
        <v>87</v>
      </c>
      <c r="BB1009" s="13" t="s">
        <v>85</v>
      </c>
      <c r="BC1009" s="13" t="s">
        <v>991</v>
      </c>
      <c r="BD1009" s="13" t="s">
        <v>85</v>
      </c>
      <c r="BE1009" s="13" t="s">
        <v>207</v>
      </c>
      <c r="BF1009" s="13" t="s">
        <v>207</v>
      </c>
      <c r="BG1009" s="13" t="s">
        <v>110</v>
      </c>
      <c r="BH1009" s="13" t="s">
        <v>73</v>
      </c>
      <c r="BI1009" s="13" t="s">
        <v>73</v>
      </c>
      <c r="BJ1009" s="13" t="s">
        <v>73</v>
      </c>
      <c r="BK1009" s="13" t="s">
        <v>73</v>
      </c>
      <c r="BL1009" s="13" t="s">
        <v>209</v>
      </c>
      <c r="BM1009" s="13" t="s">
        <v>590</v>
      </c>
      <c r="BN1009" s="13" t="s">
        <v>209</v>
      </c>
      <c r="BO1009" s="13" t="s">
        <v>71</v>
      </c>
      <c r="BP1009" s="13" t="s">
        <v>71</v>
      </c>
      <c r="BQ1009" s="13" t="s">
        <v>71</v>
      </c>
      <c r="BR1009" s="13" t="s">
        <v>581</v>
      </c>
      <c r="BS1009" s="13" t="s">
        <v>85</v>
      </c>
      <c r="BT1009" s="13" t="s">
        <v>581</v>
      </c>
      <c r="BU1009" s="13" t="s">
        <v>85</v>
      </c>
      <c r="BV1009" s="13" t="s">
        <v>581</v>
      </c>
      <c r="BW1009" s="13" t="s">
        <v>85</v>
      </c>
      <c r="BX1009" s="14">
        <v>1</v>
      </c>
      <c r="BY1009" s="14">
        <v>500006</v>
      </c>
      <c r="BZ1009" s="14">
        <v>0</v>
      </c>
      <c r="CA1009" s="14">
        <v>4</v>
      </c>
      <c r="CB1009" s="14">
        <v>5</v>
      </c>
      <c r="CC1009" s="13" t="s">
        <v>261</v>
      </c>
      <c r="CD1009" s="20">
        <v>45317.415787037</v>
      </c>
      <c r="CE1009" s="12" t="s">
        <v>89</v>
      </c>
      <c r="CF1009" s="18">
        <v>45317.4156152893</v>
      </c>
      <c r="CG1009" s="17">
        <v>0.415613425925926</v>
      </c>
      <c r="CH1009" s="12" t="s">
        <v>89</v>
      </c>
      <c r="CI1009" s="13" t="s">
        <v>14</v>
      </c>
      <c r="CJ1009" s="13" t="s">
        <v>73</v>
      </c>
      <c r="CK1009" s="13" t="s">
        <v>73</v>
      </c>
      <c r="CL1009" s="13" t="s">
        <v>110</v>
      </c>
      <c r="CM1009" s="13" t="s">
        <v>71</v>
      </c>
      <c r="CN1009" s="13" t="s">
        <v>71</v>
      </c>
      <c r="CO1009" s="13" t="s">
        <v>110</v>
      </c>
      <c r="CP1009" s="13" t="s">
        <v>266</v>
      </c>
      <c r="CQ1009" s="13" t="s">
        <v>110</v>
      </c>
      <c r="CR1009" s="13" t="s">
        <v>73</v>
      </c>
      <c r="CS1009" s="13" t="s">
        <v>73</v>
      </c>
      <c r="CT1009" s="13" t="s">
        <v>73</v>
      </c>
      <c r="CU1009" s="13" t="s">
        <v>110</v>
      </c>
      <c r="CV1009" s="13" t="s">
        <v>73</v>
      </c>
      <c r="CW1009" s="13" t="s">
        <v>73</v>
      </c>
      <c r="CX1009" s="13" t="s">
        <v>110</v>
      </c>
      <c r="CY1009" s="13" t="s">
        <v>73</v>
      </c>
      <c r="CZ1009" s="13" t="s">
        <v>73</v>
      </c>
      <c r="DA1009" s="13" t="s">
        <v>110</v>
      </c>
      <c r="DB1009" s="13" t="s">
        <v>73</v>
      </c>
      <c r="DC1009" s="13" t="s">
        <v>73</v>
      </c>
      <c r="DD1009" s="13" t="s">
        <v>73</v>
      </c>
      <c r="DE1009" s="13" t="s">
        <v>73</v>
      </c>
      <c r="DF1009" s="13" t="s">
        <v>110</v>
      </c>
      <c r="DG1009" s="13" t="s">
        <v>73</v>
      </c>
      <c r="DH1009" s="13" t="s">
        <v>110</v>
      </c>
      <c r="DI1009" s="13" t="s">
        <v>110</v>
      </c>
      <c r="DJ1009" s="13" t="s">
        <v>110</v>
      </c>
      <c r="DK1009" s="13" t="s">
        <v>242</v>
      </c>
      <c r="DL1009" s="13" t="s">
        <v>85</v>
      </c>
      <c r="DM1009" s="13" t="s">
        <v>85</v>
      </c>
      <c r="DN1009" s="18">
        <v>45317.4754956597</v>
      </c>
      <c r="DO1009" s="18">
        <v>45317.4156152893</v>
      </c>
      <c r="DP1009" s="13" t="s">
        <v>992</v>
      </c>
    </row>
    <row r="1010" spans="1:120">
      <c r="A1010" s="12">
        <v>45302</v>
      </c>
      <c r="B1010" s="12">
        <v>45302</v>
      </c>
      <c r="C1010" s="13" t="s">
        <v>951</v>
      </c>
      <c r="D1010" s="13" t="s">
        <v>71</v>
      </c>
      <c r="E1010" s="13" t="s">
        <v>16</v>
      </c>
      <c r="F1010" s="13" t="s">
        <v>97</v>
      </c>
      <c r="G1010" s="14">
        <v>1</v>
      </c>
      <c r="H1010" s="14">
        <v>0</v>
      </c>
      <c r="I1010" s="13" t="s">
        <v>73</v>
      </c>
      <c r="J1010" s="13" t="s">
        <v>74</v>
      </c>
      <c r="K1010" s="13" t="s">
        <v>74</v>
      </c>
      <c r="L1010" s="12">
        <v>45302</v>
      </c>
      <c r="M1010" s="13" t="s">
        <v>952</v>
      </c>
      <c r="N1010" s="13" t="s">
        <v>71</v>
      </c>
      <c r="O1010" s="14">
        <v>0</v>
      </c>
      <c r="P1010" s="13" t="s">
        <v>197</v>
      </c>
      <c r="Q1010" s="13" t="s">
        <v>198</v>
      </c>
      <c r="R1010" s="14">
        <v>6</v>
      </c>
      <c r="S1010" s="13" t="s">
        <v>953</v>
      </c>
      <c r="T1010" s="14">
        <v>1</v>
      </c>
      <c r="U1010" s="13" t="s">
        <v>97</v>
      </c>
      <c r="V1010" s="13" t="s">
        <v>82</v>
      </c>
      <c r="W1010" s="13" t="s">
        <v>73</v>
      </c>
      <c r="X1010" s="13" t="s">
        <v>80</v>
      </c>
      <c r="Y1010" s="13" t="s">
        <v>17</v>
      </c>
      <c r="Z1010" s="13" t="s">
        <v>350</v>
      </c>
      <c r="AA1010" s="13" t="s">
        <v>351</v>
      </c>
      <c r="AB1010" s="14">
        <v>7006</v>
      </c>
      <c r="AC1010" s="13" t="s">
        <v>87</v>
      </c>
      <c r="AD1010" s="20">
        <v>45303.6283101852</v>
      </c>
      <c r="AE1010" s="13" t="s">
        <v>232</v>
      </c>
      <c r="AF1010" s="13" t="s">
        <v>201</v>
      </c>
      <c r="AG1010" s="13" t="s">
        <v>78</v>
      </c>
      <c r="AH1010" s="13" t="s">
        <v>83</v>
      </c>
      <c r="AI1010" s="13" t="s">
        <v>84</v>
      </c>
      <c r="AJ1010" s="13" t="s">
        <v>71</v>
      </c>
      <c r="AK1010" s="13" t="s">
        <v>85</v>
      </c>
      <c r="AL1010" s="13" t="s">
        <v>71</v>
      </c>
      <c r="AM1010" s="13" t="s">
        <v>86</v>
      </c>
      <c r="AN1010" s="13" t="s">
        <v>73</v>
      </c>
      <c r="AO1010" s="13" t="s">
        <v>87</v>
      </c>
      <c r="AP1010" s="13" t="s">
        <v>87</v>
      </c>
      <c r="AQ1010" s="13" t="s">
        <v>90</v>
      </c>
      <c r="AR1010" s="13" t="s">
        <v>73</v>
      </c>
      <c r="AS1010" s="13" t="s">
        <v>73</v>
      </c>
      <c r="AT1010" s="14">
        <v>0</v>
      </c>
      <c r="AU1010" s="13" t="s">
        <v>71</v>
      </c>
      <c r="AV1010" s="13" t="s">
        <v>71</v>
      </c>
      <c r="AW1010" s="13" t="s">
        <v>71</v>
      </c>
      <c r="AX1010" s="13" t="s">
        <v>993</v>
      </c>
      <c r="AY1010" s="13" t="s">
        <v>994</v>
      </c>
      <c r="AZ1010" s="13" t="s">
        <v>205</v>
      </c>
      <c r="BA1010" s="13" t="s">
        <v>87</v>
      </c>
      <c r="BB1010" s="13" t="s">
        <v>85</v>
      </c>
      <c r="BC1010" s="13" t="s">
        <v>995</v>
      </c>
      <c r="BD1010" s="13" t="s">
        <v>85</v>
      </c>
      <c r="BE1010" s="13" t="s">
        <v>207</v>
      </c>
      <c r="BF1010" s="13" t="s">
        <v>207</v>
      </c>
      <c r="BG1010" s="13" t="s">
        <v>110</v>
      </c>
      <c r="BH1010" s="13" t="s">
        <v>73</v>
      </c>
      <c r="BI1010" s="13" t="s">
        <v>73</v>
      </c>
      <c r="BJ1010" s="13" t="s">
        <v>73</v>
      </c>
      <c r="BK1010" s="13" t="s">
        <v>73</v>
      </c>
      <c r="BL1010" s="13" t="s">
        <v>209</v>
      </c>
      <c r="BM1010" s="13" t="s">
        <v>209</v>
      </c>
      <c r="BN1010" s="13" t="s">
        <v>209</v>
      </c>
      <c r="BO1010" s="13" t="s">
        <v>71</v>
      </c>
      <c r="BP1010" s="13" t="s">
        <v>71</v>
      </c>
      <c r="BQ1010" s="13" t="s">
        <v>71</v>
      </c>
      <c r="BR1010" s="13" t="s">
        <v>581</v>
      </c>
      <c r="BS1010" s="13" t="s">
        <v>85</v>
      </c>
      <c r="BT1010" s="13" t="s">
        <v>581</v>
      </c>
      <c r="BU1010" s="13" t="s">
        <v>85</v>
      </c>
      <c r="BV1010" s="13" t="s">
        <v>581</v>
      </c>
      <c r="BW1010" s="13" t="s">
        <v>85</v>
      </c>
      <c r="BX1010" s="14">
        <v>1</v>
      </c>
      <c r="BY1010" s="14">
        <v>500006</v>
      </c>
      <c r="BZ1010" s="14">
        <v>0</v>
      </c>
      <c r="CA1010" s="14">
        <v>5</v>
      </c>
      <c r="CB1010" s="14">
        <v>16</v>
      </c>
      <c r="CC1010" s="13" t="s">
        <v>261</v>
      </c>
      <c r="CD1010" s="20">
        <v>45317.415787037</v>
      </c>
      <c r="CE1010" s="12" t="s">
        <v>89</v>
      </c>
      <c r="CF1010" s="18">
        <v>45317.4156153009</v>
      </c>
      <c r="CG1010" s="17">
        <v>0.415613425925926</v>
      </c>
      <c r="CH1010" s="12" t="s">
        <v>89</v>
      </c>
      <c r="CI1010" s="13" t="s">
        <v>14</v>
      </c>
      <c r="CJ1010" s="13" t="s">
        <v>73</v>
      </c>
      <c r="CK1010" s="13" t="s">
        <v>73</v>
      </c>
      <c r="CL1010" s="13" t="s">
        <v>110</v>
      </c>
      <c r="CM1010" s="13" t="s">
        <v>71</v>
      </c>
      <c r="CN1010" s="13" t="s">
        <v>71</v>
      </c>
      <c r="CO1010" s="13" t="s">
        <v>110</v>
      </c>
      <c r="CP1010" s="13" t="s">
        <v>266</v>
      </c>
      <c r="CQ1010" s="13" t="s">
        <v>110</v>
      </c>
      <c r="CR1010" s="13" t="s">
        <v>110</v>
      </c>
      <c r="CS1010" s="13" t="s">
        <v>73</v>
      </c>
      <c r="CT1010" s="13" t="s">
        <v>73</v>
      </c>
      <c r="CU1010" s="13" t="s">
        <v>110</v>
      </c>
      <c r="CV1010" s="13" t="s">
        <v>73</v>
      </c>
      <c r="CW1010" s="13" t="s">
        <v>73</v>
      </c>
      <c r="CX1010" s="13" t="s">
        <v>110</v>
      </c>
      <c r="CY1010" s="13" t="s">
        <v>73</v>
      </c>
      <c r="CZ1010" s="13" t="s">
        <v>73</v>
      </c>
      <c r="DA1010" s="13" t="s">
        <v>110</v>
      </c>
      <c r="DB1010" s="13" t="s">
        <v>73</v>
      </c>
      <c r="DC1010" s="13" t="s">
        <v>73</v>
      </c>
      <c r="DD1010" s="13" t="s">
        <v>73</v>
      </c>
      <c r="DE1010" s="13" t="s">
        <v>73</v>
      </c>
      <c r="DF1010" s="13" t="s">
        <v>110</v>
      </c>
      <c r="DG1010" s="13" t="s">
        <v>73</v>
      </c>
      <c r="DH1010" s="13" t="s">
        <v>110</v>
      </c>
      <c r="DI1010" s="13" t="s">
        <v>110</v>
      </c>
      <c r="DJ1010" s="13" t="s">
        <v>110</v>
      </c>
      <c r="DK1010" s="13" t="s">
        <v>242</v>
      </c>
      <c r="DL1010" s="13" t="s">
        <v>85</v>
      </c>
      <c r="DM1010" s="13" t="s">
        <v>85</v>
      </c>
      <c r="DN1010" s="18">
        <v>45317.4755088657</v>
      </c>
      <c r="DO1010" s="18">
        <v>45317.4156153009</v>
      </c>
      <c r="DP1010" s="13" t="s">
        <v>996</v>
      </c>
    </row>
    <row r="1011" spans="1:120">
      <c r="A1011" s="12">
        <v>45302</v>
      </c>
      <c r="B1011" s="12">
        <v>45302</v>
      </c>
      <c r="C1011" s="13" t="s">
        <v>951</v>
      </c>
      <c r="D1011" s="13" t="s">
        <v>71</v>
      </c>
      <c r="E1011" s="13" t="s">
        <v>16</v>
      </c>
      <c r="F1011" s="13" t="s">
        <v>105</v>
      </c>
      <c r="G1011" s="14">
        <v>1</v>
      </c>
      <c r="H1011" s="14">
        <v>0</v>
      </c>
      <c r="I1011" s="13" t="s">
        <v>73</v>
      </c>
      <c r="J1011" s="13" t="s">
        <v>74</v>
      </c>
      <c r="K1011" s="13" t="s">
        <v>74</v>
      </c>
      <c r="L1011" s="12">
        <v>45302</v>
      </c>
      <c r="M1011" s="13" t="s">
        <v>952</v>
      </c>
      <c r="N1011" s="13" t="s">
        <v>71</v>
      </c>
      <c r="O1011" s="14">
        <v>0</v>
      </c>
      <c r="P1011" s="13" t="s">
        <v>197</v>
      </c>
      <c r="Q1011" s="13" t="s">
        <v>198</v>
      </c>
      <c r="R1011" s="14">
        <v>6</v>
      </c>
      <c r="S1011" s="13" t="s">
        <v>953</v>
      </c>
      <c r="T1011" s="14">
        <v>1</v>
      </c>
      <c r="U1011" s="13" t="s">
        <v>105</v>
      </c>
      <c r="V1011" s="13" t="s">
        <v>82</v>
      </c>
      <c r="W1011" s="13" t="s">
        <v>73</v>
      </c>
      <c r="X1011" s="13" t="s">
        <v>80</v>
      </c>
      <c r="Y1011" s="13" t="s">
        <v>17</v>
      </c>
      <c r="Z1011" s="13" t="s">
        <v>350</v>
      </c>
      <c r="AA1011" s="13" t="s">
        <v>351</v>
      </c>
      <c r="AB1011" s="14">
        <v>7006</v>
      </c>
      <c r="AC1011" s="13" t="s">
        <v>87</v>
      </c>
      <c r="AD1011" s="20">
        <v>45303.6283101852</v>
      </c>
      <c r="AE1011" s="13" t="s">
        <v>255</v>
      </c>
      <c r="AF1011" s="13" t="s">
        <v>201</v>
      </c>
      <c r="AG1011" s="13" t="s">
        <v>78</v>
      </c>
      <c r="AH1011" s="13" t="s">
        <v>83</v>
      </c>
      <c r="AI1011" s="13" t="s">
        <v>84</v>
      </c>
      <c r="AJ1011" s="13" t="s">
        <v>71</v>
      </c>
      <c r="AK1011" s="13" t="s">
        <v>85</v>
      </c>
      <c r="AL1011" s="13" t="s">
        <v>71</v>
      </c>
      <c r="AM1011" s="13" t="s">
        <v>86</v>
      </c>
      <c r="AN1011" s="13" t="s">
        <v>73</v>
      </c>
      <c r="AO1011" s="13" t="s">
        <v>87</v>
      </c>
      <c r="AP1011" s="13" t="s">
        <v>87</v>
      </c>
      <c r="AQ1011" s="13" t="s">
        <v>90</v>
      </c>
      <c r="AR1011" s="13" t="s">
        <v>73</v>
      </c>
      <c r="AS1011" s="13" t="s">
        <v>73</v>
      </c>
      <c r="AT1011" s="14">
        <v>0</v>
      </c>
      <c r="AU1011" s="13" t="s">
        <v>71</v>
      </c>
      <c r="AV1011" s="13" t="s">
        <v>71</v>
      </c>
      <c r="AW1011" s="13" t="s">
        <v>71</v>
      </c>
      <c r="AX1011" s="13" t="s">
        <v>997</v>
      </c>
      <c r="AY1011" s="13" t="s">
        <v>998</v>
      </c>
      <c r="AZ1011" s="13" t="s">
        <v>205</v>
      </c>
      <c r="BA1011" s="13" t="s">
        <v>87</v>
      </c>
      <c r="BB1011" s="13" t="s">
        <v>85</v>
      </c>
      <c r="BC1011" s="13" t="s">
        <v>999</v>
      </c>
      <c r="BD1011" s="13" t="s">
        <v>85</v>
      </c>
      <c r="BE1011" s="13" t="s">
        <v>207</v>
      </c>
      <c r="BF1011" s="13" t="s">
        <v>207</v>
      </c>
      <c r="BG1011" s="13" t="s">
        <v>110</v>
      </c>
      <c r="BH1011" s="13" t="s">
        <v>73</v>
      </c>
      <c r="BI1011" s="13" t="s">
        <v>73</v>
      </c>
      <c r="BJ1011" s="13" t="s">
        <v>73</v>
      </c>
      <c r="BK1011" s="13" t="s">
        <v>73</v>
      </c>
      <c r="BL1011" s="13" t="s">
        <v>209</v>
      </c>
      <c r="BM1011" s="13" t="s">
        <v>209</v>
      </c>
      <c r="BN1011" s="13" t="s">
        <v>209</v>
      </c>
      <c r="BO1011" s="13" t="s">
        <v>71</v>
      </c>
      <c r="BP1011" s="13" t="s">
        <v>71</v>
      </c>
      <c r="BQ1011" s="13" t="s">
        <v>71</v>
      </c>
      <c r="BR1011" s="13" t="s">
        <v>581</v>
      </c>
      <c r="BS1011" s="13" t="s">
        <v>85</v>
      </c>
      <c r="BT1011" s="13" t="s">
        <v>581</v>
      </c>
      <c r="BU1011" s="13" t="s">
        <v>85</v>
      </c>
      <c r="BV1011" s="13" t="s">
        <v>581</v>
      </c>
      <c r="BW1011" s="13" t="s">
        <v>85</v>
      </c>
      <c r="BX1011" s="14">
        <v>1</v>
      </c>
      <c r="BY1011" s="14">
        <v>500006</v>
      </c>
      <c r="BZ1011" s="14">
        <v>0</v>
      </c>
      <c r="CA1011" s="14">
        <v>4</v>
      </c>
      <c r="CB1011" s="14">
        <v>5</v>
      </c>
      <c r="CC1011" s="13" t="s">
        <v>261</v>
      </c>
      <c r="CD1011" s="20">
        <v>45317.415787037</v>
      </c>
      <c r="CE1011" s="12" t="s">
        <v>89</v>
      </c>
      <c r="CF1011" s="18">
        <v>45317.4156152431</v>
      </c>
      <c r="CG1011" s="17">
        <v>0.415613425925926</v>
      </c>
      <c r="CH1011" s="12" t="s">
        <v>89</v>
      </c>
      <c r="CI1011" s="13" t="s">
        <v>14</v>
      </c>
      <c r="CJ1011" s="13" t="s">
        <v>73</v>
      </c>
      <c r="CK1011" s="13" t="s">
        <v>73</v>
      </c>
      <c r="CL1011" s="13" t="s">
        <v>110</v>
      </c>
      <c r="CM1011" s="13" t="s">
        <v>71</v>
      </c>
      <c r="CN1011" s="13" t="s">
        <v>71</v>
      </c>
      <c r="CO1011" s="13" t="s">
        <v>110</v>
      </c>
      <c r="CP1011" s="13" t="s">
        <v>266</v>
      </c>
      <c r="CQ1011" s="13" t="s">
        <v>110</v>
      </c>
      <c r="CR1011" s="13" t="s">
        <v>73</v>
      </c>
      <c r="CS1011" s="13" t="s">
        <v>73</v>
      </c>
      <c r="CT1011" s="13" t="s">
        <v>73</v>
      </c>
      <c r="CU1011" s="13" t="s">
        <v>110</v>
      </c>
      <c r="CV1011" s="13" t="s">
        <v>73</v>
      </c>
      <c r="CW1011" s="13" t="s">
        <v>73</v>
      </c>
      <c r="CX1011" s="13" t="s">
        <v>110</v>
      </c>
      <c r="CY1011" s="13" t="s">
        <v>73</v>
      </c>
      <c r="CZ1011" s="13" t="s">
        <v>73</v>
      </c>
      <c r="DA1011" s="13" t="s">
        <v>110</v>
      </c>
      <c r="DB1011" s="13" t="s">
        <v>73</v>
      </c>
      <c r="DC1011" s="13" t="s">
        <v>73</v>
      </c>
      <c r="DD1011" s="13" t="s">
        <v>73</v>
      </c>
      <c r="DE1011" s="13" t="s">
        <v>73</v>
      </c>
      <c r="DF1011" s="13" t="s">
        <v>110</v>
      </c>
      <c r="DG1011" s="13" t="s">
        <v>73</v>
      </c>
      <c r="DH1011" s="13" t="s">
        <v>110</v>
      </c>
      <c r="DI1011" s="13" t="s">
        <v>110</v>
      </c>
      <c r="DJ1011" s="13" t="s">
        <v>110</v>
      </c>
      <c r="DK1011" s="13" t="s">
        <v>242</v>
      </c>
      <c r="DL1011" s="13" t="s">
        <v>85</v>
      </c>
      <c r="DM1011" s="13" t="s">
        <v>85</v>
      </c>
      <c r="DN1011" s="18">
        <v>45317.475532963</v>
      </c>
      <c r="DO1011" s="18">
        <v>45317.4156152431</v>
      </c>
      <c r="DP1011" s="13" t="s">
        <v>1000</v>
      </c>
    </row>
    <row r="1012" spans="1:120">
      <c r="A1012" s="12">
        <v>45302</v>
      </c>
      <c r="B1012" s="12">
        <v>45302</v>
      </c>
      <c r="C1012" s="13" t="s">
        <v>951</v>
      </c>
      <c r="D1012" s="13" t="s">
        <v>71</v>
      </c>
      <c r="E1012" s="13" t="s">
        <v>16</v>
      </c>
      <c r="F1012" s="13" t="s">
        <v>477</v>
      </c>
      <c r="G1012" s="14">
        <v>1</v>
      </c>
      <c r="H1012" s="14">
        <v>0</v>
      </c>
      <c r="I1012" s="13" t="s">
        <v>73</v>
      </c>
      <c r="J1012" s="13" t="s">
        <v>74</v>
      </c>
      <c r="K1012" s="13" t="s">
        <v>74</v>
      </c>
      <c r="L1012" s="12">
        <v>45302</v>
      </c>
      <c r="M1012" s="13" t="s">
        <v>952</v>
      </c>
      <c r="N1012" s="13" t="s">
        <v>71</v>
      </c>
      <c r="O1012" s="14">
        <v>0</v>
      </c>
      <c r="P1012" s="13" t="s">
        <v>197</v>
      </c>
      <c r="Q1012" s="13" t="s">
        <v>198</v>
      </c>
      <c r="R1012" s="14">
        <v>6</v>
      </c>
      <c r="S1012" s="13" t="s">
        <v>953</v>
      </c>
      <c r="T1012" s="14">
        <v>1</v>
      </c>
      <c r="U1012" s="13" t="s">
        <v>477</v>
      </c>
      <c r="V1012" s="13" t="s">
        <v>82</v>
      </c>
      <c r="W1012" s="13" t="s">
        <v>73</v>
      </c>
      <c r="X1012" s="13" t="s">
        <v>80</v>
      </c>
      <c r="Y1012" s="13" t="s">
        <v>17</v>
      </c>
      <c r="Z1012" s="13" t="s">
        <v>350</v>
      </c>
      <c r="AA1012" s="13" t="s">
        <v>608</v>
      </c>
      <c r="AB1012" s="14">
        <v>7006</v>
      </c>
      <c r="AC1012" s="13" t="s">
        <v>87</v>
      </c>
      <c r="AD1012" s="20">
        <v>45303.6283101852</v>
      </c>
      <c r="AE1012" s="13" t="s">
        <v>609</v>
      </c>
      <c r="AF1012" s="13" t="s">
        <v>201</v>
      </c>
      <c r="AG1012" s="13" t="s">
        <v>78</v>
      </c>
      <c r="AH1012" s="13" t="s">
        <v>83</v>
      </c>
      <c r="AI1012" s="13" t="s">
        <v>84</v>
      </c>
      <c r="AJ1012" s="13" t="s">
        <v>71</v>
      </c>
      <c r="AK1012" s="13" t="s">
        <v>85</v>
      </c>
      <c r="AL1012" s="13" t="s">
        <v>71</v>
      </c>
      <c r="AM1012" s="13" t="s">
        <v>86</v>
      </c>
      <c r="AN1012" s="13" t="s">
        <v>73</v>
      </c>
      <c r="AO1012" s="13" t="s">
        <v>87</v>
      </c>
      <c r="AP1012" s="13" t="s">
        <v>87</v>
      </c>
      <c r="AQ1012" s="13" t="s">
        <v>90</v>
      </c>
      <c r="AR1012" s="13" t="s">
        <v>73</v>
      </c>
      <c r="AS1012" s="13" t="s">
        <v>73</v>
      </c>
      <c r="AT1012" s="14">
        <v>0</v>
      </c>
      <c r="AU1012" s="13" t="s">
        <v>71</v>
      </c>
      <c r="AV1012" s="13" t="s">
        <v>71</v>
      </c>
      <c r="AW1012" s="13" t="s">
        <v>71</v>
      </c>
      <c r="AX1012" s="13" t="s">
        <v>1001</v>
      </c>
      <c r="AY1012" s="13" t="s">
        <v>1002</v>
      </c>
      <c r="AZ1012" s="13" t="s">
        <v>205</v>
      </c>
      <c r="BA1012" s="13" t="s">
        <v>87</v>
      </c>
      <c r="BB1012" s="13" t="s">
        <v>85</v>
      </c>
      <c r="BC1012" s="13" t="s">
        <v>1003</v>
      </c>
      <c r="BD1012" s="13" t="s">
        <v>85</v>
      </c>
      <c r="BE1012" s="13" t="s">
        <v>207</v>
      </c>
      <c r="BF1012" s="13" t="s">
        <v>207</v>
      </c>
      <c r="BG1012" s="13" t="s">
        <v>110</v>
      </c>
      <c r="BH1012" s="13" t="s">
        <v>73</v>
      </c>
      <c r="BI1012" s="13" t="s">
        <v>73</v>
      </c>
      <c r="BJ1012" s="13" t="s">
        <v>73</v>
      </c>
      <c r="BK1012" s="13" t="s">
        <v>73</v>
      </c>
      <c r="BL1012" s="13" t="s">
        <v>208</v>
      </c>
      <c r="BM1012" s="13" t="s">
        <v>208</v>
      </c>
      <c r="BN1012" s="13" t="s">
        <v>208</v>
      </c>
      <c r="BO1012" s="13" t="s">
        <v>71</v>
      </c>
      <c r="BP1012" s="13" t="s">
        <v>71</v>
      </c>
      <c r="BQ1012" s="13" t="s">
        <v>71</v>
      </c>
      <c r="BR1012" s="13" t="s">
        <v>581</v>
      </c>
      <c r="BS1012" s="13" t="s">
        <v>85</v>
      </c>
      <c r="BT1012" s="13" t="s">
        <v>581</v>
      </c>
      <c r="BU1012" s="13" t="s">
        <v>85</v>
      </c>
      <c r="BV1012" s="13" t="s">
        <v>581</v>
      </c>
      <c r="BW1012" s="13" t="s">
        <v>85</v>
      </c>
      <c r="BX1012" s="14">
        <v>1</v>
      </c>
      <c r="BY1012" s="14">
        <v>500006</v>
      </c>
      <c r="BZ1012" s="14">
        <v>0</v>
      </c>
      <c r="CA1012" s="14">
        <v>1</v>
      </c>
      <c r="CB1012" s="14">
        <v>12</v>
      </c>
      <c r="CC1012" s="13" t="s">
        <v>261</v>
      </c>
      <c r="CD1012" s="20">
        <v>45317.415787037</v>
      </c>
      <c r="CE1012" s="12" t="s">
        <v>89</v>
      </c>
      <c r="CF1012" s="18">
        <v>45317.4156152893</v>
      </c>
      <c r="CG1012" s="17">
        <v>0.415613425925926</v>
      </c>
      <c r="CH1012" s="12" t="s">
        <v>89</v>
      </c>
      <c r="CI1012" s="13" t="s">
        <v>14</v>
      </c>
      <c r="CJ1012" s="13" t="s">
        <v>73</v>
      </c>
      <c r="CK1012" s="13" t="s">
        <v>73</v>
      </c>
      <c r="CL1012" s="13" t="s">
        <v>110</v>
      </c>
      <c r="CM1012" s="13" t="s">
        <v>71</v>
      </c>
      <c r="CN1012" s="13" t="s">
        <v>71</v>
      </c>
      <c r="CO1012" s="13" t="s">
        <v>110</v>
      </c>
      <c r="CP1012" s="13" t="s">
        <v>266</v>
      </c>
      <c r="CQ1012" s="13" t="s">
        <v>220</v>
      </c>
      <c r="CR1012" s="13" t="s">
        <v>73</v>
      </c>
      <c r="CS1012" s="13" t="s">
        <v>73</v>
      </c>
      <c r="CT1012" s="13" t="s">
        <v>73</v>
      </c>
      <c r="CU1012" s="13" t="s">
        <v>110</v>
      </c>
      <c r="CV1012" s="13" t="s">
        <v>73</v>
      </c>
      <c r="CW1012" s="13" t="s">
        <v>73</v>
      </c>
      <c r="CX1012" s="13" t="s">
        <v>110</v>
      </c>
      <c r="CY1012" s="13" t="s">
        <v>73</v>
      </c>
      <c r="CZ1012" s="13" t="s">
        <v>73</v>
      </c>
      <c r="DA1012" s="13" t="s">
        <v>88</v>
      </c>
      <c r="DB1012" s="13" t="s">
        <v>73</v>
      </c>
      <c r="DC1012" s="13" t="s">
        <v>73</v>
      </c>
      <c r="DD1012" s="13" t="s">
        <v>73</v>
      </c>
      <c r="DE1012" s="13" t="s">
        <v>73</v>
      </c>
      <c r="DF1012" s="13" t="s">
        <v>110</v>
      </c>
      <c r="DG1012" s="13" t="s">
        <v>73</v>
      </c>
      <c r="DH1012" s="13" t="s">
        <v>110</v>
      </c>
      <c r="DI1012" s="13" t="s">
        <v>110</v>
      </c>
      <c r="DJ1012" s="13" t="s">
        <v>110</v>
      </c>
      <c r="DK1012" s="13" t="s">
        <v>242</v>
      </c>
      <c r="DL1012" s="13" t="s">
        <v>85</v>
      </c>
      <c r="DM1012" s="13" t="s">
        <v>85</v>
      </c>
      <c r="DN1012" s="18">
        <v>45317.4755410532</v>
      </c>
      <c r="DO1012" s="18">
        <v>45317.4156152893</v>
      </c>
      <c r="DP1012" s="13" t="s">
        <v>1004</v>
      </c>
    </row>
    <row r="1013" spans="1:120">
      <c r="A1013" s="12">
        <v>45302</v>
      </c>
      <c r="B1013" s="12">
        <v>45302</v>
      </c>
      <c r="C1013" s="13" t="s">
        <v>951</v>
      </c>
      <c r="D1013" s="13" t="s">
        <v>71</v>
      </c>
      <c r="E1013" s="13" t="s">
        <v>16</v>
      </c>
      <c r="F1013" s="13" t="s">
        <v>107</v>
      </c>
      <c r="G1013" s="14">
        <v>1</v>
      </c>
      <c r="H1013" s="14">
        <v>0</v>
      </c>
      <c r="I1013" s="13" t="s">
        <v>88</v>
      </c>
      <c r="J1013" s="13" t="s">
        <v>74</v>
      </c>
      <c r="K1013" s="13" t="s">
        <v>74</v>
      </c>
      <c r="L1013" s="12">
        <v>45302</v>
      </c>
      <c r="M1013" s="13" t="s">
        <v>952</v>
      </c>
      <c r="N1013" s="13" t="s">
        <v>71</v>
      </c>
      <c r="O1013" s="14">
        <v>0</v>
      </c>
      <c r="P1013" s="13" t="s">
        <v>197</v>
      </c>
      <c r="Q1013" s="13" t="s">
        <v>198</v>
      </c>
      <c r="R1013" s="14">
        <v>6</v>
      </c>
      <c r="S1013" s="13" t="s">
        <v>953</v>
      </c>
      <c r="T1013" s="14">
        <v>1</v>
      </c>
      <c r="U1013" s="13" t="s">
        <v>107</v>
      </c>
      <c r="V1013" s="13" t="s">
        <v>82</v>
      </c>
      <c r="W1013" s="13" t="s">
        <v>73</v>
      </c>
      <c r="X1013" s="13" t="s">
        <v>80</v>
      </c>
      <c r="Y1013" s="13" t="s">
        <v>17</v>
      </c>
      <c r="Z1013" s="13" t="s">
        <v>350</v>
      </c>
      <c r="AA1013" s="13" t="s">
        <v>353</v>
      </c>
      <c r="AB1013" s="14">
        <v>7006</v>
      </c>
      <c r="AC1013" s="13" t="s">
        <v>87</v>
      </c>
      <c r="AD1013" s="20">
        <v>45303.6283101852</v>
      </c>
      <c r="AE1013" s="13" t="s">
        <v>200</v>
      </c>
      <c r="AF1013" s="13" t="s">
        <v>201</v>
      </c>
      <c r="AG1013" s="13" t="s">
        <v>78</v>
      </c>
      <c r="AH1013" s="13" t="s">
        <v>83</v>
      </c>
      <c r="AI1013" s="13" t="s">
        <v>84</v>
      </c>
      <c r="AJ1013" s="13" t="s">
        <v>71</v>
      </c>
      <c r="AK1013" s="13" t="s">
        <v>85</v>
      </c>
      <c r="AL1013" s="13" t="s">
        <v>71</v>
      </c>
      <c r="AM1013" s="13" t="s">
        <v>86</v>
      </c>
      <c r="AN1013" s="13" t="s">
        <v>73</v>
      </c>
      <c r="AO1013" s="13" t="s">
        <v>87</v>
      </c>
      <c r="AP1013" s="13" t="s">
        <v>87</v>
      </c>
      <c r="AQ1013" s="13" t="s">
        <v>202</v>
      </c>
      <c r="AR1013" s="13" t="s">
        <v>73</v>
      </c>
      <c r="AS1013" s="13" t="s">
        <v>73</v>
      </c>
      <c r="AT1013" s="14">
        <v>0</v>
      </c>
      <c r="AU1013" s="13" t="s">
        <v>71</v>
      </c>
      <c r="AV1013" s="13" t="s">
        <v>71</v>
      </c>
      <c r="AW1013" s="13" t="s">
        <v>71</v>
      </c>
      <c r="AX1013" s="13" t="s">
        <v>1005</v>
      </c>
      <c r="AY1013" s="13" t="s">
        <v>1006</v>
      </c>
      <c r="AZ1013" s="13" t="s">
        <v>205</v>
      </c>
      <c r="BA1013" s="13" t="s">
        <v>87</v>
      </c>
      <c r="BB1013" s="13" t="s">
        <v>85</v>
      </c>
      <c r="BC1013" s="13" t="s">
        <v>1007</v>
      </c>
      <c r="BD1013" s="13" t="s">
        <v>85</v>
      </c>
      <c r="BE1013" s="13" t="s">
        <v>207</v>
      </c>
      <c r="BF1013" s="13" t="s">
        <v>207</v>
      </c>
      <c r="BG1013" s="13" t="s">
        <v>110</v>
      </c>
      <c r="BH1013" s="13" t="s">
        <v>73</v>
      </c>
      <c r="BI1013" s="13" t="s">
        <v>73</v>
      </c>
      <c r="BJ1013" s="13" t="s">
        <v>73</v>
      </c>
      <c r="BK1013" s="13" t="s">
        <v>73</v>
      </c>
      <c r="BL1013" s="13" t="s">
        <v>209</v>
      </c>
      <c r="BM1013" s="13" t="s">
        <v>209</v>
      </c>
      <c r="BN1013" s="13" t="s">
        <v>209</v>
      </c>
      <c r="BO1013" s="13" t="s">
        <v>71</v>
      </c>
      <c r="BP1013" s="13" t="s">
        <v>71</v>
      </c>
      <c r="BQ1013" s="13" t="s">
        <v>71</v>
      </c>
      <c r="BR1013" s="13" t="s">
        <v>581</v>
      </c>
      <c r="BS1013" s="13" t="s">
        <v>85</v>
      </c>
      <c r="BT1013" s="13" t="s">
        <v>581</v>
      </c>
      <c r="BU1013" s="13" t="s">
        <v>85</v>
      </c>
      <c r="BV1013" s="13" t="s">
        <v>581</v>
      </c>
      <c r="BW1013" s="13" t="s">
        <v>85</v>
      </c>
      <c r="BX1013" s="14">
        <v>1</v>
      </c>
      <c r="BY1013" s="14">
        <v>500006</v>
      </c>
      <c r="BZ1013" s="14">
        <v>0</v>
      </c>
      <c r="CA1013" s="14">
        <v>5</v>
      </c>
      <c r="CB1013" s="14">
        <v>16</v>
      </c>
      <c r="CC1013" s="13" t="s">
        <v>261</v>
      </c>
      <c r="CD1013" s="20">
        <v>45317.415787037</v>
      </c>
      <c r="CE1013" s="12" t="s">
        <v>89</v>
      </c>
      <c r="CF1013" s="18">
        <v>45317.4156153009</v>
      </c>
      <c r="CG1013" s="17">
        <v>0.415613425925926</v>
      </c>
      <c r="CH1013" s="12" t="s">
        <v>89</v>
      </c>
      <c r="CI1013" s="13" t="s">
        <v>14</v>
      </c>
      <c r="CJ1013" s="13" t="s">
        <v>73</v>
      </c>
      <c r="CK1013" s="13" t="s">
        <v>73</v>
      </c>
      <c r="CL1013" s="13" t="s">
        <v>110</v>
      </c>
      <c r="CM1013" s="13" t="s">
        <v>71</v>
      </c>
      <c r="CN1013" s="13" t="s">
        <v>71</v>
      </c>
      <c r="CO1013" s="13" t="s">
        <v>110</v>
      </c>
      <c r="CP1013" s="13" t="s">
        <v>266</v>
      </c>
      <c r="CQ1013" s="13" t="s">
        <v>110</v>
      </c>
      <c r="CR1013" s="13" t="s">
        <v>73</v>
      </c>
      <c r="CS1013" s="13" t="s">
        <v>73</v>
      </c>
      <c r="CT1013" s="13" t="s">
        <v>73</v>
      </c>
      <c r="CU1013" s="13" t="s">
        <v>110</v>
      </c>
      <c r="CV1013" s="13" t="s">
        <v>73</v>
      </c>
      <c r="CW1013" s="13" t="s">
        <v>73</v>
      </c>
      <c r="CX1013" s="13" t="s">
        <v>73</v>
      </c>
      <c r="CY1013" s="13" t="s">
        <v>73</v>
      </c>
      <c r="CZ1013" s="13" t="s">
        <v>73</v>
      </c>
      <c r="DA1013" s="13" t="s">
        <v>110</v>
      </c>
      <c r="DB1013" s="13" t="s">
        <v>73</v>
      </c>
      <c r="DC1013" s="13" t="s">
        <v>73</v>
      </c>
      <c r="DD1013" s="13" t="s">
        <v>73</v>
      </c>
      <c r="DE1013" s="13" t="s">
        <v>73</v>
      </c>
      <c r="DF1013" s="13" t="s">
        <v>110</v>
      </c>
      <c r="DG1013" s="13" t="s">
        <v>73</v>
      </c>
      <c r="DH1013" s="13" t="s">
        <v>110</v>
      </c>
      <c r="DI1013" s="13" t="s">
        <v>110</v>
      </c>
      <c r="DJ1013" s="13" t="s">
        <v>110</v>
      </c>
      <c r="DK1013" s="13" t="s">
        <v>242</v>
      </c>
      <c r="DL1013" s="13" t="s">
        <v>85</v>
      </c>
      <c r="DM1013" s="13" t="s">
        <v>85</v>
      </c>
      <c r="DN1013" s="18">
        <v>45317.4754956597</v>
      </c>
      <c r="DO1013" s="18">
        <v>45317.4156153009</v>
      </c>
      <c r="DP1013" s="13" t="s">
        <v>1008</v>
      </c>
    </row>
    <row r="1014" spans="1:120">
      <c r="A1014" s="12">
        <v>45302</v>
      </c>
      <c r="B1014" s="12">
        <v>45302</v>
      </c>
      <c r="C1014" s="13" t="s">
        <v>951</v>
      </c>
      <c r="D1014" s="13" t="s">
        <v>71</v>
      </c>
      <c r="E1014" s="13" t="s">
        <v>16</v>
      </c>
      <c r="F1014" s="13" t="s">
        <v>72</v>
      </c>
      <c r="G1014" s="14">
        <v>2</v>
      </c>
      <c r="H1014" s="14">
        <v>0</v>
      </c>
      <c r="I1014" s="13" t="s">
        <v>73</v>
      </c>
      <c r="J1014" s="13" t="s">
        <v>74</v>
      </c>
      <c r="K1014" s="13" t="s">
        <v>75</v>
      </c>
      <c r="L1014" s="12">
        <v>45302</v>
      </c>
      <c r="M1014" s="13" t="s">
        <v>952</v>
      </c>
      <c r="N1014" s="13" t="s">
        <v>71</v>
      </c>
      <c r="O1014" s="14">
        <v>0</v>
      </c>
      <c r="P1014" s="13" t="s">
        <v>197</v>
      </c>
      <c r="Q1014" s="13" t="s">
        <v>272</v>
      </c>
      <c r="R1014" s="14">
        <v>4</v>
      </c>
      <c r="S1014" s="13" t="s">
        <v>273</v>
      </c>
      <c r="T1014" s="14">
        <v>4</v>
      </c>
      <c r="U1014" s="13" t="s">
        <v>72</v>
      </c>
      <c r="V1014" s="13" t="s">
        <v>82</v>
      </c>
      <c r="W1014" s="13" t="s">
        <v>73</v>
      </c>
      <c r="X1014" s="13" t="s">
        <v>80</v>
      </c>
      <c r="Y1014" s="13" t="s">
        <v>17</v>
      </c>
      <c r="Z1014" s="13" t="s">
        <v>350</v>
      </c>
      <c r="AA1014" s="13" t="s">
        <v>351</v>
      </c>
      <c r="AB1014" s="14">
        <v>7014</v>
      </c>
      <c r="AC1014" s="13" t="s">
        <v>87</v>
      </c>
      <c r="AD1014" s="20">
        <v>45303.6587037037</v>
      </c>
      <c r="AE1014" s="13" t="s">
        <v>213</v>
      </c>
      <c r="AF1014" s="13" t="s">
        <v>201</v>
      </c>
      <c r="AG1014" s="13" t="s">
        <v>78</v>
      </c>
      <c r="AH1014" s="13" t="s">
        <v>83</v>
      </c>
      <c r="AI1014" s="13" t="s">
        <v>84</v>
      </c>
      <c r="AJ1014" s="13" t="s">
        <v>71</v>
      </c>
      <c r="AK1014" s="13" t="s">
        <v>85</v>
      </c>
      <c r="AL1014" s="13" t="s">
        <v>71</v>
      </c>
      <c r="AM1014" s="13" t="s">
        <v>86</v>
      </c>
      <c r="AN1014" s="13" t="s">
        <v>73</v>
      </c>
      <c r="AO1014" s="13" t="s">
        <v>87</v>
      </c>
      <c r="AP1014" s="13" t="s">
        <v>87</v>
      </c>
      <c r="AQ1014" s="13" t="s">
        <v>90</v>
      </c>
      <c r="AR1014" s="13" t="s">
        <v>73</v>
      </c>
      <c r="AS1014" s="13" t="s">
        <v>73</v>
      </c>
      <c r="AT1014" s="14">
        <v>0</v>
      </c>
      <c r="AU1014" s="13" t="s">
        <v>71</v>
      </c>
      <c r="AV1014" s="13" t="s">
        <v>71</v>
      </c>
      <c r="AW1014" s="13" t="s">
        <v>71</v>
      </c>
      <c r="AX1014" s="13" t="s">
        <v>985</v>
      </c>
      <c r="AY1014" s="13" t="s">
        <v>986</v>
      </c>
      <c r="AZ1014" s="13" t="s">
        <v>205</v>
      </c>
      <c r="BA1014" s="13" t="s">
        <v>87</v>
      </c>
      <c r="BB1014" s="13" t="s">
        <v>85</v>
      </c>
      <c r="BC1014" s="13" t="s">
        <v>987</v>
      </c>
      <c r="BD1014" s="13" t="s">
        <v>85</v>
      </c>
      <c r="BE1014" s="13" t="s">
        <v>207</v>
      </c>
      <c r="BF1014" s="13" t="s">
        <v>207</v>
      </c>
      <c r="BG1014" s="13" t="s">
        <v>110</v>
      </c>
      <c r="BH1014" s="13" t="s">
        <v>73</v>
      </c>
      <c r="BI1014" s="13" t="s">
        <v>73</v>
      </c>
      <c r="BJ1014" s="13" t="s">
        <v>73</v>
      </c>
      <c r="BK1014" s="13" t="s">
        <v>73</v>
      </c>
      <c r="BL1014" s="13" t="s">
        <v>209</v>
      </c>
      <c r="BM1014" s="13" t="s">
        <v>209</v>
      </c>
      <c r="BN1014" s="13" t="s">
        <v>209</v>
      </c>
      <c r="BO1014" s="13" t="s">
        <v>71</v>
      </c>
      <c r="BP1014" s="13" t="s">
        <v>71</v>
      </c>
      <c r="BQ1014" s="13" t="s">
        <v>71</v>
      </c>
      <c r="BR1014" s="13" t="s">
        <v>581</v>
      </c>
      <c r="BS1014" s="13" t="s">
        <v>85</v>
      </c>
      <c r="BT1014" s="13" t="s">
        <v>581</v>
      </c>
      <c r="BU1014" s="13" t="s">
        <v>85</v>
      </c>
      <c r="BV1014" s="13" t="s">
        <v>581</v>
      </c>
      <c r="BW1014" s="13" t="s">
        <v>85</v>
      </c>
      <c r="BX1014" s="14">
        <v>1</v>
      </c>
      <c r="BY1014" s="14">
        <v>500104</v>
      </c>
      <c r="BZ1014" s="14">
        <v>0</v>
      </c>
      <c r="CA1014" s="14">
        <v>5</v>
      </c>
      <c r="CB1014" s="14">
        <v>17</v>
      </c>
      <c r="CC1014" s="13" t="s">
        <v>261</v>
      </c>
      <c r="CD1014" s="20">
        <v>45317.4228935185</v>
      </c>
      <c r="CE1014" s="12" t="s">
        <v>89</v>
      </c>
      <c r="CF1014" s="18">
        <v>45317.4227060995</v>
      </c>
      <c r="CG1014" s="17">
        <v>0.422696759259259</v>
      </c>
      <c r="CH1014" s="12" t="s">
        <v>89</v>
      </c>
      <c r="CI1014" s="13" t="s">
        <v>14</v>
      </c>
      <c r="CJ1014" s="13" t="s">
        <v>73</v>
      </c>
      <c r="CK1014" s="13" t="s">
        <v>73</v>
      </c>
      <c r="CL1014" s="13" t="s">
        <v>110</v>
      </c>
      <c r="CM1014" s="13" t="s">
        <v>71</v>
      </c>
      <c r="CN1014" s="13" t="s">
        <v>71</v>
      </c>
      <c r="CO1014" s="13" t="s">
        <v>110</v>
      </c>
      <c r="CP1014" s="13" t="s">
        <v>266</v>
      </c>
      <c r="CQ1014" s="13" t="s">
        <v>110</v>
      </c>
      <c r="CR1014" s="13" t="s">
        <v>110</v>
      </c>
      <c r="CS1014" s="13" t="s">
        <v>73</v>
      </c>
      <c r="CT1014" s="13" t="s">
        <v>73</v>
      </c>
      <c r="CU1014" s="13" t="s">
        <v>110</v>
      </c>
      <c r="CV1014" s="13" t="s">
        <v>73</v>
      </c>
      <c r="CW1014" s="13" t="s">
        <v>73</v>
      </c>
      <c r="CX1014" s="13" t="s">
        <v>110</v>
      </c>
      <c r="CY1014" s="13" t="s">
        <v>73</v>
      </c>
      <c r="CZ1014" s="13" t="s">
        <v>73</v>
      </c>
      <c r="DA1014" s="13" t="s">
        <v>110</v>
      </c>
      <c r="DB1014" s="13" t="s">
        <v>73</v>
      </c>
      <c r="DC1014" s="13" t="s">
        <v>73</v>
      </c>
      <c r="DD1014" s="13" t="s">
        <v>73</v>
      </c>
      <c r="DE1014" s="13" t="s">
        <v>73</v>
      </c>
      <c r="DF1014" s="13" t="s">
        <v>110</v>
      </c>
      <c r="DG1014" s="13" t="s">
        <v>73</v>
      </c>
      <c r="DH1014" s="13" t="s">
        <v>110</v>
      </c>
      <c r="DI1014" s="13" t="s">
        <v>110</v>
      </c>
      <c r="DJ1014" s="13" t="s">
        <v>110</v>
      </c>
      <c r="DK1014" s="13" t="s">
        <v>242</v>
      </c>
      <c r="DL1014" s="13" t="s">
        <v>85</v>
      </c>
      <c r="DM1014" s="13" t="s">
        <v>85</v>
      </c>
      <c r="DN1014" s="18">
        <v>45317.4755088657</v>
      </c>
      <c r="DO1014" s="18">
        <v>45317.4227060995</v>
      </c>
      <c r="DP1014" s="13" t="s">
        <v>988</v>
      </c>
    </row>
    <row r="1015" spans="1:120">
      <c r="A1015" s="12">
        <v>45302</v>
      </c>
      <c r="B1015" s="12">
        <v>45302</v>
      </c>
      <c r="C1015" s="13" t="s">
        <v>951</v>
      </c>
      <c r="D1015" s="13" t="s">
        <v>71</v>
      </c>
      <c r="E1015" s="13" t="s">
        <v>16</v>
      </c>
      <c r="F1015" s="13" t="s">
        <v>91</v>
      </c>
      <c r="G1015" s="14">
        <v>2</v>
      </c>
      <c r="H1015" s="14">
        <v>0</v>
      </c>
      <c r="I1015" s="13" t="s">
        <v>88</v>
      </c>
      <c r="J1015" s="13" t="s">
        <v>74</v>
      </c>
      <c r="K1015" s="13" t="s">
        <v>75</v>
      </c>
      <c r="L1015" s="12">
        <v>45302</v>
      </c>
      <c r="M1015" s="13" t="s">
        <v>952</v>
      </c>
      <c r="N1015" s="13" t="s">
        <v>71</v>
      </c>
      <c r="O1015" s="14">
        <v>0</v>
      </c>
      <c r="P1015" s="13" t="s">
        <v>197</v>
      </c>
      <c r="Q1015" s="13" t="s">
        <v>272</v>
      </c>
      <c r="R1015" s="14">
        <v>4</v>
      </c>
      <c r="S1015" s="13" t="s">
        <v>273</v>
      </c>
      <c r="T1015" s="14">
        <v>4</v>
      </c>
      <c r="U1015" s="13" t="s">
        <v>91</v>
      </c>
      <c r="V1015" s="13" t="s">
        <v>82</v>
      </c>
      <c r="W1015" s="13" t="s">
        <v>73</v>
      </c>
      <c r="X1015" s="13" t="s">
        <v>80</v>
      </c>
      <c r="Y1015" s="13" t="s">
        <v>17</v>
      </c>
      <c r="Z1015" s="13" t="s">
        <v>350</v>
      </c>
      <c r="AA1015" s="13" t="s">
        <v>351</v>
      </c>
      <c r="AB1015" s="14">
        <v>7014</v>
      </c>
      <c r="AC1015" s="13" t="s">
        <v>87</v>
      </c>
      <c r="AD1015" s="20">
        <v>45303.6587037037</v>
      </c>
      <c r="AE1015" s="13" t="s">
        <v>222</v>
      </c>
      <c r="AF1015" s="13" t="s">
        <v>201</v>
      </c>
      <c r="AG1015" s="13" t="s">
        <v>78</v>
      </c>
      <c r="AH1015" s="13" t="s">
        <v>83</v>
      </c>
      <c r="AI1015" s="13" t="s">
        <v>93</v>
      </c>
      <c r="AJ1015" s="13" t="s">
        <v>71</v>
      </c>
      <c r="AK1015" s="13" t="s">
        <v>85</v>
      </c>
      <c r="AL1015" s="13" t="s">
        <v>71</v>
      </c>
      <c r="AM1015" s="13" t="s">
        <v>86</v>
      </c>
      <c r="AN1015" s="13" t="s">
        <v>73</v>
      </c>
      <c r="AO1015" s="13" t="s">
        <v>87</v>
      </c>
      <c r="AP1015" s="13" t="s">
        <v>87</v>
      </c>
      <c r="AQ1015" s="13" t="s">
        <v>90</v>
      </c>
      <c r="AR1015" s="13" t="s">
        <v>73</v>
      </c>
      <c r="AS1015" s="13" t="s">
        <v>73</v>
      </c>
      <c r="AT1015" s="14">
        <v>0</v>
      </c>
      <c r="AU1015" s="13" t="s">
        <v>71</v>
      </c>
      <c r="AV1015" s="13" t="s">
        <v>71</v>
      </c>
      <c r="AW1015" s="13" t="s">
        <v>71</v>
      </c>
      <c r="AX1015" s="13" t="s">
        <v>1036</v>
      </c>
      <c r="AY1015" s="13" t="s">
        <v>1037</v>
      </c>
      <c r="AZ1015" s="13" t="s">
        <v>205</v>
      </c>
      <c r="BA1015" s="13" t="s">
        <v>87</v>
      </c>
      <c r="BB1015" s="13" t="s">
        <v>85</v>
      </c>
      <c r="BC1015" s="13" t="s">
        <v>1038</v>
      </c>
      <c r="BD1015" s="13" t="s">
        <v>85</v>
      </c>
      <c r="BE1015" s="13" t="s">
        <v>207</v>
      </c>
      <c r="BF1015" s="13" t="s">
        <v>207</v>
      </c>
      <c r="BG1015" s="13" t="s">
        <v>110</v>
      </c>
      <c r="BH1015" s="13" t="s">
        <v>73</v>
      </c>
      <c r="BI1015" s="13" t="s">
        <v>73</v>
      </c>
      <c r="BJ1015" s="13" t="s">
        <v>73</v>
      </c>
      <c r="BK1015" s="13" t="s">
        <v>73</v>
      </c>
      <c r="BL1015" s="13" t="s">
        <v>209</v>
      </c>
      <c r="BM1015" s="13" t="s">
        <v>209</v>
      </c>
      <c r="BN1015" s="13" t="s">
        <v>209</v>
      </c>
      <c r="BO1015" s="13" t="s">
        <v>71</v>
      </c>
      <c r="BP1015" s="13" t="s">
        <v>71</v>
      </c>
      <c r="BQ1015" s="13" t="s">
        <v>71</v>
      </c>
      <c r="BR1015" s="13" t="s">
        <v>581</v>
      </c>
      <c r="BS1015" s="13" t="s">
        <v>85</v>
      </c>
      <c r="BT1015" s="13" t="s">
        <v>581</v>
      </c>
      <c r="BU1015" s="13" t="s">
        <v>85</v>
      </c>
      <c r="BV1015" s="13" t="s">
        <v>581</v>
      </c>
      <c r="BW1015" s="13" t="s">
        <v>85</v>
      </c>
      <c r="BX1015" s="14">
        <v>1</v>
      </c>
      <c r="BY1015" s="14">
        <v>500104</v>
      </c>
      <c r="BZ1015" s="14">
        <v>0</v>
      </c>
      <c r="CA1015" s="14">
        <v>3</v>
      </c>
      <c r="CB1015" s="14">
        <v>17</v>
      </c>
      <c r="CC1015" s="13" t="s">
        <v>261</v>
      </c>
      <c r="CD1015" s="20">
        <v>45317.4228935185</v>
      </c>
      <c r="CE1015" s="12" t="s">
        <v>89</v>
      </c>
      <c r="CF1015" s="18">
        <v>45317.4227060995</v>
      </c>
      <c r="CG1015" s="17">
        <v>0.422696759259259</v>
      </c>
      <c r="CH1015" s="12" t="s">
        <v>89</v>
      </c>
      <c r="CI1015" s="13" t="s">
        <v>14</v>
      </c>
      <c r="CJ1015" s="13" t="s">
        <v>73</v>
      </c>
      <c r="CK1015" s="13" t="s">
        <v>73</v>
      </c>
      <c r="CL1015" s="13" t="s">
        <v>110</v>
      </c>
      <c r="CM1015" s="13" t="s">
        <v>71</v>
      </c>
      <c r="CN1015" s="13" t="s">
        <v>71</v>
      </c>
      <c r="CO1015" s="13" t="s">
        <v>110</v>
      </c>
      <c r="CP1015" s="13" t="s">
        <v>266</v>
      </c>
      <c r="CQ1015" s="13" t="s">
        <v>110</v>
      </c>
      <c r="CR1015" s="13" t="s">
        <v>73</v>
      </c>
      <c r="CS1015" s="13" t="s">
        <v>73</v>
      </c>
      <c r="CT1015" s="13" t="s">
        <v>73</v>
      </c>
      <c r="CU1015" s="13" t="s">
        <v>110</v>
      </c>
      <c r="CV1015" s="13" t="s">
        <v>73</v>
      </c>
      <c r="CW1015" s="13" t="s">
        <v>73</v>
      </c>
      <c r="CX1015" s="13" t="s">
        <v>110</v>
      </c>
      <c r="CY1015" s="13" t="s">
        <v>73</v>
      </c>
      <c r="CZ1015" s="13" t="s">
        <v>73</v>
      </c>
      <c r="DA1015" s="13" t="s">
        <v>110</v>
      </c>
      <c r="DB1015" s="13" t="s">
        <v>73</v>
      </c>
      <c r="DC1015" s="13" t="s">
        <v>73</v>
      </c>
      <c r="DD1015" s="13" t="s">
        <v>73</v>
      </c>
      <c r="DE1015" s="13" t="s">
        <v>73</v>
      </c>
      <c r="DF1015" s="13" t="s">
        <v>110</v>
      </c>
      <c r="DG1015" s="13" t="s">
        <v>73</v>
      </c>
      <c r="DH1015" s="13" t="s">
        <v>110</v>
      </c>
      <c r="DI1015" s="13" t="s">
        <v>110</v>
      </c>
      <c r="DJ1015" s="13" t="s">
        <v>110</v>
      </c>
      <c r="DK1015" s="13" t="s">
        <v>242</v>
      </c>
      <c r="DL1015" s="13" t="s">
        <v>85</v>
      </c>
      <c r="DM1015" s="13" t="s">
        <v>85</v>
      </c>
      <c r="DN1015" s="18">
        <v>45317.4754956597</v>
      </c>
      <c r="DO1015" s="18">
        <v>45317.4227060995</v>
      </c>
      <c r="DP1015" s="13" t="s">
        <v>1039</v>
      </c>
    </row>
    <row r="1016" spans="1:120">
      <c r="A1016" s="12">
        <v>45302</v>
      </c>
      <c r="B1016" s="12">
        <v>45302</v>
      </c>
      <c r="C1016" s="13" t="s">
        <v>951</v>
      </c>
      <c r="D1016" s="13" t="s">
        <v>71</v>
      </c>
      <c r="E1016" s="13" t="s">
        <v>16</v>
      </c>
      <c r="F1016" s="13" t="s">
        <v>94</v>
      </c>
      <c r="G1016" s="14">
        <v>2</v>
      </c>
      <c r="H1016" s="14">
        <v>0</v>
      </c>
      <c r="I1016" s="13" t="s">
        <v>73</v>
      </c>
      <c r="J1016" s="13" t="s">
        <v>74</v>
      </c>
      <c r="K1016" s="13" t="s">
        <v>75</v>
      </c>
      <c r="L1016" s="12">
        <v>45302</v>
      </c>
      <c r="M1016" s="13" t="s">
        <v>952</v>
      </c>
      <c r="N1016" s="13" t="s">
        <v>71</v>
      </c>
      <c r="O1016" s="14">
        <v>0</v>
      </c>
      <c r="P1016" s="13" t="s">
        <v>197</v>
      </c>
      <c r="Q1016" s="13" t="s">
        <v>272</v>
      </c>
      <c r="R1016" s="14">
        <v>4</v>
      </c>
      <c r="S1016" s="13" t="s">
        <v>273</v>
      </c>
      <c r="T1016" s="14">
        <v>4</v>
      </c>
      <c r="U1016" s="13" t="s">
        <v>94</v>
      </c>
      <c r="V1016" s="13" t="s">
        <v>82</v>
      </c>
      <c r="W1016" s="13" t="s">
        <v>73</v>
      </c>
      <c r="X1016" s="13" t="s">
        <v>80</v>
      </c>
      <c r="Y1016" s="13" t="s">
        <v>17</v>
      </c>
      <c r="Z1016" s="13" t="s">
        <v>350</v>
      </c>
      <c r="AA1016" s="13" t="s">
        <v>351</v>
      </c>
      <c r="AB1016" s="14">
        <v>7014</v>
      </c>
      <c r="AC1016" s="13" t="s">
        <v>87</v>
      </c>
      <c r="AD1016" s="20">
        <v>45303.6587037037</v>
      </c>
      <c r="AE1016" s="13" t="s">
        <v>227</v>
      </c>
      <c r="AF1016" s="13" t="s">
        <v>201</v>
      </c>
      <c r="AG1016" s="13" t="s">
        <v>78</v>
      </c>
      <c r="AH1016" s="13" t="s">
        <v>83</v>
      </c>
      <c r="AI1016" s="13" t="s">
        <v>96</v>
      </c>
      <c r="AJ1016" s="13" t="s">
        <v>71</v>
      </c>
      <c r="AK1016" s="13" t="s">
        <v>85</v>
      </c>
      <c r="AL1016" s="13" t="s">
        <v>71</v>
      </c>
      <c r="AM1016" s="13" t="s">
        <v>86</v>
      </c>
      <c r="AN1016" s="13" t="s">
        <v>73</v>
      </c>
      <c r="AO1016" s="13" t="s">
        <v>87</v>
      </c>
      <c r="AP1016" s="13" t="s">
        <v>87</v>
      </c>
      <c r="AQ1016" s="13" t="s">
        <v>90</v>
      </c>
      <c r="AR1016" s="13" t="s">
        <v>73</v>
      </c>
      <c r="AS1016" s="13" t="s">
        <v>73</v>
      </c>
      <c r="AT1016" s="14">
        <v>0</v>
      </c>
      <c r="AU1016" s="13" t="s">
        <v>71</v>
      </c>
      <c r="AV1016" s="13" t="s">
        <v>71</v>
      </c>
      <c r="AW1016" s="13" t="s">
        <v>71</v>
      </c>
      <c r="AX1016" s="13" t="s">
        <v>1040</v>
      </c>
      <c r="AY1016" s="13" t="s">
        <v>1041</v>
      </c>
      <c r="AZ1016" s="13" t="s">
        <v>205</v>
      </c>
      <c r="BA1016" s="13" t="s">
        <v>87</v>
      </c>
      <c r="BB1016" s="13" t="s">
        <v>85</v>
      </c>
      <c r="BC1016" s="13" t="s">
        <v>1042</v>
      </c>
      <c r="BD1016" s="13" t="s">
        <v>85</v>
      </c>
      <c r="BE1016" s="13" t="s">
        <v>207</v>
      </c>
      <c r="BF1016" s="13" t="s">
        <v>207</v>
      </c>
      <c r="BG1016" s="13" t="s">
        <v>110</v>
      </c>
      <c r="BH1016" s="13" t="s">
        <v>73</v>
      </c>
      <c r="BI1016" s="13" t="s">
        <v>73</v>
      </c>
      <c r="BJ1016" s="13" t="s">
        <v>73</v>
      </c>
      <c r="BK1016" s="13" t="s">
        <v>73</v>
      </c>
      <c r="BL1016" s="13" t="s">
        <v>209</v>
      </c>
      <c r="BM1016" s="13" t="s">
        <v>590</v>
      </c>
      <c r="BN1016" s="13" t="s">
        <v>209</v>
      </c>
      <c r="BO1016" s="13" t="s">
        <v>71</v>
      </c>
      <c r="BP1016" s="13" t="s">
        <v>71</v>
      </c>
      <c r="BQ1016" s="13" t="s">
        <v>71</v>
      </c>
      <c r="BR1016" s="13" t="s">
        <v>581</v>
      </c>
      <c r="BS1016" s="13" t="s">
        <v>85</v>
      </c>
      <c r="BT1016" s="13" t="s">
        <v>581</v>
      </c>
      <c r="BU1016" s="13" t="s">
        <v>85</v>
      </c>
      <c r="BV1016" s="13" t="s">
        <v>581</v>
      </c>
      <c r="BW1016" s="13" t="s">
        <v>85</v>
      </c>
      <c r="BX1016" s="14">
        <v>1</v>
      </c>
      <c r="BY1016" s="14">
        <v>500104</v>
      </c>
      <c r="BZ1016" s="14">
        <v>0</v>
      </c>
      <c r="CA1016" s="14">
        <v>4</v>
      </c>
      <c r="CB1016" s="14">
        <v>6</v>
      </c>
      <c r="CC1016" s="13" t="s">
        <v>261</v>
      </c>
      <c r="CD1016" s="20">
        <v>45317.4228935185</v>
      </c>
      <c r="CE1016" s="12" t="s">
        <v>89</v>
      </c>
      <c r="CF1016" s="18">
        <v>45317.4227061111</v>
      </c>
      <c r="CG1016" s="17">
        <v>0.422696759259259</v>
      </c>
      <c r="CH1016" s="12" t="s">
        <v>89</v>
      </c>
      <c r="CI1016" s="13" t="s">
        <v>14</v>
      </c>
      <c r="CJ1016" s="13" t="s">
        <v>73</v>
      </c>
      <c r="CK1016" s="13" t="s">
        <v>73</v>
      </c>
      <c r="CL1016" s="13" t="s">
        <v>110</v>
      </c>
      <c r="CM1016" s="13" t="s">
        <v>71</v>
      </c>
      <c r="CN1016" s="13" t="s">
        <v>71</v>
      </c>
      <c r="CO1016" s="13" t="s">
        <v>110</v>
      </c>
      <c r="CP1016" s="13" t="s">
        <v>266</v>
      </c>
      <c r="CQ1016" s="13" t="s">
        <v>110</v>
      </c>
      <c r="CR1016" s="13" t="s">
        <v>73</v>
      </c>
      <c r="CS1016" s="13" t="s">
        <v>73</v>
      </c>
      <c r="CT1016" s="13" t="s">
        <v>73</v>
      </c>
      <c r="CU1016" s="13" t="s">
        <v>110</v>
      </c>
      <c r="CV1016" s="13" t="s">
        <v>73</v>
      </c>
      <c r="CW1016" s="13" t="s">
        <v>73</v>
      </c>
      <c r="CX1016" s="13" t="s">
        <v>110</v>
      </c>
      <c r="CY1016" s="13" t="s">
        <v>73</v>
      </c>
      <c r="CZ1016" s="13" t="s">
        <v>73</v>
      </c>
      <c r="DA1016" s="13" t="s">
        <v>110</v>
      </c>
      <c r="DB1016" s="13" t="s">
        <v>73</v>
      </c>
      <c r="DC1016" s="13" t="s">
        <v>73</v>
      </c>
      <c r="DD1016" s="13" t="s">
        <v>73</v>
      </c>
      <c r="DE1016" s="13" t="s">
        <v>73</v>
      </c>
      <c r="DF1016" s="13" t="s">
        <v>110</v>
      </c>
      <c r="DG1016" s="13" t="s">
        <v>73</v>
      </c>
      <c r="DH1016" s="13" t="s">
        <v>110</v>
      </c>
      <c r="DI1016" s="13" t="s">
        <v>110</v>
      </c>
      <c r="DJ1016" s="13" t="s">
        <v>110</v>
      </c>
      <c r="DK1016" s="13" t="s">
        <v>242</v>
      </c>
      <c r="DL1016" s="13" t="s">
        <v>85</v>
      </c>
      <c r="DM1016" s="13" t="s">
        <v>85</v>
      </c>
      <c r="DN1016" s="18">
        <v>45317.4754956597</v>
      </c>
      <c r="DO1016" s="18">
        <v>45317.4227061111</v>
      </c>
      <c r="DP1016" s="13" t="s">
        <v>1043</v>
      </c>
    </row>
    <row r="1017" spans="1:120">
      <c r="A1017" s="12">
        <v>45302</v>
      </c>
      <c r="B1017" s="12">
        <v>45302</v>
      </c>
      <c r="C1017" s="13" t="s">
        <v>951</v>
      </c>
      <c r="D1017" s="13" t="s">
        <v>71</v>
      </c>
      <c r="E1017" s="13" t="s">
        <v>16</v>
      </c>
      <c r="F1017" s="13" t="s">
        <v>97</v>
      </c>
      <c r="G1017" s="14">
        <v>2</v>
      </c>
      <c r="H1017" s="14">
        <v>0</v>
      </c>
      <c r="I1017" s="13" t="s">
        <v>73</v>
      </c>
      <c r="J1017" s="13" t="s">
        <v>74</v>
      </c>
      <c r="K1017" s="13" t="s">
        <v>75</v>
      </c>
      <c r="L1017" s="12">
        <v>45302</v>
      </c>
      <c r="M1017" s="13" t="s">
        <v>952</v>
      </c>
      <c r="N1017" s="13" t="s">
        <v>71</v>
      </c>
      <c r="O1017" s="14">
        <v>0</v>
      </c>
      <c r="P1017" s="13" t="s">
        <v>197</v>
      </c>
      <c r="Q1017" s="13" t="s">
        <v>272</v>
      </c>
      <c r="R1017" s="14">
        <v>4</v>
      </c>
      <c r="S1017" s="13" t="s">
        <v>273</v>
      </c>
      <c r="T1017" s="14">
        <v>4</v>
      </c>
      <c r="U1017" s="13" t="s">
        <v>97</v>
      </c>
      <c r="V1017" s="13" t="s">
        <v>82</v>
      </c>
      <c r="W1017" s="13" t="s">
        <v>73</v>
      </c>
      <c r="X1017" s="13" t="s">
        <v>80</v>
      </c>
      <c r="Y1017" s="13" t="s">
        <v>17</v>
      </c>
      <c r="Z1017" s="13" t="s">
        <v>350</v>
      </c>
      <c r="AA1017" s="13" t="s">
        <v>351</v>
      </c>
      <c r="AB1017" s="14">
        <v>7014</v>
      </c>
      <c r="AC1017" s="13" t="s">
        <v>87</v>
      </c>
      <c r="AD1017" s="20">
        <v>45303.6587037037</v>
      </c>
      <c r="AE1017" s="13" t="s">
        <v>232</v>
      </c>
      <c r="AF1017" s="13" t="s">
        <v>201</v>
      </c>
      <c r="AG1017" s="13" t="s">
        <v>78</v>
      </c>
      <c r="AH1017" s="13" t="s">
        <v>83</v>
      </c>
      <c r="AI1017" s="13" t="s">
        <v>84</v>
      </c>
      <c r="AJ1017" s="13" t="s">
        <v>71</v>
      </c>
      <c r="AK1017" s="13" t="s">
        <v>85</v>
      </c>
      <c r="AL1017" s="13" t="s">
        <v>71</v>
      </c>
      <c r="AM1017" s="13" t="s">
        <v>86</v>
      </c>
      <c r="AN1017" s="13" t="s">
        <v>73</v>
      </c>
      <c r="AO1017" s="13" t="s">
        <v>87</v>
      </c>
      <c r="AP1017" s="13" t="s">
        <v>87</v>
      </c>
      <c r="AQ1017" s="13" t="s">
        <v>90</v>
      </c>
      <c r="AR1017" s="13" t="s">
        <v>73</v>
      </c>
      <c r="AS1017" s="13" t="s">
        <v>73</v>
      </c>
      <c r="AT1017" s="14">
        <v>0</v>
      </c>
      <c r="AU1017" s="13" t="s">
        <v>71</v>
      </c>
      <c r="AV1017" s="13" t="s">
        <v>71</v>
      </c>
      <c r="AW1017" s="13" t="s">
        <v>71</v>
      </c>
      <c r="AX1017" s="13" t="s">
        <v>993</v>
      </c>
      <c r="AY1017" s="13" t="s">
        <v>994</v>
      </c>
      <c r="AZ1017" s="13" t="s">
        <v>205</v>
      </c>
      <c r="BA1017" s="13" t="s">
        <v>87</v>
      </c>
      <c r="BB1017" s="13" t="s">
        <v>85</v>
      </c>
      <c r="BC1017" s="13" t="s">
        <v>995</v>
      </c>
      <c r="BD1017" s="13" t="s">
        <v>85</v>
      </c>
      <c r="BE1017" s="13" t="s">
        <v>207</v>
      </c>
      <c r="BF1017" s="13" t="s">
        <v>207</v>
      </c>
      <c r="BG1017" s="13" t="s">
        <v>110</v>
      </c>
      <c r="BH1017" s="13" t="s">
        <v>73</v>
      </c>
      <c r="BI1017" s="13" t="s">
        <v>73</v>
      </c>
      <c r="BJ1017" s="13" t="s">
        <v>73</v>
      </c>
      <c r="BK1017" s="13" t="s">
        <v>73</v>
      </c>
      <c r="BL1017" s="13" t="s">
        <v>209</v>
      </c>
      <c r="BM1017" s="13" t="s">
        <v>209</v>
      </c>
      <c r="BN1017" s="13" t="s">
        <v>209</v>
      </c>
      <c r="BO1017" s="13" t="s">
        <v>71</v>
      </c>
      <c r="BP1017" s="13" t="s">
        <v>71</v>
      </c>
      <c r="BQ1017" s="13" t="s">
        <v>71</v>
      </c>
      <c r="BR1017" s="13" t="s">
        <v>581</v>
      </c>
      <c r="BS1017" s="13" t="s">
        <v>85</v>
      </c>
      <c r="BT1017" s="13" t="s">
        <v>581</v>
      </c>
      <c r="BU1017" s="13" t="s">
        <v>85</v>
      </c>
      <c r="BV1017" s="13" t="s">
        <v>581</v>
      </c>
      <c r="BW1017" s="13" t="s">
        <v>85</v>
      </c>
      <c r="BX1017" s="14">
        <v>1</v>
      </c>
      <c r="BY1017" s="14">
        <v>500104</v>
      </c>
      <c r="BZ1017" s="14">
        <v>0</v>
      </c>
      <c r="CA1017" s="14">
        <v>5</v>
      </c>
      <c r="CB1017" s="14">
        <v>17</v>
      </c>
      <c r="CC1017" s="13" t="s">
        <v>261</v>
      </c>
      <c r="CD1017" s="20">
        <v>45317.4228935185</v>
      </c>
      <c r="CE1017" s="12" t="s">
        <v>89</v>
      </c>
      <c r="CF1017" s="18">
        <v>45317.4227061111</v>
      </c>
      <c r="CG1017" s="17">
        <v>0.422696759259259</v>
      </c>
      <c r="CH1017" s="12" t="s">
        <v>89</v>
      </c>
      <c r="CI1017" s="13" t="s">
        <v>14</v>
      </c>
      <c r="CJ1017" s="13" t="s">
        <v>73</v>
      </c>
      <c r="CK1017" s="13" t="s">
        <v>73</v>
      </c>
      <c r="CL1017" s="13" t="s">
        <v>110</v>
      </c>
      <c r="CM1017" s="13" t="s">
        <v>71</v>
      </c>
      <c r="CN1017" s="13" t="s">
        <v>71</v>
      </c>
      <c r="CO1017" s="13" t="s">
        <v>110</v>
      </c>
      <c r="CP1017" s="13" t="s">
        <v>266</v>
      </c>
      <c r="CQ1017" s="13" t="s">
        <v>110</v>
      </c>
      <c r="CR1017" s="13" t="s">
        <v>110</v>
      </c>
      <c r="CS1017" s="13" t="s">
        <v>73</v>
      </c>
      <c r="CT1017" s="13" t="s">
        <v>73</v>
      </c>
      <c r="CU1017" s="13" t="s">
        <v>110</v>
      </c>
      <c r="CV1017" s="13" t="s">
        <v>73</v>
      </c>
      <c r="CW1017" s="13" t="s">
        <v>73</v>
      </c>
      <c r="CX1017" s="13" t="s">
        <v>110</v>
      </c>
      <c r="CY1017" s="13" t="s">
        <v>73</v>
      </c>
      <c r="CZ1017" s="13" t="s">
        <v>73</v>
      </c>
      <c r="DA1017" s="13" t="s">
        <v>110</v>
      </c>
      <c r="DB1017" s="13" t="s">
        <v>73</v>
      </c>
      <c r="DC1017" s="13" t="s">
        <v>73</v>
      </c>
      <c r="DD1017" s="13" t="s">
        <v>73</v>
      </c>
      <c r="DE1017" s="13" t="s">
        <v>73</v>
      </c>
      <c r="DF1017" s="13" t="s">
        <v>110</v>
      </c>
      <c r="DG1017" s="13" t="s">
        <v>73</v>
      </c>
      <c r="DH1017" s="13" t="s">
        <v>110</v>
      </c>
      <c r="DI1017" s="13" t="s">
        <v>110</v>
      </c>
      <c r="DJ1017" s="13" t="s">
        <v>110</v>
      </c>
      <c r="DK1017" s="13" t="s">
        <v>242</v>
      </c>
      <c r="DL1017" s="13" t="s">
        <v>85</v>
      </c>
      <c r="DM1017" s="13" t="s">
        <v>85</v>
      </c>
      <c r="DN1017" s="18">
        <v>45317.4755088657</v>
      </c>
      <c r="DO1017" s="18">
        <v>45317.4227061111</v>
      </c>
      <c r="DP1017" s="13" t="s">
        <v>996</v>
      </c>
    </row>
    <row r="1018" spans="1:120">
      <c r="A1018" s="12">
        <v>45302</v>
      </c>
      <c r="B1018" s="12">
        <v>45302</v>
      </c>
      <c r="C1018" s="13" t="s">
        <v>951</v>
      </c>
      <c r="D1018" s="13" t="s">
        <v>71</v>
      </c>
      <c r="E1018" s="13" t="s">
        <v>16</v>
      </c>
      <c r="F1018" s="13" t="s">
        <v>105</v>
      </c>
      <c r="G1018" s="14">
        <v>2</v>
      </c>
      <c r="H1018" s="14">
        <v>0</v>
      </c>
      <c r="I1018" s="13" t="s">
        <v>73</v>
      </c>
      <c r="J1018" s="13" t="s">
        <v>74</v>
      </c>
      <c r="K1018" s="13" t="s">
        <v>75</v>
      </c>
      <c r="L1018" s="12">
        <v>45302</v>
      </c>
      <c r="M1018" s="13" t="s">
        <v>952</v>
      </c>
      <c r="N1018" s="13" t="s">
        <v>71</v>
      </c>
      <c r="O1018" s="14">
        <v>0</v>
      </c>
      <c r="P1018" s="13" t="s">
        <v>197</v>
      </c>
      <c r="Q1018" s="13" t="s">
        <v>272</v>
      </c>
      <c r="R1018" s="14">
        <v>4</v>
      </c>
      <c r="S1018" s="13" t="s">
        <v>273</v>
      </c>
      <c r="T1018" s="14">
        <v>4</v>
      </c>
      <c r="U1018" s="13" t="s">
        <v>105</v>
      </c>
      <c r="V1018" s="13" t="s">
        <v>82</v>
      </c>
      <c r="W1018" s="13" t="s">
        <v>73</v>
      </c>
      <c r="X1018" s="13" t="s">
        <v>80</v>
      </c>
      <c r="Y1018" s="13" t="s">
        <v>17</v>
      </c>
      <c r="Z1018" s="13" t="s">
        <v>350</v>
      </c>
      <c r="AA1018" s="13" t="s">
        <v>351</v>
      </c>
      <c r="AB1018" s="14">
        <v>7014</v>
      </c>
      <c r="AC1018" s="13" t="s">
        <v>87</v>
      </c>
      <c r="AD1018" s="20">
        <v>45303.6587037037</v>
      </c>
      <c r="AE1018" s="13" t="s">
        <v>255</v>
      </c>
      <c r="AF1018" s="13" t="s">
        <v>201</v>
      </c>
      <c r="AG1018" s="13" t="s">
        <v>78</v>
      </c>
      <c r="AH1018" s="13" t="s">
        <v>83</v>
      </c>
      <c r="AI1018" s="13" t="s">
        <v>84</v>
      </c>
      <c r="AJ1018" s="13" t="s">
        <v>71</v>
      </c>
      <c r="AK1018" s="13" t="s">
        <v>85</v>
      </c>
      <c r="AL1018" s="13" t="s">
        <v>71</v>
      </c>
      <c r="AM1018" s="13" t="s">
        <v>86</v>
      </c>
      <c r="AN1018" s="13" t="s">
        <v>73</v>
      </c>
      <c r="AO1018" s="13" t="s">
        <v>87</v>
      </c>
      <c r="AP1018" s="13" t="s">
        <v>87</v>
      </c>
      <c r="AQ1018" s="13" t="s">
        <v>90</v>
      </c>
      <c r="AR1018" s="13" t="s">
        <v>73</v>
      </c>
      <c r="AS1018" s="13" t="s">
        <v>73</v>
      </c>
      <c r="AT1018" s="14">
        <v>0</v>
      </c>
      <c r="AU1018" s="13" t="s">
        <v>71</v>
      </c>
      <c r="AV1018" s="13" t="s">
        <v>71</v>
      </c>
      <c r="AW1018" s="13" t="s">
        <v>71</v>
      </c>
      <c r="AX1018" s="13" t="s">
        <v>997</v>
      </c>
      <c r="AY1018" s="13" t="s">
        <v>998</v>
      </c>
      <c r="AZ1018" s="13" t="s">
        <v>205</v>
      </c>
      <c r="BA1018" s="13" t="s">
        <v>87</v>
      </c>
      <c r="BB1018" s="13" t="s">
        <v>85</v>
      </c>
      <c r="BC1018" s="13" t="s">
        <v>999</v>
      </c>
      <c r="BD1018" s="13" t="s">
        <v>85</v>
      </c>
      <c r="BE1018" s="13" t="s">
        <v>207</v>
      </c>
      <c r="BF1018" s="13" t="s">
        <v>207</v>
      </c>
      <c r="BG1018" s="13" t="s">
        <v>110</v>
      </c>
      <c r="BH1018" s="13" t="s">
        <v>73</v>
      </c>
      <c r="BI1018" s="13" t="s">
        <v>73</v>
      </c>
      <c r="BJ1018" s="13" t="s">
        <v>73</v>
      </c>
      <c r="BK1018" s="13" t="s">
        <v>73</v>
      </c>
      <c r="BL1018" s="13" t="s">
        <v>209</v>
      </c>
      <c r="BM1018" s="13" t="s">
        <v>209</v>
      </c>
      <c r="BN1018" s="13" t="s">
        <v>209</v>
      </c>
      <c r="BO1018" s="13" t="s">
        <v>71</v>
      </c>
      <c r="BP1018" s="13" t="s">
        <v>71</v>
      </c>
      <c r="BQ1018" s="13" t="s">
        <v>71</v>
      </c>
      <c r="BR1018" s="13" t="s">
        <v>581</v>
      </c>
      <c r="BS1018" s="13" t="s">
        <v>85</v>
      </c>
      <c r="BT1018" s="13" t="s">
        <v>581</v>
      </c>
      <c r="BU1018" s="13" t="s">
        <v>85</v>
      </c>
      <c r="BV1018" s="13" t="s">
        <v>581</v>
      </c>
      <c r="BW1018" s="13" t="s">
        <v>85</v>
      </c>
      <c r="BX1018" s="14">
        <v>1</v>
      </c>
      <c r="BY1018" s="14">
        <v>500104</v>
      </c>
      <c r="BZ1018" s="14">
        <v>0</v>
      </c>
      <c r="CA1018" s="14">
        <v>4</v>
      </c>
      <c r="CB1018" s="14">
        <v>6</v>
      </c>
      <c r="CC1018" s="13" t="s">
        <v>261</v>
      </c>
      <c r="CD1018" s="20">
        <v>45317.4228935185</v>
      </c>
      <c r="CE1018" s="12" t="s">
        <v>89</v>
      </c>
      <c r="CF1018" s="18">
        <v>45317.4227060995</v>
      </c>
      <c r="CG1018" s="17">
        <v>0.422696759259259</v>
      </c>
      <c r="CH1018" s="12" t="s">
        <v>89</v>
      </c>
      <c r="CI1018" s="13" t="s">
        <v>14</v>
      </c>
      <c r="CJ1018" s="13" t="s">
        <v>73</v>
      </c>
      <c r="CK1018" s="13" t="s">
        <v>73</v>
      </c>
      <c r="CL1018" s="13" t="s">
        <v>110</v>
      </c>
      <c r="CM1018" s="13" t="s">
        <v>71</v>
      </c>
      <c r="CN1018" s="13" t="s">
        <v>71</v>
      </c>
      <c r="CO1018" s="13" t="s">
        <v>110</v>
      </c>
      <c r="CP1018" s="13" t="s">
        <v>266</v>
      </c>
      <c r="CQ1018" s="13" t="s">
        <v>110</v>
      </c>
      <c r="CR1018" s="13" t="s">
        <v>73</v>
      </c>
      <c r="CS1018" s="13" t="s">
        <v>73</v>
      </c>
      <c r="CT1018" s="13" t="s">
        <v>73</v>
      </c>
      <c r="CU1018" s="13" t="s">
        <v>110</v>
      </c>
      <c r="CV1018" s="13" t="s">
        <v>73</v>
      </c>
      <c r="CW1018" s="13" t="s">
        <v>73</v>
      </c>
      <c r="CX1018" s="13" t="s">
        <v>110</v>
      </c>
      <c r="CY1018" s="13" t="s">
        <v>73</v>
      </c>
      <c r="CZ1018" s="13" t="s">
        <v>73</v>
      </c>
      <c r="DA1018" s="13" t="s">
        <v>110</v>
      </c>
      <c r="DB1018" s="13" t="s">
        <v>73</v>
      </c>
      <c r="DC1018" s="13" t="s">
        <v>73</v>
      </c>
      <c r="DD1018" s="13" t="s">
        <v>73</v>
      </c>
      <c r="DE1018" s="13" t="s">
        <v>73</v>
      </c>
      <c r="DF1018" s="13" t="s">
        <v>110</v>
      </c>
      <c r="DG1018" s="13" t="s">
        <v>73</v>
      </c>
      <c r="DH1018" s="13" t="s">
        <v>110</v>
      </c>
      <c r="DI1018" s="13" t="s">
        <v>110</v>
      </c>
      <c r="DJ1018" s="13" t="s">
        <v>110</v>
      </c>
      <c r="DK1018" s="13" t="s">
        <v>242</v>
      </c>
      <c r="DL1018" s="13" t="s">
        <v>85</v>
      </c>
      <c r="DM1018" s="13" t="s">
        <v>85</v>
      </c>
      <c r="DN1018" s="18">
        <v>45317.475532963</v>
      </c>
      <c r="DO1018" s="18">
        <v>45317.4227060995</v>
      </c>
      <c r="DP1018" s="13" t="s">
        <v>1000</v>
      </c>
    </row>
    <row r="1019" spans="1:120">
      <c r="A1019" s="12">
        <v>45302</v>
      </c>
      <c r="B1019" s="12">
        <v>45302</v>
      </c>
      <c r="C1019" s="13" t="s">
        <v>951</v>
      </c>
      <c r="D1019" s="13" t="s">
        <v>71</v>
      </c>
      <c r="E1019" s="13" t="s">
        <v>16</v>
      </c>
      <c r="F1019" s="13" t="s">
        <v>107</v>
      </c>
      <c r="G1019" s="14">
        <v>2</v>
      </c>
      <c r="H1019" s="14">
        <v>0</v>
      </c>
      <c r="I1019" s="13" t="s">
        <v>88</v>
      </c>
      <c r="J1019" s="13" t="s">
        <v>74</v>
      </c>
      <c r="K1019" s="13" t="s">
        <v>75</v>
      </c>
      <c r="L1019" s="12">
        <v>45302</v>
      </c>
      <c r="M1019" s="13" t="s">
        <v>952</v>
      </c>
      <c r="N1019" s="13" t="s">
        <v>71</v>
      </c>
      <c r="O1019" s="14">
        <v>0</v>
      </c>
      <c r="P1019" s="13" t="s">
        <v>197</v>
      </c>
      <c r="Q1019" s="13" t="s">
        <v>272</v>
      </c>
      <c r="R1019" s="14">
        <v>4</v>
      </c>
      <c r="S1019" s="13" t="s">
        <v>273</v>
      </c>
      <c r="T1019" s="14">
        <v>4</v>
      </c>
      <c r="U1019" s="13" t="s">
        <v>107</v>
      </c>
      <c r="V1019" s="13" t="s">
        <v>82</v>
      </c>
      <c r="W1019" s="13" t="s">
        <v>73</v>
      </c>
      <c r="X1019" s="13" t="s">
        <v>80</v>
      </c>
      <c r="Y1019" s="13" t="s">
        <v>17</v>
      </c>
      <c r="Z1019" s="13" t="s">
        <v>350</v>
      </c>
      <c r="AA1019" s="13" t="s">
        <v>353</v>
      </c>
      <c r="AB1019" s="14">
        <v>7014</v>
      </c>
      <c r="AC1019" s="13" t="s">
        <v>87</v>
      </c>
      <c r="AD1019" s="20">
        <v>45303.6587037037</v>
      </c>
      <c r="AE1019" s="13" t="s">
        <v>200</v>
      </c>
      <c r="AF1019" s="13" t="s">
        <v>201</v>
      </c>
      <c r="AG1019" s="13" t="s">
        <v>78</v>
      </c>
      <c r="AH1019" s="13" t="s">
        <v>83</v>
      </c>
      <c r="AI1019" s="13" t="s">
        <v>84</v>
      </c>
      <c r="AJ1019" s="13" t="s">
        <v>71</v>
      </c>
      <c r="AK1019" s="13" t="s">
        <v>85</v>
      </c>
      <c r="AL1019" s="13" t="s">
        <v>71</v>
      </c>
      <c r="AM1019" s="13" t="s">
        <v>86</v>
      </c>
      <c r="AN1019" s="13" t="s">
        <v>73</v>
      </c>
      <c r="AO1019" s="13" t="s">
        <v>87</v>
      </c>
      <c r="AP1019" s="13" t="s">
        <v>87</v>
      </c>
      <c r="AQ1019" s="13" t="s">
        <v>202</v>
      </c>
      <c r="AR1019" s="13" t="s">
        <v>73</v>
      </c>
      <c r="AS1019" s="13" t="s">
        <v>73</v>
      </c>
      <c r="AT1019" s="14">
        <v>0</v>
      </c>
      <c r="AU1019" s="13" t="s">
        <v>71</v>
      </c>
      <c r="AV1019" s="13" t="s">
        <v>71</v>
      </c>
      <c r="AW1019" s="13" t="s">
        <v>71</v>
      </c>
      <c r="AX1019" s="13" t="s">
        <v>1044</v>
      </c>
      <c r="AY1019" s="13" t="s">
        <v>1006</v>
      </c>
      <c r="AZ1019" s="13" t="s">
        <v>205</v>
      </c>
      <c r="BA1019" s="13" t="s">
        <v>87</v>
      </c>
      <c r="BB1019" s="13" t="s">
        <v>85</v>
      </c>
      <c r="BC1019" s="13" t="s">
        <v>1007</v>
      </c>
      <c r="BD1019" s="13" t="s">
        <v>85</v>
      </c>
      <c r="BE1019" s="13" t="s">
        <v>207</v>
      </c>
      <c r="BF1019" s="13" t="s">
        <v>207</v>
      </c>
      <c r="BG1019" s="13" t="s">
        <v>110</v>
      </c>
      <c r="BH1019" s="13" t="s">
        <v>73</v>
      </c>
      <c r="BI1019" s="13" t="s">
        <v>73</v>
      </c>
      <c r="BJ1019" s="13" t="s">
        <v>73</v>
      </c>
      <c r="BK1019" s="13" t="s">
        <v>73</v>
      </c>
      <c r="BL1019" s="13" t="s">
        <v>209</v>
      </c>
      <c r="BM1019" s="13" t="s">
        <v>209</v>
      </c>
      <c r="BN1019" s="13" t="s">
        <v>209</v>
      </c>
      <c r="BO1019" s="13" t="s">
        <v>71</v>
      </c>
      <c r="BP1019" s="13" t="s">
        <v>71</v>
      </c>
      <c r="BQ1019" s="13" t="s">
        <v>71</v>
      </c>
      <c r="BR1019" s="13" t="s">
        <v>581</v>
      </c>
      <c r="BS1019" s="13" t="s">
        <v>85</v>
      </c>
      <c r="BT1019" s="13" t="s">
        <v>581</v>
      </c>
      <c r="BU1019" s="13" t="s">
        <v>85</v>
      </c>
      <c r="BV1019" s="13" t="s">
        <v>581</v>
      </c>
      <c r="BW1019" s="13" t="s">
        <v>85</v>
      </c>
      <c r="BX1019" s="14">
        <v>1</v>
      </c>
      <c r="BY1019" s="14">
        <v>500104</v>
      </c>
      <c r="BZ1019" s="14">
        <v>0</v>
      </c>
      <c r="CA1019" s="14">
        <v>5</v>
      </c>
      <c r="CB1019" s="14">
        <v>17</v>
      </c>
      <c r="CC1019" s="13" t="s">
        <v>261</v>
      </c>
      <c r="CD1019" s="20">
        <v>45317.4228935185</v>
      </c>
      <c r="CE1019" s="12" t="s">
        <v>89</v>
      </c>
      <c r="CF1019" s="18">
        <v>45317.4227061111</v>
      </c>
      <c r="CG1019" s="17">
        <v>0.422696759259259</v>
      </c>
      <c r="CH1019" s="12" t="s">
        <v>89</v>
      </c>
      <c r="CI1019" s="13" t="s">
        <v>14</v>
      </c>
      <c r="CJ1019" s="13" t="s">
        <v>73</v>
      </c>
      <c r="CK1019" s="13" t="s">
        <v>73</v>
      </c>
      <c r="CL1019" s="13" t="s">
        <v>110</v>
      </c>
      <c r="CM1019" s="13" t="s">
        <v>71</v>
      </c>
      <c r="CN1019" s="13" t="s">
        <v>71</v>
      </c>
      <c r="CO1019" s="13" t="s">
        <v>110</v>
      </c>
      <c r="CP1019" s="13" t="s">
        <v>266</v>
      </c>
      <c r="CQ1019" s="13" t="s">
        <v>110</v>
      </c>
      <c r="CR1019" s="13" t="s">
        <v>73</v>
      </c>
      <c r="CS1019" s="13" t="s">
        <v>73</v>
      </c>
      <c r="CT1019" s="13" t="s">
        <v>73</v>
      </c>
      <c r="CU1019" s="13" t="s">
        <v>110</v>
      </c>
      <c r="CV1019" s="13" t="s">
        <v>73</v>
      </c>
      <c r="CW1019" s="13" t="s">
        <v>73</v>
      </c>
      <c r="CX1019" s="13" t="s">
        <v>73</v>
      </c>
      <c r="CY1019" s="13" t="s">
        <v>73</v>
      </c>
      <c r="CZ1019" s="13" t="s">
        <v>73</v>
      </c>
      <c r="DA1019" s="13" t="s">
        <v>110</v>
      </c>
      <c r="DB1019" s="13" t="s">
        <v>73</v>
      </c>
      <c r="DC1019" s="13" t="s">
        <v>73</v>
      </c>
      <c r="DD1019" s="13" t="s">
        <v>73</v>
      </c>
      <c r="DE1019" s="13" t="s">
        <v>73</v>
      </c>
      <c r="DF1019" s="13" t="s">
        <v>110</v>
      </c>
      <c r="DG1019" s="13" t="s">
        <v>73</v>
      </c>
      <c r="DH1019" s="13" t="s">
        <v>110</v>
      </c>
      <c r="DI1019" s="13" t="s">
        <v>110</v>
      </c>
      <c r="DJ1019" s="13" t="s">
        <v>110</v>
      </c>
      <c r="DK1019" s="13" t="s">
        <v>242</v>
      </c>
      <c r="DL1019" s="13" t="s">
        <v>85</v>
      </c>
      <c r="DM1019" s="13" t="s">
        <v>85</v>
      </c>
      <c r="DN1019" s="18">
        <v>45317.4754956597</v>
      </c>
      <c r="DO1019" s="18">
        <v>45317.4227061111</v>
      </c>
      <c r="DP1019" s="13" t="s">
        <v>1008</v>
      </c>
    </row>
    <row r="1020" spans="1:120">
      <c r="A1020" s="12">
        <v>45302</v>
      </c>
      <c r="B1020" s="12">
        <v>45302</v>
      </c>
      <c r="C1020" s="13" t="s">
        <v>951</v>
      </c>
      <c r="D1020" s="13" t="s">
        <v>71</v>
      </c>
      <c r="E1020" s="13" t="s">
        <v>16</v>
      </c>
      <c r="F1020" s="13" t="s">
        <v>72</v>
      </c>
      <c r="G1020" s="14">
        <v>3</v>
      </c>
      <c r="H1020" s="14">
        <v>0</v>
      </c>
      <c r="I1020" s="13" t="s">
        <v>73</v>
      </c>
      <c r="J1020" s="29" t="s">
        <v>74</v>
      </c>
      <c r="K1020" s="29" t="s">
        <v>109</v>
      </c>
      <c r="L1020" s="12">
        <v>45302</v>
      </c>
      <c r="M1020" s="13" t="s">
        <v>952</v>
      </c>
      <c r="N1020" s="13" t="s">
        <v>71</v>
      </c>
      <c r="O1020" s="14">
        <v>0</v>
      </c>
      <c r="P1020" s="13" t="s">
        <v>197</v>
      </c>
      <c r="Q1020" s="29" t="s">
        <v>1049</v>
      </c>
      <c r="R1020" s="14">
        <v>2</v>
      </c>
      <c r="S1020" s="29" t="s">
        <v>1086</v>
      </c>
      <c r="T1020" s="30">
        <v>2</v>
      </c>
      <c r="U1020" s="13" t="s">
        <v>72</v>
      </c>
      <c r="V1020" s="13" t="s">
        <v>82</v>
      </c>
      <c r="W1020" s="13" t="s">
        <v>73</v>
      </c>
      <c r="X1020" s="13" t="s">
        <v>80</v>
      </c>
      <c r="Y1020" s="13" t="s">
        <v>17</v>
      </c>
      <c r="Z1020" s="13" t="s">
        <v>350</v>
      </c>
      <c r="AA1020" s="13" t="s">
        <v>351</v>
      </c>
      <c r="AB1020" s="14">
        <v>7006</v>
      </c>
      <c r="AC1020" s="13" t="s">
        <v>87</v>
      </c>
      <c r="AD1020" s="20">
        <v>45303.7533101852</v>
      </c>
      <c r="AE1020" s="13" t="s">
        <v>213</v>
      </c>
      <c r="AF1020" s="13" t="s">
        <v>201</v>
      </c>
      <c r="AG1020" s="13" t="s">
        <v>78</v>
      </c>
      <c r="AH1020" s="13" t="s">
        <v>83</v>
      </c>
      <c r="AI1020" s="13" t="s">
        <v>84</v>
      </c>
      <c r="AJ1020" s="13" t="s">
        <v>71</v>
      </c>
      <c r="AK1020" s="13" t="s">
        <v>85</v>
      </c>
      <c r="AL1020" s="13" t="s">
        <v>71</v>
      </c>
      <c r="AM1020" s="13" t="s">
        <v>86</v>
      </c>
      <c r="AN1020" s="13" t="s">
        <v>73</v>
      </c>
      <c r="AO1020" s="13" t="s">
        <v>87</v>
      </c>
      <c r="AP1020" s="13" t="s">
        <v>87</v>
      </c>
      <c r="AQ1020" s="13" t="s">
        <v>90</v>
      </c>
      <c r="AR1020" s="13" t="s">
        <v>73</v>
      </c>
      <c r="AS1020" s="13" t="s">
        <v>73</v>
      </c>
      <c r="AT1020" s="14">
        <v>0</v>
      </c>
      <c r="AU1020" s="13" t="s">
        <v>71</v>
      </c>
      <c r="AV1020" s="13" t="s">
        <v>71</v>
      </c>
      <c r="AW1020" s="13" t="s">
        <v>71</v>
      </c>
      <c r="AX1020" s="13" t="s">
        <v>985</v>
      </c>
      <c r="AY1020" s="13" t="s">
        <v>986</v>
      </c>
      <c r="AZ1020" s="13" t="s">
        <v>205</v>
      </c>
      <c r="BA1020" s="13" t="s">
        <v>87</v>
      </c>
      <c r="BB1020" s="13" t="s">
        <v>85</v>
      </c>
      <c r="BC1020" s="13" t="s">
        <v>987</v>
      </c>
      <c r="BD1020" s="13" t="s">
        <v>85</v>
      </c>
      <c r="BE1020" s="13" t="s">
        <v>207</v>
      </c>
      <c r="BF1020" s="13" t="s">
        <v>207</v>
      </c>
      <c r="BG1020" s="13" t="s">
        <v>208</v>
      </c>
      <c r="BH1020" s="13" t="s">
        <v>73</v>
      </c>
      <c r="BI1020" s="13" t="s">
        <v>73</v>
      </c>
      <c r="BJ1020" s="13" t="s">
        <v>73</v>
      </c>
      <c r="BK1020" s="13" t="s">
        <v>73</v>
      </c>
      <c r="BL1020" s="13" t="s">
        <v>209</v>
      </c>
      <c r="BM1020" s="13" t="s">
        <v>209</v>
      </c>
      <c r="BN1020" s="13" t="s">
        <v>209</v>
      </c>
      <c r="BO1020" s="13" t="s">
        <v>71</v>
      </c>
      <c r="BP1020" s="13" t="s">
        <v>71</v>
      </c>
      <c r="BQ1020" s="13" t="s">
        <v>71</v>
      </c>
      <c r="BR1020" s="13" t="s">
        <v>581</v>
      </c>
      <c r="BS1020" s="13" t="s">
        <v>85</v>
      </c>
      <c r="BT1020" s="13" t="s">
        <v>581</v>
      </c>
      <c r="BU1020" s="13" t="s">
        <v>85</v>
      </c>
      <c r="BV1020" s="13" t="s">
        <v>581</v>
      </c>
      <c r="BW1020" s="13" t="s">
        <v>85</v>
      </c>
      <c r="BX1020" s="14">
        <v>1</v>
      </c>
      <c r="BY1020" s="14">
        <v>500006</v>
      </c>
      <c r="BZ1020" s="14">
        <v>0</v>
      </c>
      <c r="CA1020" s="14">
        <v>5</v>
      </c>
      <c r="CB1020" s="14">
        <v>18</v>
      </c>
      <c r="CC1020" s="13" t="s">
        <v>261</v>
      </c>
      <c r="CD1020" s="20">
        <v>45317.5057291667</v>
      </c>
      <c r="CE1020" s="12" t="s">
        <v>89</v>
      </c>
      <c r="CF1020" s="18">
        <v>45317.5055059606</v>
      </c>
      <c r="CG1020" s="17">
        <v>0.505497685185185</v>
      </c>
      <c r="CH1020" s="12" t="s">
        <v>89</v>
      </c>
      <c r="CI1020" s="13" t="s">
        <v>14</v>
      </c>
      <c r="CJ1020" s="13" t="s">
        <v>73</v>
      </c>
      <c r="CK1020" s="13" t="s">
        <v>73</v>
      </c>
      <c r="CL1020" s="13" t="s">
        <v>110</v>
      </c>
      <c r="CM1020" s="13" t="s">
        <v>110</v>
      </c>
      <c r="CN1020" s="13" t="s">
        <v>71</v>
      </c>
      <c r="CO1020" s="13" t="s">
        <v>110</v>
      </c>
      <c r="CP1020" s="13" t="s">
        <v>201</v>
      </c>
      <c r="CQ1020" s="13" t="s">
        <v>110</v>
      </c>
      <c r="CR1020" s="13" t="s">
        <v>110</v>
      </c>
      <c r="CS1020" s="13" t="s">
        <v>73</v>
      </c>
      <c r="CT1020" s="13" t="s">
        <v>73</v>
      </c>
      <c r="CU1020" s="13" t="s">
        <v>110</v>
      </c>
      <c r="CV1020" s="13" t="s">
        <v>73</v>
      </c>
      <c r="CW1020" s="13" t="s">
        <v>73</v>
      </c>
      <c r="CX1020" s="13" t="s">
        <v>110</v>
      </c>
      <c r="CY1020" s="13" t="s">
        <v>73</v>
      </c>
      <c r="CZ1020" s="13" t="s">
        <v>73</v>
      </c>
      <c r="DA1020" s="13" t="s">
        <v>110</v>
      </c>
      <c r="DB1020" s="13" t="s">
        <v>73</v>
      </c>
      <c r="DC1020" s="13" t="s">
        <v>73</v>
      </c>
      <c r="DD1020" s="13" t="s">
        <v>73</v>
      </c>
      <c r="DE1020" s="13" t="s">
        <v>73</v>
      </c>
      <c r="DF1020" s="13" t="s">
        <v>110</v>
      </c>
      <c r="DG1020" s="13" t="s">
        <v>73</v>
      </c>
      <c r="DH1020" s="13" t="s">
        <v>110</v>
      </c>
      <c r="DI1020" s="13" t="s">
        <v>110</v>
      </c>
      <c r="DJ1020" s="13" t="s">
        <v>110</v>
      </c>
      <c r="DK1020" s="13" t="s">
        <v>242</v>
      </c>
      <c r="DL1020" s="13" t="s">
        <v>85</v>
      </c>
      <c r="DM1020" s="13" t="s">
        <v>85</v>
      </c>
      <c r="DN1020" s="18">
        <v>45317.5055059606</v>
      </c>
      <c r="DO1020" s="18">
        <v>45317.5055059606</v>
      </c>
      <c r="DP1020" s="13" t="s">
        <v>988</v>
      </c>
    </row>
    <row r="1021" spans="1:120">
      <c r="A1021" s="12">
        <v>45302</v>
      </c>
      <c r="B1021" s="12">
        <v>45302</v>
      </c>
      <c r="C1021" s="13" t="s">
        <v>951</v>
      </c>
      <c r="D1021" s="13" t="s">
        <v>71</v>
      </c>
      <c r="E1021" s="13" t="s">
        <v>16</v>
      </c>
      <c r="F1021" s="13" t="s">
        <v>91</v>
      </c>
      <c r="G1021" s="14">
        <v>3</v>
      </c>
      <c r="H1021" s="14">
        <v>0</v>
      </c>
      <c r="I1021" s="13" t="s">
        <v>88</v>
      </c>
      <c r="J1021" s="29" t="s">
        <v>74</v>
      </c>
      <c r="K1021" s="29" t="s">
        <v>109</v>
      </c>
      <c r="L1021" s="12">
        <v>45302</v>
      </c>
      <c r="M1021" s="13" t="s">
        <v>952</v>
      </c>
      <c r="N1021" s="13" t="s">
        <v>71</v>
      </c>
      <c r="O1021" s="14">
        <v>0</v>
      </c>
      <c r="P1021" s="13" t="s">
        <v>197</v>
      </c>
      <c r="Q1021" s="29" t="s">
        <v>1049</v>
      </c>
      <c r="R1021" s="14">
        <v>2</v>
      </c>
      <c r="S1021" s="29" t="s">
        <v>1086</v>
      </c>
      <c r="T1021" s="30">
        <v>2</v>
      </c>
      <c r="U1021" s="13" t="s">
        <v>91</v>
      </c>
      <c r="V1021" s="13" t="s">
        <v>82</v>
      </c>
      <c r="W1021" s="13" t="s">
        <v>73</v>
      </c>
      <c r="X1021" s="13" t="s">
        <v>80</v>
      </c>
      <c r="Y1021" s="13" t="s">
        <v>17</v>
      </c>
      <c r="Z1021" s="13" t="s">
        <v>350</v>
      </c>
      <c r="AA1021" s="13" t="s">
        <v>351</v>
      </c>
      <c r="AB1021" s="14">
        <v>7006</v>
      </c>
      <c r="AC1021" s="13" t="s">
        <v>87</v>
      </c>
      <c r="AD1021" s="20">
        <v>45303.7533101852</v>
      </c>
      <c r="AE1021" s="13" t="s">
        <v>222</v>
      </c>
      <c r="AF1021" s="13" t="s">
        <v>201</v>
      </c>
      <c r="AG1021" s="13" t="s">
        <v>78</v>
      </c>
      <c r="AH1021" s="13" t="s">
        <v>83</v>
      </c>
      <c r="AI1021" s="13" t="s">
        <v>93</v>
      </c>
      <c r="AJ1021" s="13" t="s">
        <v>71</v>
      </c>
      <c r="AK1021" s="13" t="s">
        <v>85</v>
      </c>
      <c r="AL1021" s="13" t="s">
        <v>71</v>
      </c>
      <c r="AM1021" s="13" t="s">
        <v>86</v>
      </c>
      <c r="AN1021" s="13" t="s">
        <v>73</v>
      </c>
      <c r="AO1021" s="13" t="s">
        <v>87</v>
      </c>
      <c r="AP1021" s="13" t="s">
        <v>87</v>
      </c>
      <c r="AQ1021" s="13" t="s">
        <v>90</v>
      </c>
      <c r="AR1021" s="13" t="s">
        <v>73</v>
      </c>
      <c r="AS1021" s="13" t="s">
        <v>73</v>
      </c>
      <c r="AT1021" s="14">
        <v>0</v>
      </c>
      <c r="AU1021" s="13" t="s">
        <v>71</v>
      </c>
      <c r="AV1021" s="13" t="s">
        <v>71</v>
      </c>
      <c r="AW1021" s="13" t="s">
        <v>71</v>
      </c>
      <c r="AX1021" s="13" t="s">
        <v>583</v>
      </c>
      <c r="AY1021" s="13" t="s">
        <v>584</v>
      </c>
      <c r="AZ1021" s="13" t="s">
        <v>205</v>
      </c>
      <c r="BA1021" s="13" t="s">
        <v>87</v>
      </c>
      <c r="BB1021" s="13" t="s">
        <v>85</v>
      </c>
      <c r="BC1021" s="13" t="s">
        <v>585</v>
      </c>
      <c r="BD1021" s="13" t="s">
        <v>85</v>
      </c>
      <c r="BE1021" s="13" t="s">
        <v>207</v>
      </c>
      <c r="BF1021" s="13" t="s">
        <v>207</v>
      </c>
      <c r="BG1021" s="13" t="s">
        <v>208</v>
      </c>
      <c r="BH1021" s="13" t="s">
        <v>73</v>
      </c>
      <c r="BI1021" s="13" t="s">
        <v>73</v>
      </c>
      <c r="BJ1021" s="13" t="s">
        <v>73</v>
      </c>
      <c r="BK1021" s="13" t="s">
        <v>73</v>
      </c>
      <c r="BL1021" s="13" t="s">
        <v>209</v>
      </c>
      <c r="BM1021" s="13" t="s">
        <v>209</v>
      </c>
      <c r="BN1021" s="13" t="s">
        <v>209</v>
      </c>
      <c r="BO1021" s="13" t="s">
        <v>71</v>
      </c>
      <c r="BP1021" s="13" t="s">
        <v>71</v>
      </c>
      <c r="BQ1021" s="13" t="s">
        <v>71</v>
      </c>
      <c r="BR1021" s="13" t="s">
        <v>581</v>
      </c>
      <c r="BS1021" s="13" t="s">
        <v>85</v>
      </c>
      <c r="BT1021" s="13" t="s">
        <v>581</v>
      </c>
      <c r="BU1021" s="13" t="s">
        <v>85</v>
      </c>
      <c r="BV1021" s="13" t="s">
        <v>581</v>
      </c>
      <c r="BW1021" s="13" t="s">
        <v>85</v>
      </c>
      <c r="BX1021" s="14">
        <v>1</v>
      </c>
      <c r="BY1021" s="14">
        <v>500006</v>
      </c>
      <c r="BZ1021" s="14">
        <v>0</v>
      </c>
      <c r="CA1021" s="14">
        <v>3</v>
      </c>
      <c r="CB1021" s="14">
        <v>18</v>
      </c>
      <c r="CC1021" s="13" t="s">
        <v>261</v>
      </c>
      <c r="CD1021" s="20">
        <v>45317.5057291667</v>
      </c>
      <c r="CE1021" s="12" t="s">
        <v>89</v>
      </c>
      <c r="CF1021" s="18">
        <v>45317.5055056019</v>
      </c>
      <c r="CG1021" s="17">
        <v>0.505497685185185</v>
      </c>
      <c r="CH1021" s="12" t="s">
        <v>89</v>
      </c>
      <c r="CI1021" s="13" t="s">
        <v>14</v>
      </c>
      <c r="CJ1021" s="13" t="s">
        <v>73</v>
      </c>
      <c r="CK1021" s="13" t="s">
        <v>73</v>
      </c>
      <c r="CL1021" s="13" t="s">
        <v>110</v>
      </c>
      <c r="CM1021" s="13" t="s">
        <v>110</v>
      </c>
      <c r="CN1021" s="13" t="s">
        <v>71</v>
      </c>
      <c r="CO1021" s="13" t="s">
        <v>110</v>
      </c>
      <c r="CP1021" s="13" t="s">
        <v>201</v>
      </c>
      <c r="CQ1021" s="13" t="s">
        <v>110</v>
      </c>
      <c r="CR1021" s="13" t="s">
        <v>73</v>
      </c>
      <c r="CS1021" s="13" t="s">
        <v>73</v>
      </c>
      <c r="CT1021" s="13" t="s">
        <v>73</v>
      </c>
      <c r="CU1021" s="13" t="s">
        <v>110</v>
      </c>
      <c r="CV1021" s="13" t="s">
        <v>73</v>
      </c>
      <c r="CW1021" s="13" t="s">
        <v>73</v>
      </c>
      <c r="CX1021" s="13" t="s">
        <v>110</v>
      </c>
      <c r="CY1021" s="13" t="s">
        <v>73</v>
      </c>
      <c r="CZ1021" s="13" t="s">
        <v>73</v>
      </c>
      <c r="DA1021" s="13" t="s">
        <v>110</v>
      </c>
      <c r="DB1021" s="13" t="s">
        <v>73</v>
      </c>
      <c r="DC1021" s="13" t="s">
        <v>73</v>
      </c>
      <c r="DD1021" s="13" t="s">
        <v>73</v>
      </c>
      <c r="DE1021" s="13" t="s">
        <v>73</v>
      </c>
      <c r="DF1021" s="13" t="s">
        <v>110</v>
      </c>
      <c r="DG1021" s="13" t="s">
        <v>73</v>
      </c>
      <c r="DH1021" s="13" t="s">
        <v>110</v>
      </c>
      <c r="DI1021" s="13" t="s">
        <v>110</v>
      </c>
      <c r="DJ1021" s="13" t="s">
        <v>110</v>
      </c>
      <c r="DK1021" s="13" t="s">
        <v>242</v>
      </c>
      <c r="DL1021" s="13" t="s">
        <v>85</v>
      </c>
      <c r="DM1021" s="13" t="s">
        <v>85</v>
      </c>
      <c r="DN1021" s="18">
        <v>45317.5055056019</v>
      </c>
      <c r="DO1021" s="18">
        <v>45317.5055056019</v>
      </c>
      <c r="DP1021" s="13" t="s">
        <v>586</v>
      </c>
    </row>
    <row r="1022" spans="1:120">
      <c r="A1022" s="12">
        <v>45302</v>
      </c>
      <c r="B1022" s="12">
        <v>45302</v>
      </c>
      <c r="C1022" s="13" t="s">
        <v>951</v>
      </c>
      <c r="D1022" s="13" t="s">
        <v>71</v>
      </c>
      <c r="E1022" s="13" t="s">
        <v>16</v>
      </c>
      <c r="F1022" s="13" t="s">
        <v>94</v>
      </c>
      <c r="G1022" s="14">
        <v>3</v>
      </c>
      <c r="H1022" s="14">
        <v>0</v>
      </c>
      <c r="I1022" s="13" t="s">
        <v>73</v>
      </c>
      <c r="J1022" s="29" t="s">
        <v>74</v>
      </c>
      <c r="K1022" s="29" t="s">
        <v>109</v>
      </c>
      <c r="L1022" s="12">
        <v>45302</v>
      </c>
      <c r="M1022" s="13" t="s">
        <v>952</v>
      </c>
      <c r="N1022" s="13" t="s">
        <v>71</v>
      </c>
      <c r="O1022" s="14">
        <v>0</v>
      </c>
      <c r="P1022" s="13" t="s">
        <v>197</v>
      </c>
      <c r="Q1022" s="29" t="s">
        <v>1049</v>
      </c>
      <c r="R1022" s="14">
        <v>2</v>
      </c>
      <c r="S1022" s="29" t="s">
        <v>1086</v>
      </c>
      <c r="T1022" s="30">
        <v>2</v>
      </c>
      <c r="U1022" s="13" t="s">
        <v>94</v>
      </c>
      <c r="V1022" s="13" t="s">
        <v>82</v>
      </c>
      <c r="W1022" s="13" t="s">
        <v>73</v>
      </c>
      <c r="X1022" s="13" t="s">
        <v>80</v>
      </c>
      <c r="Y1022" s="13" t="s">
        <v>17</v>
      </c>
      <c r="Z1022" s="13" t="s">
        <v>350</v>
      </c>
      <c r="AA1022" s="13" t="s">
        <v>351</v>
      </c>
      <c r="AB1022" s="14">
        <v>7006</v>
      </c>
      <c r="AC1022" s="13" t="s">
        <v>87</v>
      </c>
      <c r="AD1022" s="20">
        <v>45303.7533101852</v>
      </c>
      <c r="AE1022" s="13" t="s">
        <v>227</v>
      </c>
      <c r="AF1022" s="13" t="s">
        <v>201</v>
      </c>
      <c r="AG1022" s="13" t="s">
        <v>78</v>
      </c>
      <c r="AH1022" s="13" t="s">
        <v>83</v>
      </c>
      <c r="AI1022" s="13" t="s">
        <v>96</v>
      </c>
      <c r="AJ1022" s="13" t="s">
        <v>71</v>
      </c>
      <c r="AK1022" s="13" t="s">
        <v>85</v>
      </c>
      <c r="AL1022" s="13" t="s">
        <v>71</v>
      </c>
      <c r="AM1022" s="13" t="s">
        <v>86</v>
      </c>
      <c r="AN1022" s="13" t="s">
        <v>73</v>
      </c>
      <c r="AO1022" s="13" t="s">
        <v>87</v>
      </c>
      <c r="AP1022" s="13" t="s">
        <v>87</v>
      </c>
      <c r="AQ1022" s="13" t="s">
        <v>90</v>
      </c>
      <c r="AR1022" s="13" t="s">
        <v>73</v>
      </c>
      <c r="AS1022" s="13" t="s">
        <v>73</v>
      </c>
      <c r="AT1022" s="14">
        <v>0</v>
      </c>
      <c r="AU1022" s="13" t="s">
        <v>71</v>
      </c>
      <c r="AV1022" s="13" t="s">
        <v>71</v>
      </c>
      <c r="AW1022" s="13" t="s">
        <v>71</v>
      </c>
      <c r="AX1022" s="13" t="s">
        <v>989</v>
      </c>
      <c r="AY1022" s="13" t="s">
        <v>990</v>
      </c>
      <c r="AZ1022" s="13" t="s">
        <v>205</v>
      </c>
      <c r="BA1022" s="13" t="s">
        <v>87</v>
      </c>
      <c r="BB1022" s="13" t="s">
        <v>85</v>
      </c>
      <c r="BC1022" s="13" t="s">
        <v>991</v>
      </c>
      <c r="BD1022" s="13" t="s">
        <v>85</v>
      </c>
      <c r="BE1022" s="13" t="s">
        <v>207</v>
      </c>
      <c r="BF1022" s="13" t="s">
        <v>207</v>
      </c>
      <c r="BG1022" s="13" t="s">
        <v>208</v>
      </c>
      <c r="BH1022" s="13" t="s">
        <v>73</v>
      </c>
      <c r="BI1022" s="13" t="s">
        <v>73</v>
      </c>
      <c r="BJ1022" s="13" t="s">
        <v>73</v>
      </c>
      <c r="BK1022" s="13" t="s">
        <v>73</v>
      </c>
      <c r="BL1022" s="13" t="s">
        <v>209</v>
      </c>
      <c r="BM1022" s="13" t="s">
        <v>590</v>
      </c>
      <c r="BN1022" s="13" t="s">
        <v>209</v>
      </c>
      <c r="BO1022" s="13" t="s">
        <v>71</v>
      </c>
      <c r="BP1022" s="13" t="s">
        <v>71</v>
      </c>
      <c r="BQ1022" s="13" t="s">
        <v>71</v>
      </c>
      <c r="BR1022" s="13" t="s">
        <v>581</v>
      </c>
      <c r="BS1022" s="13" t="s">
        <v>85</v>
      </c>
      <c r="BT1022" s="13" t="s">
        <v>581</v>
      </c>
      <c r="BU1022" s="13" t="s">
        <v>85</v>
      </c>
      <c r="BV1022" s="13" t="s">
        <v>581</v>
      </c>
      <c r="BW1022" s="13" t="s">
        <v>85</v>
      </c>
      <c r="BX1022" s="14">
        <v>1</v>
      </c>
      <c r="BY1022" s="14">
        <v>500006</v>
      </c>
      <c r="BZ1022" s="14">
        <v>0</v>
      </c>
      <c r="CA1022" s="14">
        <v>4</v>
      </c>
      <c r="CB1022" s="14">
        <v>7</v>
      </c>
      <c r="CC1022" s="13" t="s">
        <v>261</v>
      </c>
      <c r="CD1022" s="20">
        <v>45317.5057291667</v>
      </c>
      <c r="CE1022" s="12" t="s">
        <v>89</v>
      </c>
      <c r="CF1022" s="18">
        <v>45317.505506331</v>
      </c>
      <c r="CG1022" s="17">
        <v>0.505497685185185</v>
      </c>
      <c r="CH1022" s="12" t="s">
        <v>89</v>
      </c>
      <c r="CI1022" s="13" t="s">
        <v>14</v>
      </c>
      <c r="CJ1022" s="13" t="s">
        <v>73</v>
      </c>
      <c r="CK1022" s="13" t="s">
        <v>73</v>
      </c>
      <c r="CL1022" s="13" t="s">
        <v>110</v>
      </c>
      <c r="CM1022" s="13" t="s">
        <v>110</v>
      </c>
      <c r="CN1022" s="13" t="s">
        <v>71</v>
      </c>
      <c r="CO1022" s="13" t="s">
        <v>110</v>
      </c>
      <c r="CP1022" s="13" t="s">
        <v>201</v>
      </c>
      <c r="CQ1022" s="13" t="s">
        <v>110</v>
      </c>
      <c r="CR1022" s="13" t="s">
        <v>73</v>
      </c>
      <c r="CS1022" s="13" t="s">
        <v>73</v>
      </c>
      <c r="CT1022" s="13" t="s">
        <v>73</v>
      </c>
      <c r="CU1022" s="13" t="s">
        <v>110</v>
      </c>
      <c r="CV1022" s="13" t="s">
        <v>73</v>
      </c>
      <c r="CW1022" s="13" t="s">
        <v>73</v>
      </c>
      <c r="CX1022" s="13" t="s">
        <v>110</v>
      </c>
      <c r="CY1022" s="13" t="s">
        <v>73</v>
      </c>
      <c r="CZ1022" s="13" t="s">
        <v>73</v>
      </c>
      <c r="DA1022" s="13" t="s">
        <v>110</v>
      </c>
      <c r="DB1022" s="13" t="s">
        <v>73</v>
      </c>
      <c r="DC1022" s="13" t="s">
        <v>73</v>
      </c>
      <c r="DD1022" s="13" t="s">
        <v>73</v>
      </c>
      <c r="DE1022" s="13" t="s">
        <v>73</v>
      </c>
      <c r="DF1022" s="13" t="s">
        <v>110</v>
      </c>
      <c r="DG1022" s="13" t="s">
        <v>73</v>
      </c>
      <c r="DH1022" s="13" t="s">
        <v>110</v>
      </c>
      <c r="DI1022" s="13" t="s">
        <v>110</v>
      </c>
      <c r="DJ1022" s="13" t="s">
        <v>110</v>
      </c>
      <c r="DK1022" s="13" t="s">
        <v>242</v>
      </c>
      <c r="DL1022" s="13" t="s">
        <v>85</v>
      </c>
      <c r="DM1022" s="13" t="s">
        <v>85</v>
      </c>
      <c r="DN1022" s="18">
        <v>45317.505506331</v>
      </c>
      <c r="DO1022" s="18">
        <v>45317.505506331</v>
      </c>
      <c r="DP1022" s="13" t="s">
        <v>992</v>
      </c>
    </row>
    <row r="1023" spans="1:120">
      <c r="A1023" s="12">
        <v>45302</v>
      </c>
      <c r="B1023" s="12">
        <v>45302</v>
      </c>
      <c r="C1023" s="13" t="s">
        <v>951</v>
      </c>
      <c r="D1023" s="13" t="s">
        <v>71</v>
      </c>
      <c r="E1023" s="13" t="s">
        <v>16</v>
      </c>
      <c r="F1023" s="13" t="s">
        <v>97</v>
      </c>
      <c r="G1023" s="14">
        <v>3</v>
      </c>
      <c r="H1023" s="14">
        <v>0</v>
      </c>
      <c r="I1023" s="13" t="s">
        <v>73</v>
      </c>
      <c r="J1023" s="29" t="s">
        <v>74</v>
      </c>
      <c r="K1023" s="29" t="s">
        <v>109</v>
      </c>
      <c r="L1023" s="12">
        <v>45302</v>
      </c>
      <c r="M1023" s="13" t="s">
        <v>952</v>
      </c>
      <c r="N1023" s="13" t="s">
        <v>71</v>
      </c>
      <c r="O1023" s="14">
        <v>0</v>
      </c>
      <c r="P1023" s="13" t="s">
        <v>197</v>
      </c>
      <c r="Q1023" s="29" t="s">
        <v>1049</v>
      </c>
      <c r="R1023" s="14">
        <v>2</v>
      </c>
      <c r="S1023" s="29" t="s">
        <v>1086</v>
      </c>
      <c r="T1023" s="30">
        <v>2</v>
      </c>
      <c r="U1023" s="13" t="s">
        <v>97</v>
      </c>
      <c r="V1023" s="13" t="s">
        <v>82</v>
      </c>
      <c r="W1023" s="13" t="s">
        <v>73</v>
      </c>
      <c r="X1023" s="13" t="s">
        <v>80</v>
      </c>
      <c r="Y1023" s="13" t="s">
        <v>17</v>
      </c>
      <c r="Z1023" s="13" t="s">
        <v>350</v>
      </c>
      <c r="AA1023" s="13" t="s">
        <v>351</v>
      </c>
      <c r="AB1023" s="14">
        <v>7006</v>
      </c>
      <c r="AC1023" s="13" t="s">
        <v>87</v>
      </c>
      <c r="AD1023" s="20">
        <v>45303.7533101852</v>
      </c>
      <c r="AE1023" s="13" t="s">
        <v>232</v>
      </c>
      <c r="AF1023" s="13" t="s">
        <v>201</v>
      </c>
      <c r="AG1023" s="13" t="s">
        <v>78</v>
      </c>
      <c r="AH1023" s="13" t="s">
        <v>83</v>
      </c>
      <c r="AI1023" s="13" t="s">
        <v>84</v>
      </c>
      <c r="AJ1023" s="13" t="s">
        <v>71</v>
      </c>
      <c r="AK1023" s="13" t="s">
        <v>85</v>
      </c>
      <c r="AL1023" s="13" t="s">
        <v>71</v>
      </c>
      <c r="AM1023" s="13" t="s">
        <v>86</v>
      </c>
      <c r="AN1023" s="13" t="s">
        <v>73</v>
      </c>
      <c r="AO1023" s="13" t="s">
        <v>87</v>
      </c>
      <c r="AP1023" s="13" t="s">
        <v>87</v>
      </c>
      <c r="AQ1023" s="13" t="s">
        <v>90</v>
      </c>
      <c r="AR1023" s="13" t="s">
        <v>73</v>
      </c>
      <c r="AS1023" s="13" t="s">
        <v>73</v>
      </c>
      <c r="AT1023" s="14">
        <v>0</v>
      </c>
      <c r="AU1023" s="13" t="s">
        <v>71</v>
      </c>
      <c r="AV1023" s="13" t="s">
        <v>71</v>
      </c>
      <c r="AW1023" s="13" t="s">
        <v>71</v>
      </c>
      <c r="AX1023" s="13" t="s">
        <v>993</v>
      </c>
      <c r="AY1023" s="13" t="s">
        <v>994</v>
      </c>
      <c r="AZ1023" s="13" t="s">
        <v>205</v>
      </c>
      <c r="BA1023" s="13" t="s">
        <v>87</v>
      </c>
      <c r="BB1023" s="13" t="s">
        <v>85</v>
      </c>
      <c r="BC1023" s="13" t="s">
        <v>995</v>
      </c>
      <c r="BD1023" s="13" t="s">
        <v>85</v>
      </c>
      <c r="BE1023" s="13" t="s">
        <v>207</v>
      </c>
      <c r="BF1023" s="13" t="s">
        <v>207</v>
      </c>
      <c r="BG1023" s="13" t="s">
        <v>208</v>
      </c>
      <c r="BH1023" s="13" t="s">
        <v>73</v>
      </c>
      <c r="BI1023" s="13" t="s">
        <v>73</v>
      </c>
      <c r="BJ1023" s="13" t="s">
        <v>73</v>
      </c>
      <c r="BK1023" s="13" t="s">
        <v>73</v>
      </c>
      <c r="BL1023" s="13" t="s">
        <v>209</v>
      </c>
      <c r="BM1023" s="13" t="s">
        <v>209</v>
      </c>
      <c r="BN1023" s="13" t="s">
        <v>209</v>
      </c>
      <c r="BO1023" s="13" t="s">
        <v>71</v>
      </c>
      <c r="BP1023" s="13" t="s">
        <v>71</v>
      </c>
      <c r="BQ1023" s="13" t="s">
        <v>71</v>
      </c>
      <c r="BR1023" s="13" t="s">
        <v>581</v>
      </c>
      <c r="BS1023" s="13" t="s">
        <v>85</v>
      </c>
      <c r="BT1023" s="13" t="s">
        <v>581</v>
      </c>
      <c r="BU1023" s="13" t="s">
        <v>85</v>
      </c>
      <c r="BV1023" s="13" t="s">
        <v>581</v>
      </c>
      <c r="BW1023" s="13" t="s">
        <v>85</v>
      </c>
      <c r="BX1023" s="14">
        <v>1</v>
      </c>
      <c r="BY1023" s="14">
        <v>500006</v>
      </c>
      <c r="BZ1023" s="14">
        <v>0</v>
      </c>
      <c r="CA1023" s="14">
        <v>5</v>
      </c>
      <c r="CB1023" s="14">
        <v>18</v>
      </c>
      <c r="CC1023" s="13" t="s">
        <v>261</v>
      </c>
      <c r="CD1023" s="20">
        <v>45317.5057291667</v>
      </c>
      <c r="CE1023" s="12" t="s">
        <v>89</v>
      </c>
      <c r="CF1023" s="18">
        <v>45317.5055066898</v>
      </c>
      <c r="CG1023" s="17">
        <v>0.505497685185185</v>
      </c>
      <c r="CH1023" s="12" t="s">
        <v>89</v>
      </c>
      <c r="CI1023" s="13" t="s">
        <v>14</v>
      </c>
      <c r="CJ1023" s="13" t="s">
        <v>73</v>
      </c>
      <c r="CK1023" s="13" t="s">
        <v>73</v>
      </c>
      <c r="CL1023" s="13" t="s">
        <v>110</v>
      </c>
      <c r="CM1023" s="13" t="s">
        <v>110</v>
      </c>
      <c r="CN1023" s="13" t="s">
        <v>71</v>
      </c>
      <c r="CO1023" s="13" t="s">
        <v>110</v>
      </c>
      <c r="CP1023" s="13" t="s">
        <v>201</v>
      </c>
      <c r="CQ1023" s="13" t="s">
        <v>110</v>
      </c>
      <c r="CR1023" s="13" t="s">
        <v>110</v>
      </c>
      <c r="CS1023" s="13" t="s">
        <v>73</v>
      </c>
      <c r="CT1023" s="13" t="s">
        <v>73</v>
      </c>
      <c r="CU1023" s="13" t="s">
        <v>110</v>
      </c>
      <c r="CV1023" s="13" t="s">
        <v>73</v>
      </c>
      <c r="CW1023" s="13" t="s">
        <v>73</v>
      </c>
      <c r="CX1023" s="13" t="s">
        <v>110</v>
      </c>
      <c r="CY1023" s="13" t="s">
        <v>73</v>
      </c>
      <c r="CZ1023" s="13" t="s">
        <v>73</v>
      </c>
      <c r="DA1023" s="13" t="s">
        <v>110</v>
      </c>
      <c r="DB1023" s="13" t="s">
        <v>73</v>
      </c>
      <c r="DC1023" s="13" t="s">
        <v>73</v>
      </c>
      <c r="DD1023" s="13" t="s">
        <v>73</v>
      </c>
      <c r="DE1023" s="13" t="s">
        <v>73</v>
      </c>
      <c r="DF1023" s="13" t="s">
        <v>110</v>
      </c>
      <c r="DG1023" s="13" t="s">
        <v>73</v>
      </c>
      <c r="DH1023" s="13" t="s">
        <v>110</v>
      </c>
      <c r="DI1023" s="13" t="s">
        <v>110</v>
      </c>
      <c r="DJ1023" s="13" t="s">
        <v>110</v>
      </c>
      <c r="DK1023" s="13" t="s">
        <v>242</v>
      </c>
      <c r="DL1023" s="13" t="s">
        <v>85</v>
      </c>
      <c r="DM1023" s="13" t="s">
        <v>85</v>
      </c>
      <c r="DN1023" s="18">
        <v>45317.5055066898</v>
      </c>
      <c r="DO1023" s="18">
        <v>45317.5055066898</v>
      </c>
      <c r="DP1023" s="13" t="s">
        <v>996</v>
      </c>
    </row>
    <row r="1024" spans="1:120">
      <c r="A1024" s="12">
        <v>45302</v>
      </c>
      <c r="B1024" s="12">
        <v>45302</v>
      </c>
      <c r="C1024" s="13" t="s">
        <v>951</v>
      </c>
      <c r="D1024" s="13" t="s">
        <v>71</v>
      </c>
      <c r="E1024" s="13" t="s">
        <v>16</v>
      </c>
      <c r="F1024" s="13" t="s">
        <v>105</v>
      </c>
      <c r="G1024" s="14">
        <v>3</v>
      </c>
      <c r="H1024" s="14">
        <v>0</v>
      </c>
      <c r="I1024" s="13" t="s">
        <v>73</v>
      </c>
      <c r="J1024" s="29" t="s">
        <v>74</v>
      </c>
      <c r="K1024" s="29" t="s">
        <v>109</v>
      </c>
      <c r="L1024" s="12">
        <v>45302</v>
      </c>
      <c r="M1024" s="13" t="s">
        <v>952</v>
      </c>
      <c r="N1024" s="13" t="s">
        <v>71</v>
      </c>
      <c r="O1024" s="14">
        <v>0</v>
      </c>
      <c r="P1024" s="13" t="s">
        <v>197</v>
      </c>
      <c r="Q1024" s="29" t="s">
        <v>1049</v>
      </c>
      <c r="R1024" s="14">
        <v>2</v>
      </c>
      <c r="S1024" s="29" t="s">
        <v>1086</v>
      </c>
      <c r="T1024" s="30">
        <v>2</v>
      </c>
      <c r="U1024" s="13" t="s">
        <v>105</v>
      </c>
      <c r="V1024" s="13" t="s">
        <v>82</v>
      </c>
      <c r="W1024" s="13" t="s">
        <v>73</v>
      </c>
      <c r="X1024" s="13" t="s">
        <v>80</v>
      </c>
      <c r="Y1024" s="13" t="s">
        <v>17</v>
      </c>
      <c r="Z1024" s="13" t="s">
        <v>350</v>
      </c>
      <c r="AA1024" s="13" t="s">
        <v>351</v>
      </c>
      <c r="AB1024" s="14">
        <v>7006</v>
      </c>
      <c r="AC1024" s="13" t="s">
        <v>87</v>
      </c>
      <c r="AD1024" s="20">
        <v>45303.7533101852</v>
      </c>
      <c r="AE1024" s="13" t="s">
        <v>255</v>
      </c>
      <c r="AF1024" s="13" t="s">
        <v>201</v>
      </c>
      <c r="AG1024" s="13" t="s">
        <v>78</v>
      </c>
      <c r="AH1024" s="13" t="s">
        <v>83</v>
      </c>
      <c r="AI1024" s="13" t="s">
        <v>84</v>
      </c>
      <c r="AJ1024" s="13" t="s">
        <v>71</v>
      </c>
      <c r="AK1024" s="13" t="s">
        <v>85</v>
      </c>
      <c r="AL1024" s="13" t="s">
        <v>71</v>
      </c>
      <c r="AM1024" s="13" t="s">
        <v>86</v>
      </c>
      <c r="AN1024" s="13" t="s">
        <v>73</v>
      </c>
      <c r="AO1024" s="13" t="s">
        <v>87</v>
      </c>
      <c r="AP1024" s="13" t="s">
        <v>87</v>
      </c>
      <c r="AQ1024" s="13" t="s">
        <v>90</v>
      </c>
      <c r="AR1024" s="13" t="s">
        <v>73</v>
      </c>
      <c r="AS1024" s="13" t="s">
        <v>73</v>
      </c>
      <c r="AT1024" s="14">
        <v>0</v>
      </c>
      <c r="AU1024" s="13" t="s">
        <v>71</v>
      </c>
      <c r="AV1024" s="13" t="s">
        <v>71</v>
      </c>
      <c r="AW1024" s="13" t="s">
        <v>71</v>
      </c>
      <c r="AX1024" s="13" t="s">
        <v>997</v>
      </c>
      <c r="AY1024" s="13" t="s">
        <v>998</v>
      </c>
      <c r="AZ1024" s="13" t="s">
        <v>205</v>
      </c>
      <c r="BA1024" s="13" t="s">
        <v>87</v>
      </c>
      <c r="BB1024" s="13" t="s">
        <v>85</v>
      </c>
      <c r="BC1024" s="13" t="s">
        <v>999</v>
      </c>
      <c r="BD1024" s="13" t="s">
        <v>85</v>
      </c>
      <c r="BE1024" s="13" t="s">
        <v>207</v>
      </c>
      <c r="BF1024" s="13" t="s">
        <v>207</v>
      </c>
      <c r="BG1024" s="13" t="s">
        <v>208</v>
      </c>
      <c r="BH1024" s="13" t="s">
        <v>73</v>
      </c>
      <c r="BI1024" s="13" t="s">
        <v>73</v>
      </c>
      <c r="BJ1024" s="13" t="s">
        <v>73</v>
      </c>
      <c r="BK1024" s="13" t="s">
        <v>73</v>
      </c>
      <c r="BL1024" s="13" t="s">
        <v>209</v>
      </c>
      <c r="BM1024" s="13" t="s">
        <v>209</v>
      </c>
      <c r="BN1024" s="13" t="s">
        <v>209</v>
      </c>
      <c r="BO1024" s="13" t="s">
        <v>71</v>
      </c>
      <c r="BP1024" s="13" t="s">
        <v>71</v>
      </c>
      <c r="BQ1024" s="13" t="s">
        <v>71</v>
      </c>
      <c r="BR1024" s="13" t="s">
        <v>581</v>
      </c>
      <c r="BS1024" s="13" t="s">
        <v>85</v>
      </c>
      <c r="BT1024" s="13" t="s">
        <v>581</v>
      </c>
      <c r="BU1024" s="13" t="s">
        <v>85</v>
      </c>
      <c r="BV1024" s="13" t="s">
        <v>581</v>
      </c>
      <c r="BW1024" s="13" t="s">
        <v>85</v>
      </c>
      <c r="BX1024" s="14">
        <v>1</v>
      </c>
      <c r="BY1024" s="14">
        <v>500006</v>
      </c>
      <c r="BZ1024" s="14">
        <v>0</v>
      </c>
      <c r="CA1024" s="14">
        <v>4</v>
      </c>
      <c r="CB1024" s="14">
        <v>7</v>
      </c>
      <c r="CC1024" s="13" t="s">
        <v>261</v>
      </c>
      <c r="CD1024" s="20">
        <v>45317.5057291667</v>
      </c>
      <c r="CE1024" s="12" t="s">
        <v>89</v>
      </c>
      <c r="CF1024" s="18">
        <v>45317.5055059606</v>
      </c>
      <c r="CG1024" s="17">
        <v>0.505497685185185</v>
      </c>
      <c r="CH1024" s="12" t="s">
        <v>89</v>
      </c>
      <c r="CI1024" s="13" t="s">
        <v>14</v>
      </c>
      <c r="CJ1024" s="13" t="s">
        <v>73</v>
      </c>
      <c r="CK1024" s="13" t="s">
        <v>73</v>
      </c>
      <c r="CL1024" s="13" t="s">
        <v>110</v>
      </c>
      <c r="CM1024" s="13" t="s">
        <v>110</v>
      </c>
      <c r="CN1024" s="13" t="s">
        <v>71</v>
      </c>
      <c r="CO1024" s="13" t="s">
        <v>110</v>
      </c>
      <c r="CP1024" s="13" t="s">
        <v>201</v>
      </c>
      <c r="CQ1024" s="13" t="s">
        <v>110</v>
      </c>
      <c r="CR1024" s="13" t="s">
        <v>73</v>
      </c>
      <c r="CS1024" s="13" t="s">
        <v>73</v>
      </c>
      <c r="CT1024" s="13" t="s">
        <v>73</v>
      </c>
      <c r="CU1024" s="13" t="s">
        <v>110</v>
      </c>
      <c r="CV1024" s="13" t="s">
        <v>73</v>
      </c>
      <c r="CW1024" s="13" t="s">
        <v>73</v>
      </c>
      <c r="CX1024" s="13" t="s">
        <v>110</v>
      </c>
      <c r="CY1024" s="13" t="s">
        <v>73</v>
      </c>
      <c r="CZ1024" s="13" t="s">
        <v>73</v>
      </c>
      <c r="DA1024" s="13" t="s">
        <v>110</v>
      </c>
      <c r="DB1024" s="13" t="s">
        <v>73</v>
      </c>
      <c r="DC1024" s="13" t="s">
        <v>73</v>
      </c>
      <c r="DD1024" s="13" t="s">
        <v>73</v>
      </c>
      <c r="DE1024" s="13" t="s">
        <v>73</v>
      </c>
      <c r="DF1024" s="13" t="s">
        <v>110</v>
      </c>
      <c r="DG1024" s="13" t="s">
        <v>73</v>
      </c>
      <c r="DH1024" s="13" t="s">
        <v>110</v>
      </c>
      <c r="DI1024" s="13" t="s">
        <v>110</v>
      </c>
      <c r="DJ1024" s="13" t="s">
        <v>110</v>
      </c>
      <c r="DK1024" s="13" t="s">
        <v>242</v>
      </c>
      <c r="DL1024" s="13" t="s">
        <v>85</v>
      </c>
      <c r="DM1024" s="13" t="s">
        <v>85</v>
      </c>
      <c r="DN1024" s="18">
        <v>45317.5055059606</v>
      </c>
      <c r="DO1024" s="18">
        <v>45317.5055059606</v>
      </c>
      <c r="DP1024" s="13" t="s">
        <v>1000</v>
      </c>
    </row>
    <row r="1025" spans="1:120">
      <c r="A1025" s="12">
        <v>45302</v>
      </c>
      <c r="B1025" s="12">
        <v>45302</v>
      </c>
      <c r="C1025" s="13" t="s">
        <v>951</v>
      </c>
      <c r="D1025" s="13" t="s">
        <v>71</v>
      </c>
      <c r="E1025" s="13" t="s">
        <v>16</v>
      </c>
      <c r="F1025" s="13" t="s">
        <v>477</v>
      </c>
      <c r="G1025" s="14">
        <v>3</v>
      </c>
      <c r="H1025" s="14">
        <v>0</v>
      </c>
      <c r="I1025" s="13" t="s">
        <v>73</v>
      </c>
      <c r="J1025" s="13" t="s">
        <v>74</v>
      </c>
      <c r="K1025" s="13" t="s">
        <v>75</v>
      </c>
      <c r="L1025" s="12">
        <v>45302</v>
      </c>
      <c r="M1025" s="13" t="s">
        <v>952</v>
      </c>
      <c r="N1025" s="13" t="s">
        <v>71</v>
      </c>
      <c r="O1025" s="14">
        <v>0</v>
      </c>
      <c r="P1025" s="13" t="s">
        <v>197</v>
      </c>
      <c r="Q1025" s="13" t="s">
        <v>272</v>
      </c>
      <c r="R1025" s="14">
        <v>4</v>
      </c>
      <c r="S1025" s="13" t="s">
        <v>273</v>
      </c>
      <c r="T1025" s="14">
        <v>4</v>
      </c>
      <c r="U1025" s="13" t="s">
        <v>477</v>
      </c>
      <c r="V1025" s="13" t="s">
        <v>82</v>
      </c>
      <c r="W1025" s="13" t="s">
        <v>73</v>
      </c>
      <c r="X1025" s="13" t="s">
        <v>80</v>
      </c>
      <c r="Y1025" s="13" t="s">
        <v>17</v>
      </c>
      <c r="Z1025" s="13" t="s">
        <v>350</v>
      </c>
      <c r="AA1025" s="13" t="s">
        <v>608</v>
      </c>
      <c r="AB1025" s="14">
        <v>7014</v>
      </c>
      <c r="AC1025" s="13" t="s">
        <v>87</v>
      </c>
      <c r="AD1025" s="20">
        <v>45303.6587037037</v>
      </c>
      <c r="AE1025" s="13" t="s">
        <v>609</v>
      </c>
      <c r="AF1025" s="13" t="s">
        <v>201</v>
      </c>
      <c r="AG1025" s="13" t="s">
        <v>78</v>
      </c>
      <c r="AH1025" s="13" t="s">
        <v>83</v>
      </c>
      <c r="AI1025" s="13" t="s">
        <v>84</v>
      </c>
      <c r="AJ1025" s="13" t="s">
        <v>71</v>
      </c>
      <c r="AK1025" s="13" t="s">
        <v>85</v>
      </c>
      <c r="AL1025" s="13" t="s">
        <v>71</v>
      </c>
      <c r="AM1025" s="13" t="s">
        <v>86</v>
      </c>
      <c r="AN1025" s="13" t="s">
        <v>73</v>
      </c>
      <c r="AO1025" s="13" t="s">
        <v>87</v>
      </c>
      <c r="AP1025" s="13" t="s">
        <v>87</v>
      </c>
      <c r="AQ1025" s="13" t="s">
        <v>90</v>
      </c>
      <c r="AR1025" s="13" t="s">
        <v>73</v>
      </c>
      <c r="AS1025" s="13" t="s">
        <v>73</v>
      </c>
      <c r="AT1025" s="14">
        <v>0</v>
      </c>
      <c r="AU1025" s="13" t="s">
        <v>71</v>
      </c>
      <c r="AV1025" s="13" t="s">
        <v>71</v>
      </c>
      <c r="AW1025" s="13" t="s">
        <v>71</v>
      </c>
      <c r="AX1025" s="13" t="s">
        <v>1001</v>
      </c>
      <c r="AY1025" s="13" t="s">
        <v>1002</v>
      </c>
      <c r="AZ1025" s="13" t="s">
        <v>205</v>
      </c>
      <c r="BA1025" s="13" t="s">
        <v>87</v>
      </c>
      <c r="BB1025" s="13" t="s">
        <v>85</v>
      </c>
      <c r="BC1025" s="13" t="s">
        <v>1003</v>
      </c>
      <c r="BD1025" s="13" t="s">
        <v>85</v>
      </c>
      <c r="BE1025" s="13" t="s">
        <v>207</v>
      </c>
      <c r="BF1025" s="13" t="s">
        <v>207</v>
      </c>
      <c r="BG1025" s="13" t="s">
        <v>110</v>
      </c>
      <c r="BH1025" s="13" t="s">
        <v>73</v>
      </c>
      <c r="BI1025" s="13" t="s">
        <v>73</v>
      </c>
      <c r="BJ1025" s="13" t="s">
        <v>73</v>
      </c>
      <c r="BK1025" s="13" t="s">
        <v>73</v>
      </c>
      <c r="BL1025" s="13" t="s">
        <v>208</v>
      </c>
      <c r="BM1025" s="13" t="s">
        <v>208</v>
      </c>
      <c r="BN1025" s="13" t="s">
        <v>208</v>
      </c>
      <c r="BO1025" s="13" t="s">
        <v>71</v>
      </c>
      <c r="BP1025" s="13" t="s">
        <v>71</v>
      </c>
      <c r="BQ1025" s="13" t="s">
        <v>71</v>
      </c>
      <c r="BR1025" s="13" t="s">
        <v>581</v>
      </c>
      <c r="BS1025" s="13" t="s">
        <v>85</v>
      </c>
      <c r="BT1025" s="13" t="s">
        <v>581</v>
      </c>
      <c r="BU1025" s="13" t="s">
        <v>85</v>
      </c>
      <c r="BV1025" s="13" t="s">
        <v>581</v>
      </c>
      <c r="BW1025" s="13" t="s">
        <v>85</v>
      </c>
      <c r="BX1025" s="14">
        <v>1</v>
      </c>
      <c r="BY1025" s="14">
        <v>500104</v>
      </c>
      <c r="BZ1025" s="14">
        <v>0</v>
      </c>
      <c r="CA1025" s="14">
        <v>1</v>
      </c>
      <c r="CB1025" s="14">
        <v>13</v>
      </c>
      <c r="CC1025" s="13" t="s">
        <v>261</v>
      </c>
      <c r="CD1025" s="20">
        <v>45317.4228935185</v>
      </c>
      <c r="CE1025" s="12" t="s">
        <v>89</v>
      </c>
      <c r="CF1025" s="18">
        <v>45317.4227061111</v>
      </c>
      <c r="CG1025" s="17">
        <v>0.422696759259259</v>
      </c>
      <c r="CH1025" s="12" t="s">
        <v>89</v>
      </c>
      <c r="CI1025" s="13" t="s">
        <v>14</v>
      </c>
      <c r="CJ1025" s="13" t="s">
        <v>73</v>
      </c>
      <c r="CK1025" s="13" t="s">
        <v>73</v>
      </c>
      <c r="CL1025" s="13" t="s">
        <v>110</v>
      </c>
      <c r="CM1025" s="13" t="s">
        <v>71</v>
      </c>
      <c r="CN1025" s="13" t="s">
        <v>71</v>
      </c>
      <c r="CO1025" s="13" t="s">
        <v>110</v>
      </c>
      <c r="CP1025" s="13" t="s">
        <v>266</v>
      </c>
      <c r="CQ1025" s="13" t="s">
        <v>220</v>
      </c>
      <c r="CR1025" s="13" t="s">
        <v>73</v>
      </c>
      <c r="CS1025" s="13" t="s">
        <v>73</v>
      </c>
      <c r="CT1025" s="13" t="s">
        <v>73</v>
      </c>
      <c r="CU1025" s="13" t="s">
        <v>110</v>
      </c>
      <c r="CV1025" s="13" t="s">
        <v>73</v>
      </c>
      <c r="CW1025" s="13" t="s">
        <v>73</v>
      </c>
      <c r="CX1025" s="13" t="s">
        <v>110</v>
      </c>
      <c r="CY1025" s="13" t="s">
        <v>73</v>
      </c>
      <c r="CZ1025" s="13" t="s">
        <v>73</v>
      </c>
      <c r="DA1025" s="13" t="s">
        <v>88</v>
      </c>
      <c r="DB1025" s="13" t="s">
        <v>73</v>
      </c>
      <c r="DC1025" s="13" t="s">
        <v>73</v>
      </c>
      <c r="DD1025" s="13" t="s">
        <v>73</v>
      </c>
      <c r="DE1025" s="13" t="s">
        <v>73</v>
      </c>
      <c r="DF1025" s="13" t="s">
        <v>110</v>
      </c>
      <c r="DG1025" s="13" t="s">
        <v>73</v>
      </c>
      <c r="DH1025" s="13" t="s">
        <v>110</v>
      </c>
      <c r="DI1025" s="13" t="s">
        <v>110</v>
      </c>
      <c r="DJ1025" s="13" t="s">
        <v>110</v>
      </c>
      <c r="DK1025" s="13" t="s">
        <v>242</v>
      </c>
      <c r="DL1025" s="13" t="s">
        <v>85</v>
      </c>
      <c r="DM1025" s="13" t="s">
        <v>85</v>
      </c>
      <c r="DN1025" s="18">
        <v>45317.4755410532</v>
      </c>
      <c r="DO1025" s="18">
        <v>45317.4227061111</v>
      </c>
      <c r="DP1025" s="13" t="s">
        <v>1004</v>
      </c>
    </row>
    <row r="1026" spans="1:120">
      <c r="A1026" s="12">
        <v>45302</v>
      </c>
      <c r="B1026" s="12">
        <v>45302</v>
      </c>
      <c r="C1026" s="13" t="s">
        <v>951</v>
      </c>
      <c r="D1026" s="13" t="s">
        <v>71</v>
      </c>
      <c r="E1026" s="13" t="s">
        <v>16</v>
      </c>
      <c r="F1026" s="13" t="s">
        <v>107</v>
      </c>
      <c r="G1026" s="14">
        <v>3</v>
      </c>
      <c r="H1026" s="14">
        <v>0</v>
      </c>
      <c r="I1026" s="13" t="s">
        <v>88</v>
      </c>
      <c r="J1026" s="29" t="s">
        <v>74</v>
      </c>
      <c r="K1026" s="29" t="s">
        <v>109</v>
      </c>
      <c r="L1026" s="12">
        <v>45302</v>
      </c>
      <c r="M1026" s="13" t="s">
        <v>952</v>
      </c>
      <c r="N1026" s="13" t="s">
        <v>71</v>
      </c>
      <c r="O1026" s="14">
        <v>0</v>
      </c>
      <c r="P1026" s="13" t="s">
        <v>197</v>
      </c>
      <c r="Q1026" s="29" t="s">
        <v>1049</v>
      </c>
      <c r="R1026" s="14">
        <v>2</v>
      </c>
      <c r="S1026" s="29" t="s">
        <v>1086</v>
      </c>
      <c r="T1026" s="30">
        <v>2</v>
      </c>
      <c r="U1026" s="13" t="s">
        <v>107</v>
      </c>
      <c r="V1026" s="13" t="s">
        <v>82</v>
      </c>
      <c r="W1026" s="13" t="s">
        <v>73</v>
      </c>
      <c r="X1026" s="13" t="s">
        <v>80</v>
      </c>
      <c r="Y1026" s="13" t="s">
        <v>17</v>
      </c>
      <c r="Z1026" s="13" t="s">
        <v>350</v>
      </c>
      <c r="AA1026" s="13" t="s">
        <v>353</v>
      </c>
      <c r="AB1026" s="14">
        <v>7006</v>
      </c>
      <c r="AC1026" s="13" t="s">
        <v>87</v>
      </c>
      <c r="AD1026" s="20">
        <v>45303.7533101852</v>
      </c>
      <c r="AE1026" s="13" t="s">
        <v>200</v>
      </c>
      <c r="AF1026" s="13" t="s">
        <v>201</v>
      </c>
      <c r="AG1026" s="13" t="s">
        <v>78</v>
      </c>
      <c r="AH1026" s="13" t="s">
        <v>83</v>
      </c>
      <c r="AI1026" s="13" t="s">
        <v>84</v>
      </c>
      <c r="AJ1026" s="13" t="s">
        <v>71</v>
      </c>
      <c r="AK1026" s="13" t="s">
        <v>85</v>
      </c>
      <c r="AL1026" s="13" t="s">
        <v>71</v>
      </c>
      <c r="AM1026" s="13" t="s">
        <v>86</v>
      </c>
      <c r="AN1026" s="13" t="s">
        <v>73</v>
      </c>
      <c r="AO1026" s="13" t="s">
        <v>87</v>
      </c>
      <c r="AP1026" s="13" t="s">
        <v>87</v>
      </c>
      <c r="AQ1026" s="13" t="s">
        <v>202</v>
      </c>
      <c r="AR1026" s="13" t="s">
        <v>73</v>
      </c>
      <c r="AS1026" s="13" t="s">
        <v>73</v>
      </c>
      <c r="AT1026" s="14">
        <v>0</v>
      </c>
      <c r="AU1026" s="13" t="s">
        <v>71</v>
      </c>
      <c r="AV1026" s="13" t="s">
        <v>71</v>
      </c>
      <c r="AW1026" s="13" t="s">
        <v>71</v>
      </c>
      <c r="AX1026" s="13" t="s">
        <v>1005</v>
      </c>
      <c r="AY1026" s="13" t="s">
        <v>1006</v>
      </c>
      <c r="AZ1026" s="13" t="s">
        <v>205</v>
      </c>
      <c r="BA1026" s="13" t="s">
        <v>87</v>
      </c>
      <c r="BB1026" s="13" t="s">
        <v>85</v>
      </c>
      <c r="BC1026" s="13" t="s">
        <v>1007</v>
      </c>
      <c r="BD1026" s="13" t="s">
        <v>85</v>
      </c>
      <c r="BE1026" s="13" t="s">
        <v>207</v>
      </c>
      <c r="BF1026" s="13" t="s">
        <v>207</v>
      </c>
      <c r="BG1026" s="13" t="s">
        <v>208</v>
      </c>
      <c r="BH1026" s="13" t="s">
        <v>73</v>
      </c>
      <c r="BI1026" s="13" t="s">
        <v>73</v>
      </c>
      <c r="BJ1026" s="13" t="s">
        <v>73</v>
      </c>
      <c r="BK1026" s="13" t="s">
        <v>73</v>
      </c>
      <c r="BL1026" s="13" t="s">
        <v>209</v>
      </c>
      <c r="BM1026" s="13" t="s">
        <v>209</v>
      </c>
      <c r="BN1026" s="13" t="s">
        <v>209</v>
      </c>
      <c r="BO1026" s="13" t="s">
        <v>71</v>
      </c>
      <c r="BP1026" s="13" t="s">
        <v>71</v>
      </c>
      <c r="BQ1026" s="13" t="s">
        <v>71</v>
      </c>
      <c r="BR1026" s="13" t="s">
        <v>581</v>
      </c>
      <c r="BS1026" s="13" t="s">
        <v>85</v>
      </c>
      <c r="BT1026" s="13" t="s">
        <v>581</v>
      </c>
      <c r="BU1026" s="13" t="s">
        <v>85</v>
      </c>
      <c r="BV1026" s="13" t="s">
        <v>581</v>
      </c>
      <c r="BW1026" s="13" t="s">
        <v>85</v>
      </c>
      <c r="BX1026" s="14">
        <v>1</v>
      </c>
      <c r="BY1026" s="14">
        <v>500006</v>
      </c>
      <c r="BZ1026" s="14">
        <v>0</v>
      </c>
      <c r="CA1026" s="14">
        <v>5</v>
      </c>
      <c r="CB1026" s="14">
        <v>18</v>
      </c>
      <c r="CC1026" s="13" t="s">
        <v>261</v>
      </c>
      <c r="CD1026" s="20">
        <v>45317.5057291667</v>
      </c>
      <c r="CE1026" s="12" t="s">
        <v>89</v>
      </c>
      <c r="CF1026" s="18">
        <v>45317.5055067014</v>
      </c>
      <c r="CG1026" s="17">
        <v>0.505497685185185</v>
      </c>
      <c r="CH1026" s="12" t="s">
        <v>89</v>
      </c>
      <c r="CI1026" s="13" t="s">
        <v>14</v>
      </c>
      <c r="CJ1026" s="13" t="s">
        <v>73</v>
      </c>
      <c r="CK1026" s="13" t="s">
        <v>73</v>
      </c>
      <c r="CL1026" s="13" t="s">
        <v>110</v>
      </c>
      <c r="CM1026" s="13" t="s">
        <v>110</v>
      </c>
      <c r="CN1026" s="13" t="s">
        <v>71</v>
      </c>
      <c r="CO1026" s="13" t="s">
        <v>110</v>
      </c>
      <c r="CP1026" s="13" t="s">
        <v>201</v>
      </c>
      <c r="CQ1026" s="13" t="s">
        <v>110</v>
      </c>
      <c r="CR1026" s="13" t="s">
        <v>73</v>
      </c>
      <c r="CS1026" s="13" t="s">
        <v>73</v>
      </c>
      <c r="CT1026" s="13" t="s">
        <v>73</v>
      </c>
      <c r="CU1026" s="13" t="s">
        <v>110</v>
      </c>
      <c r="CV1026" s="13" t="s">
        <v>73</v>
      </c>
      <c r="CW1026" s="13" t="s">
        <v>73</v>
      </c>
      <c r="CX1026" s="13" t="s">
        <v>73</v>
      </c>
      <c r="CY1026" s="13" t="s">
        <v>73</v>
      </c>
      <c r="CZ1026" s="13" t="s">
        <v>73</v>
      </c>
      <c r="DA1026" s="13" t="s">
        <v>110</v>
      </c>
      <c r="DB1026" s="13" t="s">
        <v>73</v>
      </c>
      <c r="DC1026" s="13" t="s">
        <v>73</v>
      </c>
      <c r="DD1026" s="13" t="s">
        <v>73</v>
      </c>
      <c r="DE1026" s="13" t="s">
        <v>73</v>
      </c>
      <c r="DF1026" s="13" t="s">
        <v>110</v>
      </c>
      <c r="DG1026" s="13" t="s">
        <v>73</v>
      </c>
      <c r="DH1026" s="13" t="s">
        <v>110</v>
      </c>
      <c r="DI1026" s="13" t="s">
        <v>110</v>
      </c>
      <c r="DJ1026" s="13" t="s">
        <v>110</v>
      </c>
      <c r="DK1026" s="13" t="s">
        <v>242</v>
      </c>
      <c r="DL1026" s="13" t="s">
        <v>85</v>
      </c>
      <c r="DM1026" s="13" t="s">
        <v>85</v>
      </c>
      <c r="DN1026" s="18">
        <v>45317.5055067014</v>
      </c>
      <c r="DO1026" s="18">
        <v>45317.5055067014</v>
      </c>
      <c r="DP1026" s="13" t="s">
        <v>1008</v>
      </c>
    </row>
    <row r="1027" spans="1:120">
      <c r="A1027" s="12">
        <v>45302</v>
      </c>
      <c r="B1027" s="12">
        <v>45302</v>
      </c>
      <c r="C1027" s="13" t="s">
        <v>951</v>
      </c>
      <c r="D1027" s="13" t="s">
        <v>71</v>
      </c>
      <c r="E1027" s="13" t="s">
        <v>16</v>
      </c>
      <c r="F1027" s="13" t="s">
        <v>72</v>
      </c>
      <c r="G1027" s="14">
        <v>4</v>
      </c>
      <c r="H1027" s="14">
        <v>0</v>
      </c>
      <c r="I1027" s="13" t="s">
        <v>73</v>
      </c>
      <c r="J1027" s="19" t="s">
        <v>74</v>
      </c>
      <c r="K1027" s="19" t="s">
        <v>75</v>
      </c>
      <c r="L1027" s="12">
        <v>45302</v>
      </c>
      <c r="M1027" s="13" t="s">
        <v>952</v>
      </c>
      <c r="N1027" s="13" t="s">
        <v>71</v>
      </c>
      <c r="O1027" s="14">
        <v>0</v>
      </c>
      <c r="P1027" s="13" t="s">
        <v>197</v>
      </c>
      <c r="Q1027" s="19" t="s">
        <v>1118</v>
      </c>
      <c r="R1027" s="28">
        <v>1</v>
      </c>
      <c r="S1027" s="19" t="s">
        <v>1173</v>
      </c>
      <c r="T1027" s="21">
        <v>1</v>
      </c>
      <c r="U1027" s="13" t="s">
        <v>72</v>
      </c>
      <c r="V1027" s="13" t="s">
        <v>82</v>
      </c>
      <c r="W1027" s="13" t="s">
        <v>73</v>
      </c>
      <c r="X1027" s="13" t="s">
        <v>80</v>
      </c>
      <c r="Y1027" s="13" t="s">
        <v>17</v>
      </c>
      <c r="Z1027" s="13" t="s">
        <v>350</v>
      </c>
      <c r="AA1027" s="13" t="s">
        <v>351</v>
      </c>
      <c r="AB1027" s="14">
        <v>7014</v>
      </c>
      <c r="AC1027" s="13" t="s">
        <v>87</v>
      </c>
      <c r="AD1027" s="20">
        <v>45303.8253703704</v>
      </c>
      <c r="AE1027" s="13" t="s">
        <v>213</v>
      </c>
      <c r="AF1027" s="13" t="s">
        <v>201</v>
      </c>
      <c r="AG1027" s="13" t="s">
        <v>78</v>
      </c>
      <c r="AH1027" s="13" t="s">
        <v>83</v>
      </c>
      <c r="AI1027" s="13" t="s">
        <v>84</v>
      </c>
      <c r="AJ1027" s="13" t="s">
        <v>71</v>
      </c>
      <c r="AK1027" s="13" t="s">
        <v>85</v>
      </c>
      <c r="AL1027" s="13" t="s">
        <v>71</v>
      </c>
      <c r="AM1027" s="13" t="s">
        <v>86</v>
      </c>
      <c r="AN1027" s="13" t="s">
        <v>73</v>
      </c>
      <c r="AO1027" s="13" t="s">
        <v>87</v>
      </c>
      <c r="AP1027" s="13" t="s">
        <v>87</v>
      </c>
      <c r="AQ1027" s="13" t="s">
        <v>90</v>
      </c>
      <c r="AR1027" s="13" t="s">
        <v>73</v>
      </c>
      <c r="AS1027" s="13" t="s">
        <v>73</v>
      </c>
      <c r="AT1027" s="14">
        <v>0</v>
      </c>
      <c r="AU1027" s="13" t="s">
        <v>71</v>
      </c>
      <c r="AV1027" s="13" t="s">
        <v>71</v>
      </c>
      <c r="AW1027" s="13" t="s">
        <v>71</v>
      </c>
      <c r="AX1027" s="13" t="s">
        <v>985</v>
      </c>
      <c r="AY1027" s="13" t="s">
        <v>986</v>
      </c>
      <c r="AZ1027" s="13" t="s">
        <v>205</v>
      </c>
      <c r="BA1027" s="13" t="s">
        <v>87</v>
      </c>
      <c r="BB1027" s="13" t="s">
        <v>85</v>
      </c>
      <c r="BC1027" s="13" t="s">
        <v>987</v>
      </c>
      <c r="BD1027" s="13" t="s">
        <v>85</v>
      </c>
      <c r="BE1027" s="13" t="s">
        <v>207</v>
      </c>
      <c r="BF1027" s="13" t="s">
        <v>207</v>
      </c>
      <c r="BG1027" s="13" t="s">
        <v>110</v>
      </c>
      <c r="BH1027" s="13" t="s">
        <v>73</v>
      </c>
      <c r="BI1027" s="13" t="s">
        <v>73</v>
      </c>
      <c r="BJ1027" s="13" t="s">
        <v>73</v>
      </c>
      <c r="BK1027" s="13" t="s">
        <v>73</v>
      </c>
      <c r="BL1027" s="13" t="s">
        <v>209</v>
      </c>
      <c r="BM1027" s="13" t="s">
        <v>209</v>
      </c>
      <c r="BN1027" s="13" t="s">
        <v>209</v>
      </c>
      <c r="BO1027" s="13" t="s">
        <v>71</v>
      </c>
      <c r="BP1027" s="13" t="s">
        <v>71</v>
      </c>
      <c r="BQ1027" s="13" t="s">
        <v>71</v>
      </c>
      <c r="BR1027" s="13" t="s">
        <v>581</v>
      </c>
      <c r="BS1027" s="13" t="s">
        <v>85</v>
      </c>
      <c r="BT1027" s="13" t="s">
        <v>581</v>
      </c>
      <c r="BU1027" s="13" t="s">
        <v>85</v>
      </c>
      <c r="BV1027" s="13" t="s">
        <v>581</v>
      </c>
      <c r="BW1027" s="13" t="s">
        <v>85</v>
      </c>
      <c r="BX1027" s="14">
        <v>1</v>
      </c>
      <c r="BY1027" s="14">
        <v>500201</v>
      </c>
      <c r="BZ1027" s="14">
        <v>0</v>
      </c>
      <c r="CA1027" s="14">
        <v>5</v>
      </c>
      <c r="CB1027" s="14">
        <v>19</v>
      </c>
      <c r="CC1027" s="13" t="s">
        <v>261</v>
      </c>
      <c r="CD1027" s="20">
        <v>45317.5322453704</v>
      </c>
      <c r="CE1027" s="12" t="s">
        <v>89</v>
      </c>
      <c r="CF1027" s="18">
        <v>45317.5320419907</v>
      </c>
      <c r="CG1027" s="17">
        <v>0.532037037037037</v>
      </c>
      <c r="CH1027" s="12" t="s">
        <v>89</v>
      </c>
      <c r="CI1027" s="13" t="s">
        <v>14</v>
      </c>
      <c r="CJ1027" s="13" t="s">
        <v>73</v>
      </c>
      <c r="CK1027" s="13" t="s">
        <v>73</v>
      </c>
      <c r="CL1027" s="13" t="s">
        <v>110</v>
      </c>
      <c r="CM1027" s="13" t="s">
        <v>71</v>
      </c>
      <c r="CN1027" s="13" t="s">
        <v>71</v>
      </c>
      <c r="CO1027" s="13" t="s">
        <v>71</v>
      </c>
      <c r="CP1027" s="13" t="s">
        <v>74</v>
      </c>
      <c r="CQ1027" s="13" t="s">
        <v>110</v>
      </c>
      <c r="CR1027" s="13" t="s">
        <v>110</v>
      </c>
      <c r="CS1027" s="13" t="s">
        <v>73</v>
      </c>
      <c r="CT1027" s="13" t="s">
        <v>73</v>
      </c>
      <c r="CU1027" s="13" t="s">
        <v>110</v>
      </c>
      <c r="CV1027" s="13" t="s">
        <v>73</v>
      </c>
      <c r="CW1027" s="13" t="s">
        <v>73</v>
      </c>
      <c r="CX1027" s="13" t="s">
        <v>110</v>
      </c>
      <c r="CY1027" s="13" t="s">
        <v>73</v>
      </c>
      <c r="CZ1027" s="13" t="s">
        <v>73</v>
      </c>
      <c r="DA1027" s="13" t="s">
        <v>110</v>
      </c>
      <c r="DB1027" s="13" t="s">
        <v>73</v>
      </c>
      <c r="DC1027" s="13" t="s">
        <v>73</v>
      </c>
      <c r="DD1027" s="13" t="s">
        <v>73</v>
      </c>
      <c r="DE1027" s="13" t="s">
        <v>73</v>
      </c>
      <c r="DF1027" s="13" t="s">
        <v>110</v>
      </c>
      <c r="DG1027" s="13" t="s">
        <v>73</v>
      </c>
      <c r="DH1027" s="13" t="s">
        <v>110</v>
      </c>
      <c r="DI1027" s="13" t="s">
        <v>110</v>
      </c>
      <c r="DJ1027" s="13" t="s">
        <v>110</v>
      </c>
      <c r="DK1027" s="13" t="s">
        <v>242</v>
      </c>
      <c r="DL1027" s="13" t="s">
        <v>85</v>
      </c>
      <c r="DM1027" s="13" t="s">
        <v>85</v>
      </c>
      <c r="DN1027" s="18">
        <v>45317.5320419907</v>
      </c>
      <c r="DO1027" s="18">
        <v>45317.5320419907</v>
      </c>
      <c r="DP1027" s="13" t="s">
        <v>988</v>
      </c>
    </row>
    <row r="1028" spans="1:120">
      <c r="A1028" s="12">
        <v>45302</v>
      </c>
      <c r="B1028" s="12">
        <v>45302</v>
      </c>
      <c r="C1028" s="13" t="s">
        <v>951</v>
      </c>
      <c r="D1028" s="13" t="s">
        <v>71</v>
      </c>
      <c r="E1028" s="13" t="s">
        <v>16</v>
      </c>
      <c r="F1028" s="13" t="s">
        <v>91</v>
      </c>
      <c r="G1028" s="14">
        <v>4</v>
      </c>
      <c r="H1028" s="14">
        <v>0</v>
      </c>
      <c r="I1028" s="13" t="s">
        <v>88</v>
      </c>
      <c r="J1028" s="19" t="s">
        <v>74</v>
      </c>
      <c r="K1028" s="19" t="s">
        <v>75</v>
      </c>
      <c r="L1028" s="12">
        <v>45302</v>
      </c>
      <c r="M1028" s="13" t="s">
        <v>952</v>
      </c>
      <c r="N1028" s="13" t="s">
        <v>71</v>
      </c>
      <c r="O1028" s="14">
        <v>0</v>
      </c>
      <c r="P1028" s="13" t="s">
        <v>197</v>
      </c>
      <c r="Q1028" s="19" t="s">
        <v>1118</v>
      </c>
      <c r="R1028" s="28">
        <v>1</v>
      </c>
      <c r="S1028" s="19" t="s">
        <v>1173</v>
      </c>
      <c r="T1028" s="21">
        <v>1</v>
      </c>
      <c r="U1028" s="13" t="s">
        <v>91</v>
      </c>
      <c r="V1028" s="13" t="s">
        <v>82</v>
      </c>
      <c r="W1028" s="13" t="s">
        <v>73</v>
      </c>
      <c r="X1028" s="13" t="s">
        <v>80</v>
      </c>
      <c r="Y1028" s="13" t="s">
        <v>17</v>
      </c>
      <c r="Z1028" s="13" t="s">
        <v>350</v>
      </c>
      <c r="AA1028" s="13" t="s">
        <v>351</v>
      </c>
      <c r="AB1028" s="14">
        <v>7014</v>
      </c>
      <c r="AC1028" s="13" t="s">
        <v>87</v>
      </c>
      <c r="AD1028" s="20">
        <v>45303.8253703704</v>
      </c>
      <c r="AE1028" s="13" t="s">
        <v>222</v>
      </c>
      <c r="AF1028" s="13" t="s">
        <v>201</v>
      </c>
      <c r="AG1028" s="13" t="s">
        <v>78</v>
      </c>
      <c r="AH1028" s="13" t="s">
        <v>83</v>
      </c>
      <c r="AI1028" s="13" t="s">
        <v>93</v>
      </c>
      <c r="AJ1028" s="13" t="s">
        <v>71</v>
      </c>
      <c r="AK1028" s="13" t="s">
        <v>85</v>
      </c>
      <c r="AL1028" s="13" t="s">
        <v>71</v>
      </c>
      <c r="AM1028" s="13" t="s">
        <v>86</v>
      </c>
      <c r="AN1028" s="13" t="s">
        <v>73</v>
      </c>
      <c r="AO1028" s="13" t="s">
        <v>87</v>
      </c>
      <c r="AP1028" s="13" t="s">
        <v>87</v>
      </c>
      <c r="AQ1028" s="13" t="s">
        <v>90</v>
      </c>
      <c r="AR1028" s="13" t="s">
        <v>73</v>
      </c>
      <c r="AS1028" s="13" t="s">
        <v>73</v>
      </c>
      <c r="AT1028" s="14">
        <v>0</v>
      </c>
      <c r="AU1028" s="13" t="s">
        <v>71</v>
      </c>
      <c r="AV1028" s="13" t="s">
        <v>71</v>
      </c>
      <c r="AW1028" s="13" t="s">
        <v>71</v>
      </c>
      <c r="AX1028" s="13" t="s">
        <v>1036</v>
      </c>
      <c r="AY1028" s="13" t="s">
        <v>1037</v>
      </c>
      <c r="AZ1028" s="13" t="s">
        <v>205</v>
      </c>
      <c r="BA1028" s="13" t="s">
        <v>87</v>
      </c>
      <c r="BB1028" s="13" t="s">
        <v>85</v>
      </c>
      <c r="BC1028" s="13" t="s">
        <v>1038</v>
      </c>
      <c r="BD1028" s="13" t="s">
        <v>85</v>
      </c>
      <c r="BE1028" s="13" t="s">
        <v>207</v>
      </c>
      <c r="BF1028" s="13" t="s">
        <v>207</v>
      </c>
      <c r="BG1028" s="13" t="s">
        <v>110</v>
      </c>
      <c r="BH1028" s="13" t="s">
        <v>73</v>
      </c>
      <c r="BI1028" s="13" t="s">
        <v>73</v>
      </c>
      <c r="BJ1028" s="13" t="s">
        <v>73</v>
      </c>
      <c r="BK1028" s="13" t="s">
        <v>73</v>
      </c>
      <c r="BL1028" s="13" t="s">
        <v>209</v>
      </c>
      <c r="BM1028" s="13" t="s">
        <v>209</v>
      </c>
      <c r="BN1028" s="13" t="s">
        <v>209</v>
      </c>
      <c r="BO1028" s="13" t="s">
        <v>71</v>
      </c>
      <c r="BP1028" s="13" t="s">
        <v>71</v>
      </c>
      <c r="BQ1028" s="13" t="s">
        <v>71</v>
      </c>
      <c r="BR1028" s="13" t="s">
        <v>581</v>
      </c>
      <c r="BS1028" s="13" t="s">
        <v>85</v>
      </c>
      <c r="BT1028" s="13" t="s">
        <v>581</v>
      </c>
      <c r="BU1028" s="13" t="s">
        <v>85</v>
      </c>
      <c r="BV1028" s="13" t="s">
        <v>581</v>
      </c>
      <c r="BW1028" s="13" t="s">
        <v>85</v>
      </c>
      <c r="BX1028" s="14">
        <v>1</v>
      </c>
      <c r="BY1028" s="14">
        <v>500201</v>
      </c>
      <c r="BZ1028" s="14">
        <v>0</v>
      </c>
      <c r="CA1028" s="14">
        <v>3</v>
      </c>
      <c r="CB1028" s="14">
        <v>19</v>
      </c>
      <c r="CC1028" s="13" t="s">
        <v>261</v>
      </c>
      <c r="CD1028" s="20">
        <v>45317.5322453704</v>
      </c>
      <c r="CE1028" s="12" t="s">
        <v>89</v>
      </c>
      <c r="CF1028" s="18">
        <v>45317.5320419792</v>
      </c>
      <c r="CG1028" s="17">
        <v>0.532037037037037</v>
      </c>
      <c r="CH1028" s="12" t="s">
        <v>89</v>
      </c>
      <c r="CI1028" s="13" t="s">
        <v>14</v>
      </c>
      <c r="CJ1028" s="13" t="s">
        <v>73</v>
      </c>
      <c r="CK1028" s="13" t="s">
        <v>73</v>
      </c>
      <c r="CL1028" s="13" t="s">
        <v>110</v>
      </c>
      <c r="CM1028" s="13" t="s">
        <v>71</v>
      </c>
      <c r="CN1028" s="13" t="s">
        <v>71</v>
      </c>
      <c r="CO1028" s="13" t="s">
        <v>71</v>
      </c>
      <c r="CP1028" s="13" t="s">
        <v>74</v>
      </c>
      <c r="CQ1028" s="13" t="s">
        <v>110</v>
      </c>
      <c r="CR1028" s="13" t="s">
        <v>73</v>
      </c>
      <c r="CS1028" s="13" t="s">
        <v>73</v>
      </c>
      <c r="CT1028" s="13" t="s">
        <v>73</v>
      </c>
      <c r="CU1028" s="13" t="s">
        <v>110</v>
      </c>
      <c r="CV1028" s="13" t="s">
        <v>73</v>
      </c>
      <c r="CW1028" s="13" t="s">
        <v>73</v>
      </c>
      <c r="CX1028" s="13" t="s">
        <v>110</v>
      </c>
      <c r="CY1028" s="13" t="s">
        <v>73</v>
      </c>
      <c r="CZ1028" s="13" t="s">
        <v>73</v>
      </c>
      <c r="DA1028" s="13" t="s">
        <v>110</v>
      </c>
      <c r="DB1028" s="13" t="s">
        <v>73</v>
      </c>
      <c r="DC1028" s="13" t="s">
        <v>73</v>
      </c>
      <c r="DD1028" s="13" t="s">
        <v>73</v>
      </c>
      <c r="DE1028" s="13" t="s">
        <v>73</v>
      </c>
      <c r="DF1028" s="13" t="s">
        <v>110</v>
      </c>
      <c r="DG1028" s="13" t="s">
        <v>73</v>
      </c>
      <c r="DH1028" s="13" t="s">
        <v>110</v>
      </c>
      <c r="DI1028" s="13" t="s">
        <v>110</v>
      </c>
      <c r="DJ1028" s="13" t="s">
        <v>110</v>
      </c>
      <c r="DK1028" s="13" t="s">
        <v>242</v>
      </c>
      <c r="DL1028" s="13" t="s">
        <v>85</v>
      </c>
      <c r="DM1028" s="13" t="s">
        <v>85</v>
      </c>
      <c r="DN1028" s="18">
        <v>45317.5320419792</v>
      </c>
      <c r="DO1028" s="18">
        <v>45317.5320419792</v>
      </c>
      <c r="DP1028" s="13" t="s">
        <v>1039</v>
      </c>
    </row>
    <row r="1029" spans="1:120">
      <c r="A1029" s="12">
        <v>45302</v>
      </c>
      <c r="B1029" s="12">
        <v>45302</v>
      </c>
      <c r="C1029" s="13" t="s">
        <v>951</v>
      </c>
      <c r="D1029" s="13" t="s">
        <v>71</v>
      </c>
      <c r="E1029" s="13" t="s">
        <v>16</v>
      </c>
      <c r="F1029" s="13" t="s">
        <v>94</v>
      </c>
      <c r="G1029" s="14">
        <v>4</v>
      </c>
      <c r="H1029" s="14">
        <v>0</v>
      </c>
      <c r="I1029" s="13" t="s">
        <v>73</v>
      </c>
      <c r="J1029" s="19" t="s">
        <v>74</v>
      </c>
      <c r="K1029" s="19" t="s">
        <v>75</v>
      </c>
      <c r="L1029" s="12">
        <v>45302</v>
      </c>
      <c r="M1029" s="13" t="s">
        <v>952</v>
      </c>
      <c r="N1029" s="13" t="s">
        <v>71</v>
      </c>
      <c r="O1029" s="14">
        <v>0</v>
      </c>
      <c r="P1029" s="13" t="s">
        <v>197</v>
      </c>
      <c r="Q1029" s="19" t="s">
        <v>1118</v>
      </c>
      <c r="R1029" s="28">
        <v>1</v>
      </c>
      <c r="S1029" s="19" t="s">
        <v>1173</v>
      </c>
      <c r="T1029" s="21">
        <v>1</v>
      </c>
      <c r="U1029" s="13" t="s">
        <v>94</v>
      </c>
      <c r="V1029" s="13" t="s">
        <v>82</v>
      </c>
      <c r="W1029" s="13" t="s">
        <v>73</v>
      </c>
      <c r="X1029" s="13" t="s">
        <v>80</v>
      </c>
      <c r="Y1029" s="13" t="s">
        <v>17</v>
      </c>
      <c r="Z1029" s="13" t="s">
        <v>350</v>
      </c>
      <c r="AA1029" s="13" t="s">
        <v>351</v>
      </c>
      <c r="AB1029" s="14">
        <v>7014</v>
      </c>
      <c r="AC1029" s="13" t="s">
        <v>87</v>
      </c>
      <c r="AD1029" s="20">
        <v>45303.8253703704</v>
      </c>
      <c r="AE1029" s="13" t="s">
        <v>227</v>
      </c>
      <c r="AF1029" s="13" t="s">
        <v>201</v>
      </c>
      <c r="AG1029" s="13" t="s">
        <v>78</v>
      </c>
      <c r="AH1029" s="13" t="s">
        <v>83</v>
      </c>
      <c r="AI1029" s="13" t="s">
        <v>96</v>
      </c>
      <c r="AJ1029" s="13" t="s">
        <v>71</v>
      </c>
      <c r="AK1029" s="13" t="s">
        <v>85</v>
      </c>
      <c r="AL1029" s="13" t="s">
        <v>71</v>
      </c>
      <c r="AM1029" s="13" t="s">
        <v>86</v>
      </c>
      <c r="AN1029" s="13" t="s">
        <v>73</v>
      </c>
      <c r="AO1029" s="13" t="s">
        <v>87</v>
      </c>
      <c r="AP1029" s="13" t="s">
        <v>87</v>
      </c>
      <c r="AQ1029" s="13" t="s">
        <v>90</v>
      </c>
      <c r="AR1029" s="13" t="s">
        <v>73</v>
      </c>
      <c r="AS1029" s="13" t="s">
        <v>73</v>
      </c>
      <c r="AT1029" s="14">
        <v>0</v>
      </c>
      <c r="AU1029" s="13" t="s">
        <v>71</v>
      </c>
      <c r="AV1029" s="13" t="s">
        <v>71</v>
      </c>
      <c r="AW1029" s="13" t="s">
        <v>71</v>
      </c>
      <c r="AX1029" s="13" t="s">
        <v>1040</v>
      </c>
      <c r="AY1029" s="13" t="s">
        <v>1041</v>
      </c>
      <c r="AZ1029" s="13" t="s">
        <v>205</v>
      </c>
      <c r="BA1029" s="13" t="s">
        <v>87</v>
      </c>
      <c r="BB1029" s="13" t="s">
        <v>85</v>
      </c>
      <c r="BC1029" s="13" t="s">
        <v>1042</v>
      </c>
      <c r="BD1029" s="13" t="s">
        <v>85</v>
      </c>
      <c r="BE1029" s="13" t="s">
        <v>207</v>
      </c>
      <c r="BF1029" s="13" t="s">
        <v>207</v>
      </c>
      <c r="BG1029" s="13" t="s">
        <v>110</v>
      </c>
      <c r="BH1029" s="13" t="s">
        <v>73</v>
      </c>
      <c r="BI1029" s="13" t="s">
        <v>73</v>
      </c>
      <c r="BJ1029" s="13" t="s">
        <v>73</v>
      </c>
      <c r="BK1029" s="13" t="s">
        <v>73</v>
      </c>
      <c r="BL1029" s="13" t="s">
        <v>209</v>
      </c>
      <c r="BM1029" s="13" t="s">
        <v>590</v>
      </c>
      <c r="BN1029" s="13" t="s">
        <v>209</v>
      </c>
      <c r="BO1029" s="13" t="s">
        <v>71</v>
      </c>
      <c r="BP1029" s="13" t="s">
        <v>71</v>
      </c>
      <c r="BQ1029" s="13" t="s">
        <v>71</v>
      </c>
      <c r="BR1029" s="13" t="s">
        <v>581</v>
      </c>
      <c r="BS1029" s="13" t="s">
        <v>85</v>
      </c>
      <c r="BT1029" s="13" t="s">
        <v>581</v>
      </c>
      <c r="BU1029" s="13" t="s">
        <v>85</v>
      </c>
      <c r="BV1029" s="13" t="s">
        <v>581</v>
      </c>
      <c r="BW1029" s="13" t="s">
        <v>85</v>
      </c>
      <c r="BX1029" s="14">
        <v>1</v>
      </c>
      <c r="BY1029" s="14">
        <v>500201</v>
      </c>
      <c r="BZ1029" s="14">
        <v>0</v>
      </c>
      <c r="CA1029" s="14">
        <v>4</v>
      </c>
      <c r="CB1029" s="14">
        <v>8</v>
      </c>
      <c r="CC1029" s="13" t="s">
        <v>261</v>
      </c>
      <c r="CD1029" s="20">
        <v>45317.5322453704</v>
      </c>
      <c r="CE1029" s="12" t="s">
        <v>89</v>
      </c>
      <c r="CF1029" s="18">
        <v>45317.5320419907</v>
      </c>
      <c r="CG1029" s="17">
        <v>0.532037037037037</v>
      </c>
      <c r="CH1029" s="12" t="s">
        <v>89</v>
      </c>
      <c r="CI1029" s="13" t="s">
        <v>14</v>
      </c>
      <c r="CJ1029" s="13" t="s">
        <v>73</v>
      </c>
      <c r="CK1029" s="13" t="s">
        <v>73</v>
      </c>
      <c r="CL1029" s="13" t="s">
        <v>110</v>
      </c>
      <c r="CM1029" s="13" t="s">
        <v>71</v>
      </c>
      <c r="CN1029" s="13" t="s">
        <v>71</v>
      </c>
      <c r="CO1029" s="13" t="s">
        <v>71</v>
      </c>
      <c r="CP1029" s="13" t="s">
        <v>74</v>
      </c>
      <c r="CQ1029" s="13" t="s">
        <v>110</v>
      </c>
      <c r="CR1029" s="13" t="s">
        <v>73</v>
      </c>
      <c r="CS1029" s="13" t="s">
        <v>73</v>
      </c>
      <c r="CT1029" s="13" t="s">
        <v>73</v>
      </c>
      <c r="CU1029" s="13" t="s">
        <v>110</v>
      </c>
      <c r="CV1029" s="13" t="s">
        <v>73</v>
      </c>
      <c r="CW1029" s="13" t="s">
        <v>73</v>
      </c>
      <c r="CX1029" s="13" t="s">
        <v>110</v>
      </c>
      <c r="CY1029" s="13" t="s">
        <v>73</v>
      </c>
      <c r="CZ1029" s="13" t="s">
        <v>73</v>
      </c>
      <c r="DA1029" s="13" t="s">
        <v>110</v>
      </c>
      <c r="DB1029" s="13" t="s">
        <v>73</v>
      </c>
      <c r="DC1029" s="13" t="s">
        <v>73</v>
      </c>
      <c r="DD1029" s="13" t="s">
        <v>73</v>
      </c>
      <c r="DE1029" s="13" t="s">
        <v>73</v>
      </c>
      <c r="DF1029" s="13" t="s">
        <v>110</v>
      </c>
      <c r="DG1029" s="13" t="s">
        <v>73</v>
      </c>
      <c r="DH1029" s="13" t="s">
        <v>110</v>
      </c>
      <c r="DI1029" s="13" t="s">
        <v>110</v>
      </c>
      <c r="DJ1029" s="13" t="s">
        <v>110</v>
      </c>
      <c r="DK1029" s="13" t="s">
        <v>242</v>
      </c>
      <c r="DL1029" s="13" t="s">
        <v>85</v>
      </c>
      <c r="DM1029" s="13" t="s">
        <v>85</v>
      </c>
      <c r="DN1029" s="18">
        <v>45317.5320419907</v>
      </c>
      <c r="DO1029" s="18">
        <v>45317.5320419907</v>
      </c>
      <c r="DP1029" s="13" t="s">
        <v>1043</v>
      </c>
    </row>
    <row r="1030" spans="1:120">
      <c r="A1030" s="12">
        <v>45302</v>
      </c>
      <c r="B1030" s="12">
        <v>45302</v>
      </c>
      <c r="C1030" s="13" t="s">
        <v>951</v>
      </c>
      <c r="D1030" s="13" t="s">
        <v>71</v>
      </c>
      <c r="E1030" s="13" t="s">
        <v>16</v>
      </c>
      <c r="F1030" s="13" t="s">
        <v>97</v>
      </c>
      <c r="G1030" s="14">
        <v>4</v>
      </c>
      <c r="H1030" s="14">
        <v>0</v>
      </c>
      <c r="I1030" s="13" t="s">
        <v>73</v>
      </c>
      <c r="J1030" s="19" t="s">
        <v>74</v>
      </c>
      <c r="K1030" s="19" t="s">
        <v>75</v>
      </c>
      <c r="L1030" s="12">
        <v>45302</v>
      </c>
      <c r="M1030" s="13" t="s">
        <v>952</v>
      </c>
      <c r="N1030" s="13" t="s">
        <v>71</v>
      </c>
      <c r="O1030" s="14">
        <v>0</v>
      </c>
      <c r="P1030" s="13" t="s">
        <v>197</v>
      </c>
      <c r="Q1030" s="19" t="s">
        <v>1118</v>
      </c>
      <c r="R1030" s="28">
        <v>1</v>
      </c>
      <c r="S1030" s="19" t="s">
        <v>1173</v>
      </c>
      <c r="T1030" s="21">
        <v>1</v>
      </c>
      <c r="U1030" s="13" t="s">
        <v>97</v>
      </c>
      <c r="V1030" s="13" t="s">
        <v>82</v>
      </c>
      <c r="W1030" s="13" t="s">
        <v>73</v>
      </c>
      <c r="X1030" s="13" t="s">
        <v>80</v>
      </c>
      <c r="Y1030" s="13" t="s">
        <v>17</v>
      </c>
      <c r="Z1030" s="13" t="s">
        <v>350</v>
      </c>
      <c r="AA1030" s="13" t="s">
        <v>351</v>
      </c>
      <c r="AB1030" s="14">
        <v>7014</v>
      </c>
      <c r="AC1030" s="13" t="s">
        <v>87</v>
      </c>
      <c r="AD1030" s="20">
        <v>45303.8253703704</v>
      </c>
      <c r="AE1030" s="13" t="s">
        <v>232</v>
      </c>
      <c r="AF1030" s="13" t="s">
        <v>201</v>
      </c>
      <c r="AG1030" s="13" t="s">
        <v>78</v>
      </c>
      <c r="AH1030" s="13" t="s">
        <v>83</v>
      </c>
      <c r="AI1030" s="13" t="s">
        <v>84</v>
      </c>
      <c r="AJ1030" s="13" t="s">
        <v>71</v>
      </c>
      <c r="AK1030" s="13" t="s">
        <v>85</v>
      </c>
      <c r="AL1030" s="13" t="s">
        <v>71</v>
      </c>
      <c r="AM1030" s="13" t="s">
        <v>86</v>
      </c>
      <c r="AN1030" s="13" t="s">
        <v>73</v>
      </c>
      <c r="AO1030" s="13" t="s">
        <v>87</v>
      </c>
      <c r="AP1030" s="13" t="s">
        <v>87</v>
      </c>
      <c r="AQ1030" s="13" t="s">
        <v>90</v>
      </c>
      <c r="AR1030" s="13" t="s">
        <v>73</v>
      </c>
      <c r="AS1030" s="13" t="s">
        <v>73</v>
      </c>
      <c r="AT1030" s="14">
        <v>0</v>
      </c>
      <c r="AU1030" s="13" t="s">
        <v>71</v>
      </c>
      <c r="AV1030" s="13" t="s">
        <v>71</v>
      </c>
      <c r="AW1030" s="13" t="s">
        <v>71</v>
      </c>
      <c r="AX1030" s="13" t="s">
        <v>993</v>
      </c>
      <c r="AY1030" s="13" t="s">
        <v>994</v>
      </c>
      <c r="AZ1030" s="13" t="s">
        <v>205</v>
      </c>
      <c r="BA1030" s="13" t="s">
        <v>87</v>
      </c>
      <c r="BB1030" s="13" t="s">
        <v>85</v>
      </c>
      <c r="BC1030" s="13" t="s">
        <v>995</v>
      </c>
      <c r="BD1030" s="13" t="s">
        <v>85</v>
      </c>
      <c r="BE1030" s="13" t="s">
        <v>207</v>
      </c>
      <c r="BF1030" s="13" t="s">
        <v>207</v>
      </c>
      <c r="BG1030" s="13" t="s">
        <v>110</v>
      </c>
      <c r="BH1030" s="13" t="s">
        <v>73</v>
      </c>
      <c r="BI1030" s="13" t="s">
        <v>73</v>
      </c>
      <c r="BJ1030" s="13" t="s">
        <v>73</v>
      </c>
      <c r="BK1030" s="13" t="s">
        <v>73</v>
      </c>
      <c r="BL1030" s="13" t="s">
        <v>209</v>
      </c>
      <c r="BM1030" s="13" t="s">
        <v>209</v>
      </c>
      <c r="BN1030" s="13" t="s">
        <v>209</v>
      </c>
      <c r="BO1030" s="13" t="s">
        <v>71</v>
      </c>
      <c r="BP1030" s="13" t="s">
        <v>71</v>
      </c>
      <c r="BQ1030" s="13" t="s">
        <v>71</v>
      </c>
      <c r="BR1030" s="13" t="s">
        <v>581</v>
      </c>
      <c r="BS1030" s="13" t="s">
        <v>85</v>
      </c>
      <c r="BT1030" s="13" t="s">
        <v>581</v>
      </c>
      <c r="BU1030" s="13" t="s">
        <v>85</v>
      </c>
      <c r="BV1030" s="13" t="s">
        <v>581</v>
      </c>
      <c r="BW1030" s="13" t="s">
        <v>85</v>
      </c>
      <c r="BX1030" s="14">
        <v>1</v>
      </c>
      <c r="BY1030" s="14">
        <v>500201</v>
      </c>
      <c r="BZ1030" s="14">
        <v>0</v>
      </c>
      <c r="CA1030" s="14">
        <v>5</v>
      </c>
      <c r="CB1030" s="14">
        <v>19</v>
      </c>
      <c r="CC1030" s="13" t="s">
        <v>261</v>
      </c>
      <c r="CD1030" s="20">
        <v>45317.5322453704</v>
      </c>
      <c r="CE1030" s="12" t="s">
        <v>89</v>
      </c>
      <c r="CF1030" s="18">
        <v>45317.5320420023</v>
      </c>
      <c r="CG1030" s="17">
        <v>0.532037037037037</v>
      </c>
      <c r="CH1030" s="12" t="s">
        <v>89</v>
      </c>
      <c r="CI1030" s="13" t="s">
        <v>14</v>
      </c>
      <c r="CJ1030" s="13" t="s">
        <v>73</v>
      </c>
      <c r="CK1030" s="13" t="s">
        <v>73</v>
      </c>
      <c r="CL1030" s="13" t="s">
        <v>110</v>
      </c>
      <c r="CM1030" s="13" t="s">
        <v>71</v>
      </c>
      <c r="CN1030" s="13" t="s">
        <v>71</v>
      </c>
      <c r="CO1030" s="13" t="s">
        <v>71</v>
      </c>
      <c r="CP1030" s="13" t="s">
        <v>74</v>
      </c>
      <c r="CQ1030" s="13" t="s">
        <v>110</v>
      </c>
      <c r="CR1030" s="13" t="s">
        <v>110</v>
      </c>
      <c r="CS1030" s="13" t="s">
        <v>73</v>
      </c>
      <c r="CT1030" s="13" t="s">
        <v>73</v>
      </c>
      <c r="CU1030" s="13" t="s">
        <v>110</v>
      </c>
      <c r="CV1030" s="13" t="s">
        <v>73</v>
      </c>
      <c r="CW1030" s="13" t="s">
        <v>73</v>
      </c>
      <c r="CX1030" s="13" t="s">
        <v>110</v>
      </c>
      <c r="CY1030" s="13" t="s">
        <v>73</v>
      </c>
      <c r="CZ1030" s="13" t="s">
        <v>73</v>
      </c>
      <c r="DA1030" s="13" t="s">
        <v>110</v>
      </c>
      <c r="DB1030" s="13" t="s">
        <v>73</v>
      </c>
      <c r="DC1030" s="13" t="s">
        <v>73</v>
      </c>
      <c r="DD1030" s="13" t="s">
        <v>73</v>
      </c>
      <c r="DE1030" s="13" t="s">
        <v>73</v>
      </c>
      <c r="DF1030" s="13" t="s">
        <v>110</v>
      </c>
      <c r="DG1030" s="13" t="s">
        <v>73</v>
      </c>
      <c r="DH1030" s="13" t="s">
        <v>110</v>
      </c>
      <c r="DI1030" s="13" t="s">
        <v>110</v>
      </c>
      <c r="DJ1030" s="13" t="s">
        <v>110</v>
      </c>
      <c r="DK1030" s="13" t="s">
        <v>242</v>
      </c>
      <c r="DL1030" s="13" t="s">
        <v>85</v>
      </c>
      <c r="DM1030" s="13" t="s">
        <v>85</v>
      </c>
      <c r="DN1030" s="18">
        <v>45317.5320420023</v>
      </c>
      <c r="DO1030" s="18">
        <v>45317.5320420023</v>
      </c>
      <c r="DP1030" s="13" t="s">
        <v>996</v>
      </c>
    </row>
    <row r="1031" spans="1:120">
      <c r="A1031" s="12">
        <v>45302</v>
      </c>
      <c r="B1031" s="12">
        <v>45302</v>
      </c>
      <c r="C1031" s="13" t="s">
        <v>951</v>
      </c>
      <c r="D1031" s="13" t="s">
        <v>71</v>
      </c>
      <c r="E1031" s="13" t="s">
        <v>16</v>
      </c>
      <c r="F1031" s="13" t="s">
        <v>105</v>
      </c>
      <c r="G1031" s="14">
        <v>4</v>
      </c>
      <c r="H1031" s="14">
        <v>0</v>
      </c>
      <c r="I1031" s="13" t="s">
        <v>73</v>
      </c>
      <c r="J1031" s="19" t="s">
        <v>74</v>
      </c>
      <c r="K1031" s="19" t="s">
        <v>75</v>
      </c>
      <c r="L1031" s="12">
        <v>45302</v>
      </c>
      <c r="M1031" s="13" t="s">
        <v>952</v>
      </c>
      <c r="N1031" s="13" t="s">
        <v>71</v>
      </c>
      <c r="O1031" s="14">
        <v>0</v>
      </c>
      <c r="P1031" s="13" t="s">
        <v>197</v>
      </c>
      <c r="Q1031" s="19" t="s">
        <v>1118</v>
      </c>
      <c r="R1031" s="28">
        <v>1</v>
      </c>
      <c r="S1031" s="19" t="s">
        <v>1173</v>
      </c>
      <c r="T1031" s="21">
        <v>1</v>
      </c>
      <c r="U1031" s="13" t="s">
        <v>105</v>
      </c>
      <c r="V1031" s="13" t="s">
        <v>82</v>
      </c>
      <c r="W1031" s="13" t="s">
        <v>73</v>
      </c>
      <c r="X1031" s="13" t="s">
        <v>80</v>
      </c>
      <c r="Y1031" s="13" t="s">
        <v>17</v>
      </c>
      <c r="Z1031" s="13" t="s">
        <v>350</v>
      </c>
      <c r="AA1031" s="13" t="s">
        <v>351</v>
      </c>
      <c r="AB1031" s="14">
        <v>7014</v>
      </c>
      <c r="AC1031" s="13" t="s">
        <v>87</v>
      </c>
      <c r="AD1031" s="20">
        <v>45303.8253703704</v>
      </c>
      <c r="AE1031" s="13" t="s">
        <v>255</v>
      </c>
      <c r="AF1031" s="13" t="s">
        <v>201</v>
      </c>
      <c r="AG1031" s="13" t="s">
        <v>78</v>
      </c>
      <c r="AH1031" s="13" t="s">
        <v>83</v>
      </c>
      <c r="AI1031" s="13" t="s">
        <v>84</v>
      </c>
      <c r="AJ1031" s="13" t="s">
        <v>71</v>
      </c>
      <c r="AK1031" s="13" t="s">
        <v>85</v>
      </c>
      <c r="AL1031" s="13" t="s">
        <v>71</v>
      </c>
      <c r="AM1031" s="13" t="s">
        <v>86</v>
      </c>
      <c r="AN1031" s="13" t="s">
        <v>73</v>
      </c>
      <c r="AO1031" s="13" t="s">
        <v>87</v>
      </c>
      <c r="AP1031" s="13" t="s">
        <v>87</v>
      </c>
      <c r="AQ1031" s="13" t="s">
        <v>90</v>
      </c>
      <c r="AR1031" s="13" t="s">
        <v>73</v>
      </c>
      <c r="AS1031" s="13" t="s">
        <v>73</v>
      </c>
      <c r="AT1031" s="14">
        <v>0</v>
      </c>
      <c r="AU1031" s="13" t="s">
        <v>71</v>
      </c>
      <c r="AV1031" s="13" t="s">
        <v>71</v>
      </c>
      <c r="AW1031" s="13" t="s">
        <v>71</v>
      </c>
      <c r="AX1031" s="13" t="s">
        <v>997</v>
      </c>
      <c r="AY1031" s="13" t="s">
        <v>998</v>
      </c>
      <c r="AZ1031" s="13" t="s">
        <v>205</v>
      </c>
      <c r="BA1031" s="13" t="s">
        <v>87</v>
      </c>
      <c r="BB1031" s="13" t="s">
        <v>85</v>
      </c>
      <c r="BC1031" s="13" t="s">
        <v>999</v>
      </c>
      <c r="BD1031" s="13" t="s">
        <v>85</v>
      </c>
      <c r="BE1031" s="13" t="s">
        <v>207</v>
      </c>
      <c r="BF1031" s="13" t="s">
        <v>207</v>
      </c>
      <c r="BG1031" s="13" t="s">
        <v>110</v>
      </c>
      <c r="BH1031" s="13" t="s">
        <v>73</v>
      </c>
      <c r="BI1031" s="13" t="s">
        <v>73</v>
      </c>
      <c r="BJ1031" s="13" t="s">
        <v>73</v>
      </c>
      <c r="BK1031" s="13" t="s">
        <v>73</v>
      </c>
      <c r="BL1031" s="13" t="s">
        <v>209</v>
      </c>
      <c r="BM1031" s="13" t="s">
        <v>209</v>
      </c>
      <c r="BN1031" s="13" t="s">
        <v>209</v>
      </c>
      <c r="BO1031" s="13" t="s">
        <v>71</v>
      </c>
      <c r="BP1031" s="13" t="s">
        <v>71</v>
      </c>
      <c r="BQ1031" s="13" t="s">
        <v>71</v>
      </c>
      <c r="BR1031" s="13" t="s">
        <v>581</v>
      </c>
      <c r="BS1031" s="13" t="s">
        <v>85</v>
      </c>
      <c r="BT1031" s="13" t="s">
        <v>581</v>
      </c>
      <c r="BU1031" s="13" t="s">
        <v>85</v>
      </c>
      <c r="BV1031" s="13" t="s">
        <v>581</v>
      </c>
      <c r="BW1031" s="13" t="s">
        <v>85</v>
      </c>
      <c r="BX1031" s="14">
        <v>1</v>
      </c>
      <c r="BY1031" s="14">
        <v>500201</v>
      </c>
      <c r="BZ1031" s="14">
        <v>0</v>
      </c>
      <c r="CA1031" s="14">
        <v>4</v>
      </c>
      <c r="CB1031" s="14">
        <v>8</v>
      </c>
      <c r="CC1031" s="13" t="s">
        <v>261</v>
      </c>
      <c r="CD1031" s="20">
        <v>45317.5322453704</v>
      </c>
      <c r="CE1031" s="12" t="s">
        <v>89</v>
      </c>
      <c r="CF1031" s="18">
        <v>45317.5320419907</v>
      </c>
      <c r="CG1031" s="17">
        <v>0.532037037037037</v>
      </c>
      <c r="CH1031" s="12" t="s">
        <v>89</v>
      </c>
      <c r="CI1031" s="13" t="s">
        <v>14</v>
      </c>
      <c r="CJ1031" s="13" t="s">
        <v>73</v>
      </c>
      <c r="CK1031" s="13" t="s">
        <v>73</v>
      </c>
      <c r="CL1031" s="13" t="s">
        <v>110</v>
      </c>
      <c r="CM1031" s="13" t="s">
        <v>71</v>
      </c>
      <c r="CN1031" s="13" t="s">
        <v>71</v>
      </c>
      <c r="CO1031" s="13" t="s">
        <v>71</v>
      </c>
      <c r="CP1031" s="13" t="s">
        <v>74</v>
      </c>
      <c r="CQ1031" s="13" t="s">
        <v>110</v>
      </c>
      <c r="CR1031" s="13" t="s">
        <v>73</v>
      </c>
      <c r="CS1031" s="13" t="s">
        <v>73</v>
      </c>
      <c r="CT1031" s="13" t="s">
        <v>73</v>
      </c>
      <c r="CU1031" s="13" t="s">
        <v>110</v>
      </c>
      <c r="CV1031" s="13" t="s">
        <v>73</v>
      </c>
      <c r="CW1031" s="13" t="s">
        <v>73</v>
      </c>
      <c r="CX1031" s="13" t="s">
        <v>110</v>
      </c>
      <c r="CY1031" s="13" t="s">
        <v>73</v>
      </c>
      <c r="CZ1031" s="13" t="s">
        <v>73</v>
      </c>
      <c r="DA1031" s="13" t="s">
        <v>110</v>
      </c>
      <c r="DB1031" s="13" t="s">
        <v>73</v>
      </c>
      <c r="DC1031" s="13" t="s">
        <v>73</v>
      </c>
      <c r="DD1031" s="13" t="s">
        <v>73</v>
      </c>
      <c r="DE1031" s="13" t="s">
        <v>73</v>
      </c>
      <c r="DF1031" s="13" t="s">
        <v>110</v>
      </c>
      <c r="DG1031" s="13" t="s">
        <v>73</v>
      </c>
      <c r="DH1031" s="13" t="s">
        <v>110</v>
      </c>
      <c r="DI1031" s="13" t="s">
        <v>110</v>
      </c>
      <c r="DJ1031" s="13" t="s">
        <v>110</v>
      </c>
      <c r="DK1031" s="13" t="s">
        <v>242</v>
      </c>
      <c r="DL1031" s="13" t="s">
        <v>85</v>
      </c>
      <c r="DM1031" s="13" t="s">
        <v>85</v>
      </c>
      <c r="DN1031" s="18">
        <v>45317.5320419907</v>
      </c>
      <c r="DO1031" s="18">
        <v>45317.5320419907</v>
      </c>
      <c r="DP1031" s="13" t="s">
        <v>1000</v>
      </c>
    </row>
    <row r="1032" spans="1:120">
      <c r="A1032" s="12">
        <v>45302</v>
      </c>
      <c r="B1032" s="12">
        <v>45302</v>
      </c>
      <c r="C1032" s="13" t="s">
        <v>951</v>
      </c>
      <c r="D1032" s="13" t="s">
        <v>71</v>
      </c>
      <c r="E1032" s="13" t="s">
        <v>16</v>
      </c>
      <c r="F1032" s="13" t="s">
        <v>477</v>
      </c>
      <c r="G1032" s="14">
        <v>4</v>
      </c>
      <c r="H1032" s="14">
        <v>0</v>
      </c>
      <c r="I1032" s="13" t="s">
        <v>73</v>
      </c>
      <c r="J1032" s="29" t="s">
        <v>74</v>
      </c>
      <c r="K1032" s="29" t="s">
        <v>109</v>
      </c>
      <c r="L1032" s="12">
        <v>45302</v>
      </c>
      <c r="M1032" s="13" t="s">
        <v>952</v>
      </c>
      <c r="N1032" s="13" t="s">
        <v>71</v>
      </c>
      <c r="O1032" s="14">
        <v>0</v>
      </c>
      <c r="P1032" s="13" t="s">
        <v>197</v>
      </c>
      <c r="Q1032" s="29" t="s">
        <v>1049</v>
      </c>
      <c r="R1032" s="14">
        <v>2</v>
      </c>
      <c r="S1032" s="29" t="s">
        <v>1086</v>
      </c>
      <c r="T1032" s="14">
        <v>2</v>
      </c>
      <c r="U1032" s="13" t="s">
        <v>477</v>
      </c>
      <c r="V1032" s="13" t="s">
        <v>82</v>
      </c>
      <c r="W1032" s="13" t="s">
        <v>73</v>
      </c>
      <c r="X1032" s="13" t="s">
        <v>80</v>
      </c>
      <c r="Y1032" s="13" t="s">
        <v>17</v>
      </c>
      <c r="Z1032" s="13" t="s">
        <v>350</v>
      </c>
      <c r="AA1032" s="13" t="s">
        <v>608</v>
      </c>
      <c r="AB1032" s="14">
        <v>7006</v>
      </c>
      <c r="AC1032" s="13" t="s">
        <v>87</v>
      </c>
      <c r="AD1032" s="20">
        <v>45303.7533101852</v>
      </c>
      <c r="AE1032" s="13" t="s">
        <v>609</v>
      </c>
      <c r="AF1032" s="13" t="s">
        <v>201</v>
      </c>
      <c r="AG1032" s="13" t="s">
        <v>78</v>
      </c>
      <c r="AH1032" s="13" t="s">
        <v>83</v>
      </c>
      <c r="AI1032" s="13" t="s">
        <v>84</v>
      </c>
      <c r="AJ1032" s="13" t="s">
        <v>71</v>
      </c>
      <c r="AK1032" s="13" t="s">
        <v>85</v>
      </c>
      <c r="AL1032" s="13" t="s">
        <v>71</v>
      </c>
      <c r="AM1032" s="13" t="s">
        <v>86</v>
      </c>
      <c r="AN1032" s="13" t="s">
        <v>73</v>
      </c>
      <c r="AO1032" s="13" t="s">
        <v>87</v>
      </c>
      <c r="AP1032" s="13" t="s">
        <v>87</v>
      </c>
      <c r="AQ1032" s="13" t="s">
        <v>90</v>
      </c>
      <c r="AR1032" s="13" t="s">
        <v>73</v>
      </c>
      <c r="AS1032" s="13" t="s">
        <v>73</v>
      </c>
      <c r="AT1032" s="14">
        <v>0</v>
      </c>
      <c r="AU1032" s="13" t="s">
        <v>71</v>
      </c>
      <c r="AV1032" s="13" t="s">
        <v>71</v>
      </c>
      <c r="AW1032" s="13" t="s">
        <v>71</v>
      </c>
      <c r="AX1032" s="13" t="s">
        <v>1001</v>
      </c>
      <c r="AY1032" s="13" t="s">
        <v>1002</v>
      </c>
      <c r="AZ1032" s="13" t="s">
        <v>205</v>
      </c>
      <c r="BA1032" s="13" t="s">
        <v>87</v>
      </c>
      <c r="BB1032" s="13" t="s">
        <v>85</v>
      </c>
      <c r="BC1032" s="13" t="s">
        <v>1003</v>
      </c>
      <c r="BD1032" s="13" t="s">
        <v>85</v>
      </c>
      <c r="BE1032" s="13" t="s">
        <v>207</v>
      </c>
      <c r="BF1032" s="13" t="s">
        <v>207</v>
      </c>
      <c r="BG1032" s="13" t="s">
        <v>208</v>
      </c>
      <c r="BH1032" s="13" t="s">
        <v>73</v>
      </c>
      <c r="BI1032" s="13" t="s">
        <v>73</v>
      </c>
      <c r="BJ1032" s="13" t="s">
        <v>73</v>
      </c>
      <c r="BK1032" s="13" t="s">
        <v>73</v>
      </c>
      <c r="BL1032" s="13" t="s">
        <v>208</v>
      </c>
      <c r="BM1032" s="13" t="s">
        <v>208</v>
      </c>
      <c r="BN1032" s="13" t="s">
        <v>208</v>
      </c>
      <c r="BO1032" s="13" t="s">
        <v>71</v>
      </c>
      <c r="BP1032" s="13" t="s">
        <v>71</v>
      </c>
      <c r="BQ1032" s="13" t="s">
        <v>71</v>
      </c>
      <c r="BR1032" s="13" t="s">
        <v>581</v>
      </c>
      <c r="BS1032" s="13" t="s">
        <v>85</v>
      </c>
      <c r="BT1032" s="13" t="s">
        <v>581</v>
      </c>
      <c r="BU1032" s="13" t="s">
        <v>85</v>
      </c>
      <c r="BV1032" s="13" t="s">
        <v>581</v>
      </c>
      <c r="BW1032" s="13" t="s">
        <v>85</v>
      </c>
      <c r="BX1032" s="14">
        <v>1</v>
      </c>
      <c r="BY1032" s="14">
        <v>500006</v>
      </c>
      <c r="BZ1032" s="14">
        <v>0</v>
      </c>
      <c r="CA1032" s="14">
        <v>1</v>
      </c>
      <c r="CB1032" s="14">
        <v>14</v>
      </c>
      <c r="CC1032" s="13" t="s">
        <v>261</v>
      </c>
      <c r="CD1032" s="20">
        <v>45317.5057291667</v>
      </c>
      <c r="CE1032" s="12" t="s">
        <v>89</v>
      </c>
      <c r="CF1032" s="18">
        <v>45317.5055066898</v>
      </c>
      <c r="CG1032" s="17">
        <v>0.505497685185185</v>
      </c>
      <c r="CH1032" s="12" t="s">
        <v>89</v>
      </c>
      <c r="CI1032" s="13" t="s">
        <v>14</v>
      </c>
      <c r="CJ1032" s="13" t="s">
        <v>73</v>
      </c>
      <c r="CK1032" s="13" t="s">
        <v>73</v>
      </c>
      <c r="CL1032" s="13" t="s">
        <v>110</v>
      </c>
      <c r="CM1032" s="13" t="s">
        <v>110</v>
      </c>
      <c r="CN1032" s="13" t="s">
        <v>71</v>
      </c>
      <c r="CO1032" s="13" t="s">
        <v>110</v>
      </c>
      <c r="CP1032" s="13" t="s">
        <v>201</v>
      </c>
      <c r="CQ1032" s="13" t="s">
        <v>220</v>
      </c>
      <c r="CR1032" s="13" t="s">
        <v>73</v>
      </c>
      <c r="CS1032" s="13" t="s">
        <v>73</v>
      </c>
      <c r="CT1032" s="13" t="s">
        <v>73</v>
      </c>
      <c r="CU1032" s="13" t="s">
        <v>110</v>
      </c>
      <c r="CV1032" s="13" t="s">
        <v>73</v>
      </c>
      <c r="CW1032" s="13" t="s">
        <v>73</v>
      </c>
      <c r="CX1032" s="13" t="s">
        <v>110</v>
      </c>
      <c r="CY1032" s="13" t="s">
        <v>73</v>
      </c>
      <c r="CZ1032" s="13" t="s">
        <v>73</v>
      </c>
      <c r="DA1032" s="13" t="s">
        <v>88</v>
      </c>
      <c r="DB1032" s="13" t="s">
        <v>73</v>
      </c>
      <c r="DC1032" s="13" t="s">
        <v>73</v>
      </c>
      <c r="DD1032" s="13" t="s">
        <v>73</v>
      </c>
      <c r="DE1032" s="13" t="s">
        <v>73</v>
      </c>
      <c r="DF1032" s="13" t="s">
        <v>110</v>
      </c>
      <c r="DG1032" s="13" t="s">
        <v>73</v>
      </c>
      <c r="DH1032" s="13" t="s">
        <v>110</v>
      </c>
      <c r="DI1032" s="13" t="s">
        <v>110</v>
      </c>
      <c r="DJ1032" s="13" t="s">
        <v>110</v>
      </c>
      <c r="DK1032" s="13" t="s">
        <v>242</v>
      </c>
      <c r="DL1032" s="13" t="s">
        <v>85</v>
      </c>
      <c r="DM1032" s="13" t="s">
        <v>85</v>
      </c>
      <c r="DN1032" s="18">
        <v>45317.5055066898</v>
      </c>
      <c r="DO1032" s="18">
        <v>45317.5055066898</v>
      </c>
      <c r="DP1032" s="13" t="s">
        <v>1004</v>
      </c>
    </row>
    <row r="1033" spans="1:120">
      <c r="A1033" s="12">
        <v>45302</v>
      </c>
      <c r="B1033" s="12">
        <v>45302</v>
      </c>
      <c r="C1033" s="13" t="s">
        <v>951</v>
      </c>
      <c r="D1033" s="13" t="s">
        <v>71</v>
      </c>
      <c r="E1033" s="13" t="s">
        <v>16</v>
      </c>
      <c r="F1033" s="13" t="s">
        <v>107</v>
      </c>
      <c r="G1033" s="14">
        <v>4</v>
      </c>
      <c r="H1033" s="14">
        <v>0</v>
      </c>
      <c r="I1033" s="13" t="s">
        <v>88</v>
      </c>
      <c r="J1033" s="19" t="s">
        <v>74</v>
      </c>
      <c r="K1033" s="19" t="s">
        <v>75</v>
      </c>
      <c r="L1033" s="12">
        <v>45302</v>
      </c>
      <c r="M1033" s="13" t="s">
        <v>952</v>
      </c>
      <c r="N1033" s="13" t="s">
        <v>71</v>
      </c>
      <c r="O1033" s="14">
        <v>0</v>
      </c>
      <c r="P1033" s="13" t="s">
        <v>197</v>
      </c>
      <c r="Q1033" s="19" t="s">
        <v>1118</v>
      </c>
      <c r="R1033" s="14">
        <v>1</v>
      </c>
      <c r="S1033" s="19" t="s">
        <v>1173</v>
      </c>
      <c r="T1033" s="21">
        <v>1</v>
      </c>
      <c r="U1033" s="13" t="s">
        <v>107</v>
      </c>
      <c r="V1033" s="13" t="s">
        <v>82</v>
      </c>
      <c r="W1033" s="13" t="s">
        <v>73</v>
      </c>
      <c r="X1033" s="13" t="s">
        <v>80</v>
      </c>
      <c r="Y1033" s="13" t="s">
        <v>17</v>
      </c>
      <c r="Z1033" s="13" t="s">
        <v>350</v>
      </c>
      <c r="AA1033" s="13" t="s">
        <v>353</v>
      </c>
      <c r="AB1033" s="14">
        <v>7014</v>
      </c>
      <c r="AC1033" s="13" t="s">
        <v>87</v>
      </c>
      <c r="AD1033" s="20">
        <v>45303.8253703704</v>
      </c>
      <c r="AE1033" s="13" t="s">
        <v>200</v>
      </c>
      <c r="AF1033" s="13" t="s">
        <v>201</v>
      </c>
      <c r="AG1033" s="13" t="s">
        <v>78</v>
      </c>
      <c r="AH1033" s="13" t="s">
        <v>83</v>
      </c>
      <c r="AI1033" s="13" t="s">
        <v>84</v>
      </c>
      <c r="AJ1033" s="13" t="s">
        <v>71</v>
      </c>
      <c r="AK1033" s="13" t="s">
        <v>85</v>
      </c>
      <c r="AL1033" s="13" t="s">
        <v>71</v>
      </c>
      <c r="AM1033" s="13" t="s">
        <v>86</v>
      </c>
      <c r="AN1033" s="13" t="s">
        <v>73</v>
      </c>
      <c r="AO1033" s="13" t="s">
        <v>87</v>
      </c>
      <c r="AP1033" s="13" t="s">
        <v>87</v>
      </c>
      <c r="AQ1033" s="13" t="s">
        <v>202</v>
      </c>
      <c r="AR1033" s="13" t="s">
        <v>73</v>
      </c>
      <c r="AS1033" s="13" t="s">
        <v>73</v>
      </c>
      <c r="AT1033" s="14">
        <v>0</v>
      </c>
      <c r="AU1033" s="13" t="s">
        <v>71</v>
      </c>
      <c r="AV1033" s="13" t="s">
        <v>71</v>
      </c>
      <c r="AW1033" s="13" t="s">
        <v>71</v>
      </c>
      <c r="AX1033" s="13" t="s">
        <v>1044</v>
      </c>
      <c r="AY1033" s="13" t="s">
        <v>1006</v>
      </c>
      <c r="AZ1033" s="13" t="s">
        <v>205</v>
      </c>
      <c r="BA1033" s="13" t="s">
        <v>87</v>
      </c>
      <c r="BB1033" s="13" t="s">
        <v>85</v>
      </c>
      <c r="BC1033" s="13" t="s">
        <v>1007</v>
      </c>
      <c r="BD1033" s="13" t="s">
        <v>85</v>
      </c>
      <c r="BE1033" s="13" t="s">
        <v>207</v>
      </c>
      <c r="BF1033" s="13" t="s">
        <v>207</v>
      </c>
      <c r="BG1033" s="13" t="s">
        <v>110</v>
      </c>
      <c r="BH1033" s="13" t="s">
        <v>73</v>
      </c>
      <c r="BI1033" s="13" t="s">
        <v>73</v>
      </c>
      <c r="BJ1033" s="13" t="s">
        <v>73</v>
      </c>
      <c r="BK1033" s="13" t="s">
        <v>73</v>
      </c>
      <c r="BL1033" s="13" t="s">
        <v>209</v>
      </c>
      <c r="BM1033" s="13" t="s">
        <v>209</v>
      </c>
      <c r="BN1033" s="13" t="s">
        <v>209</v>
      </c>
      <c r="BO1033" s="13" t="s">
        <v>71</v>
      </c>
      <c r="BP1033" s="13" t="s">
        <v>71</v>
      </c>
      <c r="BQ1033" s="13" t="s">
        <v>71</v>
      </c>
      <c r="BR1033" s="13" t="s">
        <v>581</v>
      </c>
      <c r="BS1033" s="13" t="s">
        <v>85</v>
      </c>
      <c r="BT1033" s="13" t="s">
        <v>581</v>
      </c>
      <c r="BU1033" s="13" t="s">
        <v>85</v>
      </c>
      <c r="BV1033" s="13" t="s">
        <v>581</v>
      </c>
      <c r="BW1033" s="13" t="s">
        <v>85</v>
      </c>
      <c r="BX1033" s="14">
        <v>1</v>
      </c>
      <c r="BY1033" s="14">
        <v>500201</v>
      </c>
      <c r="BZ1033" s="14">
        <v>0</v>
      </c>
      <c r="CA1033" s="14">
        <v>5</v>
      </c>
      <c r="CB1033" s="14">
        <v>19</v>
      </c>
      <c r="CC1033" s="13" t="s">
        <v>261</v>
      </c>
      <c r="CD1033" s="20">
        <v>45317.5322453704</v>
      </c>
      <c r="CE1033" s="12" t="s">
        <v>89</v>
      </c>
      <c r="CF1033" s="18">
        <v>45317.5320420023</v>
      </c>
      <c r="CG1033" s="17">
        <v>0.532037037037037</v>
      </c>
      <c r="CH1033" s="12" t="s">
        <v>89</v>
      </c>
      <c r="CI1033" s="13" t="s">
        <v>14</v>
      </c>
      <c r="CJ1033" s="13" t="s">
        <v>73</v>
      </c>
      <c r="CK1033" s="13" t="s">
        <v>73</v>
      </c>
      <c r="CL1033" s="13" t="s">
        <v>110</v>
      </c>
      <c r="CM1033" s="13" t="s">
        <v>71</v>
      </c>
      <c r="CN1033" s="13" t="s">
        <v>71</v>
      </c>
      <c r="CO1033" s="13" t="s">
        <v>71</v>
      </c>
      <c r="CP1033" s="13" t="s">
        <v>74</v>
      </c>
      <c r="CQ1033" s="13" t="s">
        <v>110</v>
      </c>
      <c r="CR1033" s="13" t="s">
        <v>73</v>
      </c>
      <c r="CS1033" s="13" t="s">
        <v>73</v>
      </c>
      <c r="CT1033" s="13" t="s">
        <v>73</v>
      </c>
      <c r="CU1033" s="13" t="s">
        <v>110</v>
      </c>
      <c r="CV1033" s="13" t="s">
        <v>73</v>
      </c>
      <c r="CW1033" s="13" t="s">
        <v>73</v>
      </c>
      <c r="CX1033" s="13" t="s">
        <v>73</v>
      </c>
      <c r="CY1033" s="13" t="s">
        <v>73</v>
      </c>
      <c r="CZ1033" s="13" t="s">
        <v>73</v>
      </c>
      <c r="DA1033" s="13" t="s">
        <v>110</v>
      </c>
      <c r="DB1033" s="13" t="s">
        <v>73</v>
      </c>
      <c r="DC1033" s="13" t="s">
        <v>73</v>
      </c>
      <c r="DD1033" s="13" t="s">
        <v>73</v>
      </c>
      <c r="DE1033" s="13" t="s">
        <v>73</v>
      </c>
      <c r="DF1033" s="13" t="s">
        <v>110</v>
      </c>
      <c r="DG1033" s="13" t="s">
        <v>73</v>
      </c>
      <c r="DH1033" s="13" t="s">
        <v>110</v>
      </c>
      <c r="DI1033" s="13" t="s">
        <v>110</v>
      </c>
      <c r="DJ1033" s="13" t="s">
        <v>110</v>
      </c>
      <c r="DK1033" s="13" t="s">
        <v>242</v>
      </c>
      <c r="DL1033" s="13" t="s">
        <v>85</v>
      </c>
      <c r="DM1033" s="13" t="s">
        <v>85</v>
      </c>
      <c r="DN1033" s="18">
        <v>45317.5320420023</v>
      </c>
      <c r="DO1033" s="18">
        <v>45317.5320420023</v>
      </c>
      <c r="DP1033" s="13" t="s">
        <v>1008</v>
      </c>
    </row>
    <row r="1034" spans="1:120">
      <c r="A1034" s="12">
        <v>45302</v>
      </c>
      <c r="B1034" s="12">
        <v>45302</v>
      </c>
      <c r="C1034" s="13" t="s">
        <v>951</v>
      </c>
      <c r="D1034" s="13" t="s">
        <v>71</v>
      </c>
      <c r="E1034" s="13" t="s">
        <v>16</v>
      </c>
      <c r="F1034" s="13" t="s">
        <v>477</v>
      </c>
      <c r="G1034" s="14">
        <v>6</v>
      </c>
      <c r="H1034" s="14">
        <v>0</v>
      </c>
      <c r="I1034" s="13" t="s">
        <v>73</v>
      </c>
      <c r="J1034" s="19" t="s">
        <v>74</v>
      </c>
      <c r="K1034" s="19" t="s">
        <v>75</v>
      </c>
      <c r="L1034" s="12">
        <v>45302</v>
      </c>
      <c r="M1034" s="13" t="s">
        <v>952</v>
      </c>
      <c r="N1034" s="13" t="s">
        <v>71</v>
      </c>
      <c r="O1034" s="14">
        <v>0</v>
      </c>
      <c r="P1034" s="13" t="s">
        <v>197</v>
      </c>
      <c r="Q1034" s="19" t="s">
        <v>1118</v>
      </c>
      <c r="R1034" s="14">
        <v>1</v>
      </c>
      <c r="S1034" s="19" t="s">
        <v>1173</v>
      </c>
      <c r="T1034" s="21">
        <v>1</v>
      </c>
      <c r="U1034" s="13" t="s">
        <v>477</v>
      </c>
      <c r="V1034" s="13" t="s">
        <v>82</v>
      </c>
      <c r="W1034" s="13" t="s">
        <v>73</v>
      </c>
      <c r="X1034" s="13" t="s">
        <v>80</v>
      </c>
      <c r="Y1034" s="13" t="s">
        <v>17</v>
      </c>
      <c r="Z1034" s="13" t="s">
        <v>350</v>
      </c>
      <c r="AA1034" s="13" t="s">
        <v>608</v>
      </c>
      <c r="AB1034" s="14">
        <v>7014</v>
      </c>
      <c r="AC1034" s="13" t="s">
        <v>87</v>
      </c>
      <c r="AD1034" s="20">
        <v>45303.8253703704</v>
      </c>
      <c r="AE1034" s="13" t="s">
        <v>609</v>
      </c>
      <c r="AF1034" s="13" t="s">
        <v>201</v>
      </c>
      <c r="AG1034" s="13" t="s">
        <v>78</v>
      </c>
      <c r="AH1034" s="13" t="s">
        <v>83</v>
      </c>
      <c r="AI1034" s="13" t="s">
        <v>84</v>
      </c>
      <c r="AJ1034" s="13" t="s">
        <v>71</v>
      </c>
      <c r="AK1034" s="13" t="s">
        <v>85</v>
      </c>
      <c r="AL1034" s="13" t="s">
        <v>71</v>
      </c>
      <c r="AM1034" s="13" t="s">
        <v>86</v>
      </c>
      <c r="AN1034" s="13" t="s">
        <v>73</v>
      </c>
      <c r="AO1034" s="13" t="s">
        <v>87</v>
      </c>
      <c r="AP1034" s="13" t="s">
        <v>87</v>
      </c>
      <c r="AQ1034" s="13" t="s">
        <v>90</v>
      </c>
      <c r="AR1034" s="13" t="s">
        <v>73</v>
      </c>
      <c r="AS1034" s="13" t="s">
        <v>73</v>
      </c>
      <c r="AT1034" s="14">
        <v>0</v>
      </c>
      <c r="AU1034" s="13" t="s">
        <v>71</v>
      </c>
      <c r="AV1034" s="13" t="s">
        <v>71</v>
      </c>
      <c r="AW1034" s="13" t="s">
        <v>71</v>
      </c>
      <c r="AX1034" s="13" t="s">
        <v>1001</v>
      </c>
      <c r="AY1034" s="13" t="s">
        <v>1002</v>
      </c>
      <c r="AZ1034" s="13" t="s">
        <v>205</v>
      </c>
      <c r="BA1034" s="13" t="s">
        <v>87</v>
      </c>
      <c r="BB1034" s="13" t="s">
        <v>85</v>
      </c>
      <c r="BC1034" s="13" t="s">
        <v>1003</v>
      </c>
      <c r="BD1034" s="13" t="s">
        <v>85</v>
      </c>
      <c r="BE1034" s="13" t="s">
        <v>207</v>
      </c>
      <c r="BF1034" s="13" t="s">
        <v>207</v>
      </c>
      <c r="BG1034" s="13" t="s">
        <v>110</v>
      </c>
      <c r="BH1034" s="13" t="s">
        <v>73</v>
      </c>
      <c r="BI1034" s="13" t="s">
        <v>73</v>
      </c>
      <c r="BJ1034" s="13" t="s">
        <v>73</v>
      </c>
      <c r="BK1034" s="13" t="s">
        <v>73</v>
      </c>
      <c r="BL1034" s="13" t="s">
        <v>208</v>
      </c>
      <c r="BM1034" s="13" t="s">
        <v>208</v>
      </c>
      <c r="BN1034" s="13" t="s">
        <v>208</v>
      </c>
      <c r="BO1034" s="13" t="s">
        <v>71</v>
      </c>
      <c r="BP1034" s="13" t="s">
        <v>71</v>
      </c>
      <c r="BQ1034" s="13" t="s">
        <v>71</v>
      </c>
      <c r="BR1034" s="13" t="s">
        <v>581</v>
      </c>
      <c r="BS1034" s="13" t="s">
        <v>85</v>
      </c>
      <c r="BT1034" s="13" t="s">
        <v>581</v>
      </c>
      <c r="BU1034" s="13" t="s">
        <v>85</v>
      </c>
      <c r="BV1034" s="13" t="s">
        <v>581</v>
      </c>
      <c r="BW1034" s="13" t="s">
        <v>85</v>
      </c>
      <c r="BX1034" s="14">
        <v>1</v>
      </c>
      <c r="BY1034" s="14">
        <v>500201</v>
      </c>
      <c r="BZ1034" s="14">
        <v>0</v>
      </c>
      <c r="CA1034" s="14">
        <v>1</v>
      </c>
      <c r="CB1034" s="14">
        <v>15</v>
      </c>
      <c r="CC1034" s="13" t="s">
        <v>261</v>
      </c>
      <c r="CD1034" s="20">
        <v>45317.5322453704</v>
      </c>
      <c r="CE1034" s="12" t="s">
        <v>89</v>
      </c>
      <c r="CF1034" s="18">
        <v>45317.5320420023</v>
      </c>
      <c r="CG1034" s="17">
        <v>0.532037037037037</v>
      </c>
      <c r="CH1034" s="12" t="s">
        <v>89</v>
      </c>
      <c r="CI1034" s="13" t="s">
        <v>14</v>
      </c>
      <c r="CJ1034" s="13" t="s">
        <v>73</v>
      </c>
      <c r="CK1034" s="13" t="s">
        <v>73</v>
      </c>
      <c r="CL1034" s="13" t="s">
        <v>110</v>
      </c>
      <c r="CM1034" s="13" t="s">
        <v>71</v>
      </c>
      <c r="CN1034" s="13" t="s">
        <v>71</v>
      </c>
      <c r="CO1034" s="13" t="s">
        <v>71</v>
      </c>
      <c r="CP1034" s="13" t="s">
        <v>74</v>
      </c>
      <c r="CQ1034" s="13" t="s">
        <v>220</v>
      </c>
      <c r="CR1034" s="13" t="s">
        <v>73</v>
      </c>
      <c r="CS1034" s="13" t="s">
        <v>73</v>
      </c>
      <c r="CT1034" s="13" t="s">
        <v>73</v>
      </c>
      <c r="CU1034" s="13" t="s">
        <v>110</v>
      </c>
      <c r="CV1034" s="13" t="s">
        <v>73</v>
      </c>
      <c r="CW1034" s="13" t="s">
        <v>73</v>
      </c>
      <c r="CX1034" s="13" t="s">
        <v>110</v>
      </c>
      <c r="CY1034" s="13" t="s">
        <v>73</v>
      </c>
      <c r="CZ1034" s="13" t="s">
        <v>73</v>
      </c>
      <c r="DA1034" s="13" t="s">
        <v>88</v>
      </c>
      <c r="DB1034" s="13" t="s">
        <v>73</v>
      </c>
      <c r="DC1034" s="13" t="s">
        <v>73</v>
      </c>
      <c r="DD1034" s="13" t="s">
        <v>73</v>
      </c>
      <c r="DE1034" s="13" t="s">
        <v>73</v>
      </c>
      <c r="DF1034" s="13" t="s">
        <v>110</v>
      </c>
      <c r="DG1034" s="13" t="s">
        <v>73</v>
      </c>
      <c r="DH1034" s="13" t="s">
        <v>110</v>
      </c>
      <c r="DI1034" s="13" t="s">
        <v>110</v>
      </c>
      <c r="DJ1034" s="13" t="s">
        <v>110</v>
      </c>
      <c r="DK1034" s="13" t="s">
        <v>242</v>
      </c>
      <c r="DL1034" s="13" t="s">
        <v>85</v>
      </c>
      <c r="DM1034" s="13" t="s">
        <v>85</v>
      </c>
      <c r="DN1034" s="18">
        <v>45317.5320420023</v>
      </c>
      <c r="DO1034" s="18">
        <v>45317.5320420023</v>
      </c>
      <c r="DP1034" s="13" t="s">
        <v>1004</v>
      </c>
    </row>
    <row r="1097" spans="1:1">
      <c r="A1097" s="9" t="s">
        <v>1174</v>
      </c>
    </row>
    <row r="1202" spans="1:1">
      <c r="A1202" t="s">
        <v>868</v>
      </c>
    </row>
    <row r="1263" spans="1:1">
      <c r="A1263" t="s">
        <v>870</v>
      </c>
    </row>
    <row r="1315" spans="1:1">
      <c r="A1315" t="s">
        <v>871</v>
      </c>
    </row>
    <row r="1367" spans="1:1">
      <c r="A1367" t="s">
        <v>872</v>
      </c>
    </row>
    <row r="1369" spans="1:1">
      <c r="A1369" s="9" t="s">
        <v>873</v>
      </c>
    </row>
    <row r="1370" spans="1:1">
      <c r="A1370" s="9" t="s">
        <v>1175</v>
      </c>
    </row>
    <row r="1371" spans="1:1">
      <c r="A1371" s="9" t="s">
        <v>874</v>
      </c>
    </row>
    <row r="1372" spans="1:1">
      <c r="A1372" s="9" t="s">
        <v>875</v>
      </c>
    </row>
    <row r="1373" spans="1:1">
      <c r="A1373" s="9" t="s">
        <v>876</v>
      </c>
    </row>
    <row r="1374" spans="1:1">
      <c r="A1374" s="9" t="s">
        <v>877</v>
      </c>
    </row>
    <row r="1375" spans="1:1">
      <c r="A1375" s="9" t="s">
        <v>878</v>
      </c>
    </row>
    <row r="1376" spans="1:1">
      <c r="A1376" s="9" t="s">
        <v>879</v>
      </c>
    </row>
    <row r="1377" spans="1:1">
      <c r="A1377" s="9" t="s">
        <v>880</v>
      </c>
    </row>
    <row r="1378" spans="1:1">
      <c r="A1378" s="9" t="s">
        <v>881</v>
      </c>
    </row>
    <row r="1379" spans="1:1">
      <c r="A1379" s="9" t="s">
        <v>882</v>
      </c>
    </row>
    <row r="1380" spans="1:1">
      <c r="A1380" s="9" t="s">
        <v>883</v>
      </c>
    </row>
    <row r="1381" spans="1:1">
      <c r="A1381" s="9" t="s">
        <v>885</v>
      </c>
    </row>
    <row r="1382" spans="1:1">
      <c r="A1382" s="9" t="s">
        <v>1176</v>
      </c>
    </row>
    <row r="1383" spans="1:1">
      <c r="A1383" s="31" t="s">
        <v>1177</v>
      </c>
    </row>
    <row r="1384" spans="1:1">
      <c r="A1384"/>
    </row>
    <row r="1385" spans="1:1">
      <c r="A1385" s="9" t="s">
        <v>1178</v>
      </c>
    </row>
    <row r="1386" spans="1:1">
      <c r="A1386" s="9" t="s">
        <v>1179</v>
      </c>
    </row>
  </sheetData>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J73"/>
  <sheetViews>
    <sheetView zoomScale="85" zoomScaleNormal="85" workbookViewId="0">
      <selection activeCell="A24" sqref="A24"/>
    </sheetView>
  </sheetViews>
  <sheetFormatPr defaultColWidth="9" defaultRowHeight="13.5"/>
  <cols>
    <col min="1" max="1" width="82.625" customWidth="1"/>
    <col min="2" max="2" width="25.875" customWidth="1"/>
    <col min="3" max="3" width="82.625" customWidth="1"/>
    <col min="4" max="4" width="25.875" customWidth="1"/>
    <col min="5" max="5" width="82.625" customWidth="1"/>
    <col min="6" max="6" width="25.875" customWidth="1"/>
    <col min="7" max="7" width="82.625" customWidth="1"/>
    <col min="8" max="8" width="25.875" customWidth="1"/>
    <col min="9" max="9" width="82.625" customWidth="1"/>
    <col min="10" max="10" width="25.875" customWidth="1"/>
  </cols>
  <sheetData>
    <row r="2" spans="1:10">
      <c r="A2" s="1" t="s">
        <v>1180</v>
      </c>
      <c r="B2" s="2"/>
      <c r="C2" s="1" t="s">
        <v>1181</v>
      </c>
      <c r="D2" s="2"/>
      <c r="E2" s="1" t="s">
        <v>1182</v>
      </c>
      <c r="F2" s="2"/>
      <c r="G2" s="1" t="s">
        <v>1183</v>
      </c>
      <c r="H2" s="2"/>
      <c r="I2" s="1" t="s">
        <v>1184</v>
      </c>
      <c r="J2" s="2"/>
    </row>
    <row r="3" spans="1:10">
      <c r="A3" s="3"/>
      <c r="B3" s="3"/>
      <c r="C3" s="3"/>
      <c r="D3" s="3"/>
      <c r="E3" s="3"/>
      <c r="F3" s="3"/>
      <c r="G3" s="3"/>
      <c r="H3" s="3"/>
      <c r="I3" s="3"/>
      <c r="J3" s="3"/>
    </row>
    <row r="4" spans="1:10">
      <c r="A4" s="4" t="s">
        <v>897</v>
      </c>
      <c r="B4" s="4"/>
      <c r="C4" s="4" t="s">
        <v>897</v>
      </c>
      <c r="D4" s="4"/>
      <c r="E4" s="4" t="s">
        <v>897</v>
      </c>
      <c r="F4" s="4"/>
      <c r="G4" s="4" t="s">
        <v>897</v>
      </c>
      <c r="H4" s="4"/>
      <c r="I4" s="4" t="s">
        <v>897</v>
      </c>
      <c r="J4" s="4"/>
    </row>
    <row r="5" spans="1:10">
      <c r="A5" s="4" t="s">
        <v>898</v>
      </c>
      <c r="B5" s="4"/>
      <c r="C5" s="4" t="s">
        <v>898</v>
      </c>
      <c r="D5" s="4"/>
      <c r="E5" s="4" t="s">
        <v>898</v>
      </c>
      <c r="F5" s="4"/>
      <c r="G5" s="4" t="s">
        <v>898</v>
      </c>
      <c r="H5" s="4"/>
      <c r="I5" s="4" t="s">
        <v>898</v>
      </c>
      <c r="J5" s="4"/>
    </row>
    <row r="6" spans="1:10">
      <c r="A6" s="5" t="s">
        <v>899</v>
      </c>
      <c r="B6" s="6" t="str">
        <f>MIDB(A$2,1,8)</f>
        <v>20240111</v>
      </c>
      <c r="C6" s="5" t="s">
        <v>899</v>
      </c>
      <c r="D6" s="6" t="str">
        <f t="shared" ref="D6:H6" si="0">MIDB(C$2,1,8)</f>
        <v>20240111</v>
      </c>
      <c r="E6" s="5" t="s">
        <v>899</v>
      </c>
      <c r="F6" s="6" t="str">
        <f t="shared" si="0"/>
        <v>20240111</v>
      </c>
      <c r="G6" s="5" t="s">
        <v>899</v>
      </c>
      <c r="H6" s="6" t="str">
        <f t="shared" si="0"/>
        <v>20240111</v>
      </c>
      <c r="I6" s="5" t="s">
        <v>899</v>
      </c>
      <c r="J6" s="6" t="str">
        <f>MIDB(I$2,1,8)</f>
        <v>20240111</v>
      </c>
    </row>
    <row r="7" spans="1:10">
      <c r="A7" s="4" t="s">
        <v>900</v>
      </c>
      <c r="B7" s="4"/>
      <c r="C7" s="4" t="s">
        <v>900</v>
      </c>
      <c r="D7" s="4"/>
      <c r="E7" s="4" t="s">
        <v>900</v>
      </c>
      <c r="F7" s="4"/>
      <c r="G7" s="4" t="s">
        <v>900</v>
      </c>
      <c r="H7" s="4"/>
      <c r="I7" s="4" t="s">
        <v>900</v>
      </c>
      <c r="J7" s="4"/>
    </row>
    <row r="8" spans="1:10">
      <c r="A8" s="5" t="s">
        <v>901</v>
      </c>
      <c r="B8" s="6" t="str">
        <f>MIDB(A$2,9,11)</f>
        <v>00300154900</v>
      </c>
      <c r="C8" s="5" t="s">
        <v>901</v>
      </c>
      <c r="D8" s="6" t="str">
        <f t="shared" ref="D8:H8" si="1">MIDB(C$2,9,11)</f>
        <v>00300154900</v>
      </c>
      <c r="E8" s="5" t="s">
        <v>901</v>
      </c>
      <c r="F8" s="6" t="str">
        <f t="shared" si="1"/>
        <v>00300154900</v>
      </c>
      <c r="G8" s="5" t="s">
        <v>901</v>
      </c>
      <c r="H8" s="6" t="str">
        <f t="shared" si="1"/>
        <v>00300154900</v>
      </c>
      <c r="I8" s="5" t="s">
        <v>901</v>
      </c>
      <c r="J8" s="6" t="str">
        <f>MIDB(I$2,9,11)</f>
        <v>00300154900</v>
      </c>
    </row>
    <row r="9" spans="1:10">
      <c r="A9" s="4" t="s">
        <v>902</v>
      </c>
      <c r="B9" s="4"/>
      <c r="C9" s="4" t="s">
        <v>902</v>
      </c>
      <c r="D9" s="4"/>
      <c r="E9" s="4" t="s">
        <v>902</v>
      </c>
      <c r="F9" s="4"/>
      <c r="G9" s="4" t="s">
        <v>902</v>
      </c>
      <c r="H9" s="4"/>
      <c r="I9" s="4" t="s">
        <v>902</v>
      </c>
      <c r="J9" s="4"/>
    </row>
    <row r="10" spans="1:10">
      <c r="A10" s="4" t="s">
        <v>903</v>
      </c>
      <c r="B10" s="4"/>
      <c r="C10" s="4" t="s">
        <v>903</v>
      </c>
      <c r="D10" s="4"/>
      <c r="E10" s="4" t="s">
        <v>903</v>
      </c>
      <c r="F10" s="4"/>
      <c r="G10" s="4" t="s">
        <v>903</v>
      </c>
      <c r="H10" s="4"/>
      <c r="I10" s="4" t="s">
        <v>903</v>
      </c>
      <c r="J10" s="4"/>
    </row>
    <row r="11" spans="1:10">
      <c r="A11" s="4" t="s">
        <v>904</v>
      </c>
      <c r="B11" s="4"/>
      <c r="C11" s="4" t="s">
        <v>904</v>
      </c>
      <c r="D11" s="4"/>
      <c r="E11" s="4" t="s">
        <v>904</v>
      </c>
      <c r="F11" s="4"/>
      <c r="G11" s="4" t="s">
        <v>904</v>
      </c>
      <c r="H11" s="4"/>
      <c r="I11" s="4" t="s">
        <v>904</v>
      </c>
      <c r="J11" s="4"/>
    </row>
    <row r="12" spans="1:10">
      <c r="A12" s="5" t="s">
        <v>905</v>
      </c>
      <c r="B12" s="6" t="str">
        <f>MIDB(A$2,20,7)</f>
        <v>0000401</v>
      </c>
      <c r="C12" s="5" t="s">
        <v>905</v>
      </c>
      <c r="D12" s="6" t="str">
        <f t="shared" ref="D12:H12" si="2">MIDB(C$2,20,7)</f>
        <v>0000454</v>
      </c>
      <c r="E12" s="5" t="s">
        <v>905</v>
      </c>
      <c r="F12" s="6" t="str">
        <f t="shared" si="2"/>
        <v>0000413</v>
      </c>
      <c r="G12" s="5" t="s">
        <v>905</v>
      </c>
      <c r="H12" s="6" t="str">
        <f t="shared" si="2"/>
        <v>0000417</v>
      </c>
      <c r="I12" s="5" t="s">
        <v>905</v>
      </c>
      <c r="J12" s="6" t="str">
        <f>MIDB(I$2,20,7)</f>
        <v>0013067</v>
      </c>
    </row>
    <row r="13" spans="1:10">
      <c r="A13" s="5" t="s">
        <v>906</v>
      </c>
      <c r="B13" s="6" t="str">
        <f>MIDB(A$2,27,11)</f>
        <v>00300154900</v>
      </c>
      <c r="C13" s="5" t="s">
        <v>906</v>
      </c>
      <c r="D13" s="6" t="str">
        <f t="shared" ref="D13:H13" si="3">MIDB(C$2,27,11)</f>
        <v>00300154900</v>
      </c>
      <c r="E13" s="5" t="s">
        <v>906</v>
      </c>
      <c r="F13" s="6" t="str">
        <f t="shared" si="3"/>
        <v>00300154900</v>
      </c>
      <c r="G13" s="5" t="s">
        <v>906</v>
      </c>
      <c r="H13" s="6" t="str">
        <f t="shared" si="3"/>
        <v>00300154900</v>
      </c>
      <c r="I13" s="5" t="s">
        <v>906</v>
      </c>
      <c r="J13" s="6" t="str">
        <f>MIDB(I$2,27,11)</f>
        <v>00300154900</v>
      </c>
    </row>
    <row r="14" spans="1:10">
      <c r="A14" s="4" t="s">
        <v>902</v>
      </c>
      <c r="B14" s="4"/>
      <c r="C14" s="4" t="s">
        <v>902</v>
      </c>
      <c r="D14" s="4"/>
      <c r="E14" s="4" t="s">
        <v>902</v>
      </c>
      <c r="F14" s="4"/>
      <c r="G14" s="4" t="s">
        <v>902</v>
      </c>
      <c r="H14" s="4"/>
      <c r="I14" s="4" t="s">
        <v>902</v>
      </c>
      <c r="J14" s="4"/>
    </row>
    <row r="15" spans="1:10">
      <c r="A15" s="4" t="s">
        <v>903</v>
      </c>
      <c r="B15" s="4"/>
      <c r="C15" s="4" t="s">
        <v>903</v>
      </c>
      <c r="D15" s="4"/>
      <c r="E15" s="4" t="s">
        <v>903</v>
      </c>
      <c r="F15" s="4"/>
      <c r="G15" s="4" t="s">
        <v>903</v>
      </c>
      <c r="H15" s="4"/>
      <c r="I15" s="4" t="s">
        <v>903</v>
      </c>
      <c r="J15" s="4"/>
    </row>
    <row r="16" spans="1:10">
      <c r="A16" s="4" t="s">
        <v>904</v>
      </c>
      <c r="B16" s="4"/>
      <c r="C16" s="4" t="s">
        <v>904</v>
      </c>
      <c r="D16" s="4"/>
      <c r="E16" s="4" t="s">
        <v>904</v>
      </c>
      <c r="F16" s="4"/>
      <c r="G16" s="4" t="s">
        <v>904</v>
      </c>
      <c r="H16" s="4"/>
      <c r="I16" s="4" t="s">
        <v>904</v>
      </c>
      <c r="J16" s="4"/>
    </row>
    <row r="17" spans="1:10">
      <c r="A17" s="5" t="s">
        <v>907</v>
      </c>
      <c r="B17" s="6" t="str">
        <f>MIDB(A$2,38,7)</f>
        <v>0000401</v>
      </c>
      <c r="C17" s="5" t="s">
        <v>907</v>
      </c>
      <c r="D17" s="6" t="str">
        <f t="shared" ref="D17:H17" si="4">MIDB(C$2,38,7)</f>
        <v>0000454</v>
      </c>
      <c r="E17" s="5" t="s">
        <v>907</v>
      </c>
      <c r="F17" s="6" t="str">
        <f t="shared" si="4"/>
        <v>0000413</v>
      </c>
      <c r="G17" s="5" t="s">
        <v>907</v>
      </c>
      <c r="H17" s="6" t="str">
        <f t="shared" si="4"/>
        <v>0000417</v>
      </c>
      <c r="I17" s="5" t="s">
        <v>907</v>
      </c>
      <c r="J17" s="6" t="str">
        <f>MIDB(I$2,38,7)</f>
        <v>0013067</v>
      </c>
    </row>
    <row r="18" spans="1:10">
      <c r="A18" s="5" t="s">
        <v>908</v>
      </c>
      <c r="B18" s="6" t="str">
        <f>MIDB(A$2,45,8)</f>
        <v>     7.2</v>
      </c>
      <c r="C18" s="5" t="s">
        <v>908</v>
      </c>
      <c r="D18" s="6" t="str">
        <f t="shared" ref="D18:H18" si="5">MIDB(C$2,45,8)</f>
        <v>      96</v>
      </c>
      <c r="E18" s="5" t="s">
        <v>908</v>
      </c>
      <c r="F18" s="6" t="str">
        <f t="shared" si="5"/>
        <v>    0.84</v>
      </c>
      <c r="G18" s="5" t="s">
        <v>908</v>
      </c>
      <c r="H18" s="6" t="str">
        <f t="shared" si="5"/>
        <v>     4.1</v>
      </c>
      <c r="I18" s="5" t="s">
        <v>908</v>
      </c>
      <c r="J18" s="6" t="str">
        <f>MIDB(I$2,45,8)</f>
        <v>     100</v>
      </c>
    </row>
    <row r="19" spans="1:10">
      <c r="A19" s="4" t="s">
        <v>909</v>
      </c>
      <c r="B19" s="4"/>
      <c r="C19" s="4" t="s">
        <v>909</v>
      </c>
      <c r="D19" s="4"/>
      <c r="E19" s="4" t="s">
        <v>909</v>
      </c>
      <c r="F19" s="4"/>
      <c r="G19" s="4" t="s">
        <v>909</v>
      </c>
      <c r="H19" s="4"/>
      <c r="I19" s="4" t="s">
        <v>909</v>
      </c>
      <c r="J19" s="4"/>
    </row>
    <row r="20" spans="1:10">
      <c r="A20" s="5" t="s">
        <v>910</v>
      </c>
      <c r="B20" s="6" t="str">
        <f>MIDB(A$2,53,8)</f>
        <v>        </v>
      </c>
      <c r="C20" s="5" t="s">
        <v>910</v>
      </c>
      <c r="D20" s="6" t="str">
        <f t="shared" ref="D20:H20" si="6">MIDB(C$2,53,8)</f>
        <v>        </v>
      </c>
      <c r="E20" s="5" t="s">
        <v>910</v>
      </c>
      <c r="F20" s="6" t="str">
        <f t="shared" si="6"/>
        <v>        </v>
      </c>
      <c r="G20" s="5" t="s">
        <v>910</v>
      </c>
      <c r="H20" s="6" t="str">
        <f t="shared" si="6"/>
        <v>        </v>
      </c>
      <c r="I20" s="5" t="s">
        <v>910</v>
      </c>
      <c r="J20" s="6" t="str">
        <f>MIDB(I$2,53,8)</f>
        <v>        </v>
      </c>
    </row>
    <row r="21" spans="1:10">
      <c r="A21" s="4" t="s">
        <v>911</v>
      </c>
      <c r="B21" s="4"/>
      <c r="C21" s="4" t="s">
        <v>911</v>
      </c>
      <c r="D21" s="4"/>
      <c r="E21" s="4" t="s">
        <v>911</v>
      </c>
      <c r="F21" s="4"/>
      <c r="G21" s="4" t="s">
        <v>911</v>
      </c>
      <c r="H21" s="4"/>
      <c r="I21" s="4" t="s">
        <v>911</v>
      </c>
      <c r="J21" s="4"/>
    </row>
    <row r="22" spans="1:10">
      <c r="A22" s="5" t="s">
        <v>912</v>
      </c>
      <c r="B22" s="6" t="str">
        <f>MIDB(A$2,61,1)</f>
        <v> </v>
      </c>
      <c r="C22" s="5" t="s">
        <v>912</v>
      </c>
      <c r="D22" s="6" t="str">
        <f t="shared" ref="D22:H22" si="7">MIDB(C$2,61,1)</f>
        <v> </v>
      </c>
      <c r="E22" s="5" t="s">
        <v>912</v>
      </c>
      <c r="F22" s="6" t="str">
        <f t="shared" si="7"/>
        <v> </v>
      </c>
      <c r="G22" s="5" t="s">
        <v>912</v>
      </c>
      <c r="H22" s="6" t="str">
        <f t="shared" si="7"/>
        <v> </v>
      </c>
      <c r="I22" s="5" t="s">
        <v>912</v>
      </c>
      <c r="J22" s="6" t="str">
        <f>MIDB(I$2,61,1)</f>
        <v> </v>
      </c>
    </row>
    <row r="23" spans="1:10">
      <c r="A23" s="4" t="s">
        <v>913</v>
      </c>
      <c r="B23" s="6"/>
      <c r="C23" s="4" t="s">
        <v>913</v>
      </c>
      <c r="D23" s="6"/>
      <c r="E23" s="4" t="s">
        <v>913</v>
      </c>
      <c r="F23" s="6"/>
      <c r="G23" s="4" t="s">
        <v>913</v>
      </c>
      <c r="H23" s="6"/>
      <c r="I23" s="4" t="s">
        <v>913</v>
      </c>
      <c r="J23" s="6"/>
    </row>
    <row r="24" spans="1:10">
      <c r="A24" s="5" t="s">
        <v>914</v>
      </c>
      <c r="B24" s="6" t="str">
        <f>MIDB(A$2,62,3)</f>
        <v>   </v>
      </c>
      <c r="C24" s="5" t="s">
        <v>914</v>
      </c>
      <c r="D24" s="6" t="str">
        <f t="shared" ref="D24:H24" si="8">MIDB(C$2,62,3)</f>
        <v>   </v>
      </c>
      <c r="E24" s="5" t="s">
        <v>914</v>
      </c>
      <c r="F24" s="6" t="str">
        <f t="shared" si="8"/>
        <v>   </v>
      </c>
      <c r="G24" s="5" t="s">
        <v>914</v>
      </c>
      <c r="H24" s="6" t="str">
        <f t="shared" si="8"/>
        <v>   </v>
      </c>
      <c r="I24" s="5" t="s">
        <v>914</v>
      </c>
      <c r="J24" s="6" t="str">
        <f>MIDB(I$2,62,3)</f>
        <v>   </v>
      </c>
    </row>
    <row r="25" spans="1:10">
      <c r="A25" s="5" t="s">
        <v>915</v>
      </c>
      <c r="B25" s="6" t="str">
        <f>MIDB(A$2,65,4)</f>
        <v>    </v>
      </c>
      <c r="C25" s="5" t="s">
        <v>915</v>
      </c>
      <c r="D25" s="6" t="str">
        <f t="shared" ref="D25:H25" si="9">MIDB(C$2,65,4)</f>
        <v>    </v>
      </c>
      <c r="E25" s="5" t="s">
        <v>915</v>
      </c>
      <c r="F25" s="6" t="str">
        <f t="shared" si="9"/>
        <v>    </v>
      </c>
      <c r="G25" s="5" t="s">
        <v>915</v>
      </c>
      <c r="H25" s="6" t="str">
        <f t="shared" si="9"/>
        <v>    </v>
      </c>
      <c r="I25" s="5" t="s">
        <v>915</v>
      </c>
      <c r="J25" s="6" t="str">
        <f>MIDB(I$2,65,4)</f>
        <v>    </v>
      </c>
    </row>
    <row r="26" spans="1:10">
      <c r="A26" s="4" t="s">
        <v>916</v>
      </c>
      <c r="B26" s="4"/>
      <c r="C26" s="4" t="s">
        <v>916</v>
      </c>
      <c r="D26" s="4"/>
      <c r="E26" s="4" t="s">
        <v>916</v>
      </c>
      <c r="F26" s="4"/>
      <c r="G26" s="4" t="s">
        <v>916</v>
      </c>
      <c r="H26" s="4"/>
      <c r="I26" s="4" t="s">
        <v>916</v>
      </c>
      <c r="J26" s="4"/>
    </row>
    <row r="27" spans="1:10">
      <c r="A27" s="5" t="s">
        <v>917</v>
      </c>
      <c r="B27" s="6" t="str">
        <f>MIDB(A$2,69,4)</f>
        <v>    </v>
      </c>
      <c r="C27" s="5" t="s">
        <v>917</v>
      </c>
      <c r="D27" s="6" t="str">
        <f t="shared" ref="D27:H27" si="10">MIDB(C$2,69,4)</f>
        <v>    </v>
      </c>
      <c r="E27" s="5" t="s">
        <v>917</v>
      </c>
      <c r="F27" s="6" t="str">
        <f t="shared" si="10"/>
        <v>    </v>
      </c>
      <c r="G27" s="5" t="s">
        <v>917</v>
      </c>
      <c r="H27" s="6" t="str">
        <f t="shared" si="10"/>
        <v>    </v>
      </c>
      <c r="I27" s="5" t="s">
        <v>917</v>
      </c>
      <c r="J27" s="6" t="str">
        <f>MIDB(I$2,69,4)</f>
        <v>    </v>
      </c>
    </row>
    <row r="28" spans="1:10">
      <c r="A28" s="4" t="s">
        <v>916</v>
      </c>
      <c r="B28" s="4"/>
      <c r="C28" s="4" t="s">
        <v>916</v>
      </c>
      <c r="D28" s="4"/>
      <c r="E28" s="4" t="s">
        <v>916</v>
      </c>
      <c r="F28" s="4"/>
      <c r="G28" s="4" t="s">
        <v>916</v>
      </c>
      <c r="H28" s="4"/>
      <c r="I28" s="4" t="s">
        <v>916</v>
      </c>
      <c r="J28" s="4"/>
    </row>
    <row r="29" spans="1:10">
      <c r="A29" s="5" t="s">
        <v>918</v>
      </c>
      <c r="B29" s="6" t="str">
        <f>MIDB(A$2,73,1)</f>
        <v>5</v>
      </c>
      <c r="C29" s="5" t="s">
        <v>918</v>
      </c>
      <c r="D29" s="6" t="str">
        <f t="shared" ref="D29:H29" si="11">MIDB(C$2,73,1)</f>
        <v>5</v>
      </c>
      <c r="E29" s="5" t="s">
        <v>918</v>
      </c>
      <c r="F29" s="6" t="str">
        <f t="shared" si="11"/>
        <v>5</v>
      </c>
      <c r="G29" s="5" t="s">
        <v>918</v>
      </c>
      <c r="H29" s="6" t="str">
        <f t="shared" si="11"/>
        <v>5</v>
      </c>
      <c r="I29" s="5" t="s">
        <v>918</v>
      </c>
      <c r="J29" s="6" t="str">
        <f>MIDB(I$2,73,1)</f>
        <v>5</v>
      </c>
    </row>
    <row r="30" spans="1:10">
      <c r="A30" s="5" t="s">
        <v>919</v>
      </c>
      <c r="B30" s="6" t="str">
        <f>MIDB(A$2,74,1)</f>
        <v>5</v>
      </c>
      <c r="C30" s="5" t="s">
        <v>919</v>
      </c>
      <c r="D30" s="6" t="str">
        <f t="shared" ref="D30:H30" si="12">MIDB(C$2,74,1)</f>
        <v>5</v>
      </c>
      <c r="E30" s="5" t="s">
        <v>919</v>
      </c>
      <c r="F30" s="6" t="str">
        <f t="shared" si="12"/>
        <v>7</v>
      </c>
      <c r="G30" s="5" t="s">
        <v>919</v>
      </c>
      <c r="H30" s="6" t="str">
        <f t="shared" si="12"/>
        <v>5</v>
      </c>
      <c r="I30" s="5" t="s">
        <v>919</v>
      </c>
      <c r="J30" s="6" t="str">
        <f>MIDB(I$2,74,1)</f>
        <v>5</v>
      </c>
    </row>
    <row r="31" spans="1:10">
      <c r="A31" s="5" t="s">
        <v>920</v>
      </c>
      <c r="B31" s="6" t="str">
        <f>MIDB(A$2,75,1)</f>
        <v>5</v>
      </c>
      <c r="C31" s="5" t="s">
        <v>920</v>
      </c>
      <c r="D31" s="6" t="str">
        <f t="shared" ref="D31:H31" si="13">MIDB(C$2,75,1)</f>
        <v>5</v>
      </c>
      <c r="E31" s="5" t="s">
        <v>920</v>
      </c>
      <c r="F31" s="6" t="str">
        <f t="shared" si="13"/>
        <v>5</v>
      </c>
      <c r="G31" s="5" t="s">
        <v>920</v>
      </c>
      <c r="H31" s="6" t="str">
        <f t="shared" si="13"/>
        <v>5</v>
      </c>
      <c r="I31" s="5" t="s">
        <v>920</v>
      </c>
      <c r="J31" s="6" t="str">
        <f>MIDB(I$2,75,1)</f>
        <v>5</v>
      </c>
    </row>
    <row r="32" spans="1:10">
      <c r="A32" s="5" t="s">
        <v>921</v>
      </c>
      <c r="B32" s="6" t="str">
        <f>MIDB(A$2,76,3)</f>
        <v>   </v>
      </c>
      <c r="C32" s="5" t="s">
        <v>921</v>
      </c>
      <c r="D32" s="6" t="str">
        <f t="shared" ref="D32:H32" si="14">MIDB(C$2,76,3)</f>
        <v>   </v>
      </c>
      <c r="E32" s="5" t="s">
        <v>921</v>
      </c>
      <c r="F32" s="6" t="str">
        <f t="shared" si="14"/>
        <v>   </v>
      </c>
      <c r="G32" s="5" t="s">
        <v>921</v>
      </c>
      <c r="H32" s="6" t="str">
        <f t="shared" si="14"/>
        <v>   </v>
      </c>
      <c r="I32" s="5" t="s">
        <v>921</v>
      </c>
      <c r="J32" s="6" t="str">
        <f>MIDB(I$2,76,3)</f>
        <v>   </v>
      </c>
    </row>
    <row r="33" spans="1:10">
      <c r="A33" s="5" t="s">
        <v>922</v>
      </c>
      <c r="B33" s="6" t="str">
        <f>MIDB(A$2,79,3)</f>
        <v>001</v>
      </c>
      <c r="C33" s="5" t="s">
        <v>922</v>
      </c>
      <c r="D33" s="6" t="str">
        <f t="shared" ref="D33:H33" si="15">MIDB(C$2,79,3)</f>
        <v>001</v>
      </c>
      <c r="E33" s="5" t="s">
        <v>922</v>
      </c>
      <c r="F33" s="6" t="str">
        <f t="shared" si="15"/>
        <v>009</v>
      </c>
      <c r="G33" s="5" t="s">
        <v>922</v>
      </c>
      <c r="H33" s="6" t="str">
        <f t="shared" si="15"/>
        <v>001</v>
      </c>
      <c r="I33" s="5" t="s">
        <v>922</v>
      </c>
      <c r="J33" s="6" t="str">
        <f>MIDB(I$2,79,3)</f>
        <v>001</v>
      </c>
    </row>
    <row r="34" spans="1:10">
      <c r="A34" s="5" t="s">
        <v>923</v>
      </c>
      <c r="B34" s="6" t="str">
        <f>MIDB(A$2,82,8)</f>
        <v>        </v>
      </c>
      <c r="C34" s="5" t="s">
        <v>923</v>
      </c>
      <c r="D34" s="6" t="str">
        <f t="shared" ref="D34:H34" si="16">MIDB(C$2,82,8)</f>
        <v>        </v>
      </c>
      <c r="E34" s="5" t="s">
        <v>923</v>
      </c>
      <c r="F34" s="6" t="str">
        <f t="shared" si="16"/>
        <v>        </v>
      </c>
      <c r="G34" s="5" t="s">
        <v>923</v>
      </c>
      <c r="H34" s="6" t="str">
        <f t="shared" si="16"/>
        <v>        </v>
      </c>
      <c r="I34" s="5" t="s">
        <v>923</v>
      </c>
      <c r="J34" s="6" t="str">
        <f>MIDB(I$2,82,8)</f>
        <v>        </v>
      </c>
    </row>
    <row r="35" spans="1:10">
      <c r="A35" s="4" t="s">
        <v>924</v>
      </c>
      <c r="B35" s="4"/>
      <c r="C35" s="4" t="s">
        <v>924</v>
      </c>
      <c r="D35" s="4"/>
      <c r="E35" s="4" t="s">
        <v>924</v>
      </c>
      <c r="F35" s="4"/>
      <c r="G35" s="4" t="s">
        <v>924</v>
      </c>
      <c r="H35" s="4"/>
      <c r="I35" s="4" t="s">
        <v>924</v>
      </c>
      <c r="J35" s="4"/>
    </row>
    <row r="36" spans="1:10">
      <c r="A36" s="5" t="s">
        <v>925</v>
      </c>
      <c r="B36" s="6" t="str">
        <f>MIDB(A$2,90,8)</f>
        <v>        </v>
      </c>
      <c r="C36" s="5" t="s">
        <v>925</v>
      </c>
      <c r="D36" s="6" t="str">
        <f t="shared" ref="D36:H36" si="17">MIDB(C$2,90,8)</f>
        <v>        </v>
      </c>
      <c r="E36" s="5" t="s">
        <v>925</v>
      </c>
      <c r="F36" s="6" t="str">
        <f t="shared" si="17"/>
        <v>        </v>
      </c>
      <c r="G36" s="5" t="s">
        <v>925</v>
      </c>
      <c r="H36" s="6" t="str">
        <f t="shared" si="17"/>
        <v>        </v>
      </c>
      <c r="I36" s="5" t="s">
        <v>925</v>
      </c>
      <c r="J36" s="6" t="str">
        <f>MIDB(I$2,90,8)</f>
        <v>        </v>
      </c>
    </row>
    <row r="37" spans="1:10">
      <c r="A37" s="4" t="s">
        <v>924</v>
      </c>
      <c r="B37" s="4"/>
      <c r="C37" s="4" t="s">
        <v>924</v>
      </c>
      <c r="D37" s="4"/>
      <c r="E37" s="4" t="s">
        <v>924</v>
      </c>
      <c r="F37" s="4"/>
      <c r="G37" s="4" t="s">
        <v>924</v>
      </c>
      <c r="H37" s="4"/>
      <c r="I37" s="4" t="s">
        <v>924</v>
      </c>
      <c r="J37" s="4"/>
    </row>
    <row r="38" spans="1:10">
      <c r="A38" s="5" t="s">
        <v>926</v>
      </c>
      <c r="B38" s="6" t="str">
        <f>MIDB(A$2,98,1)</f>
        <v>0</v>
      </c>
      <c r="C38" s="5" t="s">
        <v>926</v>
      </c>
      <c r="D38" s="6" t="str">
        <f t="shared" ref="D38:H38" si="18">MIDB(C$2,98,1)</f>
        <v>0</v>
      </c>
      <c r="E38" s="5" t="s">
        <v>926</v>
      </c>
      <c r="F38" s="6" t="str">
        <f t="shared" si="18"/>
        <v>0</v>
      </c>
      <c r="G38" s="5" t="s">
        <v>926</v>
      </c>
      <c r="H38" s="6" t="str">
        <f t="shared" si="18"/>
        <v>0</v>
      </c>
      <c r="I38" s="5" t="s">
        <v>926</v>
      </c>
      <c r="J38" s="6" t="str">
        <f>MIDB(I$2,98,1)</f>
        <v>0</v>
      </c>
    </row>
    <row r="39" spans="1:10">
      <c r="A39" s="4" t="s">
        <v>927</v>
      </c>
      <c r="B39" s="4"/>
      <c r="C39" s="4" t="s">
        <v>927</v>
      </c>
      <c r="D39" s="4"/>
      <c r="E39" s="4" t="s">
        <v>927</v>
      </c>
      <c r="F39" s="4"/>
      <c r="G39" s="4" t="s">
        <v>927</v>
      </c>
      <c r="H39" s="4"/>
      <c r="I39" s="4" t="s">
        <v>927</v>
      </c>
      <c r="J39" s="4"/>
    </row>
    <row r="40" spans="1:10">
      <c r="A40" s="7" t="s">
        <v>928</v>
      </c>
      <c r="B40" s="6" t="str">
        <f>MIDB(A$2,99,1)</f>
        <v>3</v>
      </c>
      <c r="C40" s="7" t="s">
        <v>928</v>
      </c>
      <c r="D40" s="6" t="str">
        <f t="shared" ref="D40:H40" si="19">MIDB(C$2,99,1)</f>
        <v>3</v>
      </c>
      <c r="E40" s="7" t="s">
        <v>928</v>
      </c>
      <c r="F40" s="6" t="str">
        <f t="shared" si="19"/>
        <v>3</v>
      </c>
      <c r="G40" s="7" t="s">
        <v>928</v>
      </c>
      <c r="H40" s="6" t="str">
        <f t="shared" si="19"/>
        <v>3</v>
      </c>
      <c r="I40" s="7" t="s">
        <v>928</v>
      </c>
      <c r="J40" s="6" t="str">
        <f>MIDB(I$2,99,1)</f>
        <v>3</v>
      </c>
    </row>
    <row r="41" spans="1:10">
      <c r="A41" s="7" t="s">
        <v>929</v>
      </c>
      <c r="B41" s="6" t="str">
        <f>MIDB(A$2,100,1)</f>
        <v>0</v>
      </c>
      <c r="C41" s="7" t="s">
        <v>929</v>
      </c>
      <c r="D41" s="6" t="str">
        <f t="shared" ref="D41:H41" si="20">MIDB(C$2,100,1)</f>
        <v>0</v>
      </c>
      <c r="E41" s="7" t="s">
        <v>929</v>
      </c>
      <c r="F41" s="6" t="str">
        <f t="shared" si="20"/>
        <v>0</v>
      </c>
      <c r="G41" s="7" t="s">
        <v>929</v>
      </c>
      <c r="H41" s="6" t="str">
        <f t="shared" si="20"/>
        <v>0</v>
      </c>
      <c r="I41" s="7" t="s">
        <v>929</v>
      </c>
      <c r="J41" s="6" t="str">
        <f>MIDB(I$2,100,1)</f>
        <v>0</v>
      </c>
    </row>
    <row r="42" spans="1:10">
      <c r="A42" s="7" t="s">
        <v>930</v>
      </c>
      <c r="B42" s="6" t="str">
        <f>MIDB(A$2,101,4)</f>
        <v>0054</v>
      </c>
      <c r="C42" s="7" t="s">
        <v>930</v>
      </c>
      <c r="D42" s="6" t="str">
        <f t="shared" ref="D42:H42" si="21">MIDB(C$2,101,4)</f>
        <v>0054</v>
      </c>
      <c r="E42" s="7" t="s">
        <v>930</v>
      </c>
      <c r="F42" s="6" t="str">
        <f t="shared" si="21"/>
        <v>0054</v>
      </c>
      <c r="G42" s="7" t="s">
        <v>930</v>
      </c>
      <c r="H42" s="6" t="str">
        <f t="shared" si="21"/>
        <v>0054</v>
      </c>
      <c r="I42" s="7" t="s">
        <v>930</v>
      </c>
      <c r="J42" s="6" t="str">
        <f>MIDB(I$2,101,4)</f>
        <v>0054</v>
      </c>
    </row>
    <row r="43" spans="1:10">
      <c r="A43" s="8" t="s">
        <v>916</v>
      </c>
      <c r="B43" s="8"/>
      <c r="C43" s="8" t="s">
        <v>916</v>
      </c>
      <c r="D43" s="8"/>
      <c r="E43" s="8" t="s">
        <v>916</v>
      </c>
      <c r="F43" s="8"/>
      <c r="G43" s="8" t="s">
        <v>916</v>
      </c>
      <c r="H43" s="8"/>
      <c r="I43" s="8" t="s">
        <v>916</v>
      </c>
      <c r="J43" s="8"/>
    </row>
    <row r="44" spans="1:10">
      <c r="A44" s="7" t="s">
        <v>931</v>
      </c>
      <c r="B44" s="6" t="str">
        <f>MIDB(A$2,105,6)</f>
        <v>500006</v>
      </c>
      <c r="C44" s="7" t="s">
        <v>931</v>
      </c>
      <c r="D44" s="6" t="str">
        <f t="shared" ref="D44:H44" si="22">MIDB(C$2,105,6)</f>
        <v>500006</v>
      </c>
      <c r="E44" s="7" t="s">
        <v>931</v>
      </c>
      <c r="F44" s="6" t="str">
        <f t="shared" si="22"/>
        <v>500006</v>
      </c>
      <c r="G44" s="7" t="s">
        <v>931</v>
      </c>
      <c r="H44" s="6" t="str">
        <f t="shared" si="22"/>
        <v>500006</v>
      </c>
      <c r="I44" s="7" t="s">
        <v>931</v>
      </c>
      <c r="J44" s="6" t="str">
        <f>MIDB(I$2,105,6)</f>
        <v>500006</v>
      </c>
    </row>
    <row r="45" spans="1:10">
      <c r="A45" s="8" t="s">
        <v>932</v>
      </c>
      <c r="B45" s="8"/>
      <c r="C45" s="8" t="s">
        <v>932</v>
      </c>
      <c r="D45" s="8"/>
      <c r="E45" s="8" t="s">
        <v>932</v>
      </c>
      <c r="F45" s="8"/>
      <c r="G45" s="8" t="s">
        <v>932</v>
      </c>
      <c r="H45" s="8"/>
      <c r="I45" s="8" t="s">
        <v>932</v>
      </c>
      <c r="J45" s="8"/>
    </row>
    <row r="46" spans="1:10">
      <c r="A46" s="8" t="s">
        <v>933</v>
      </c>
      <c r="B46" s="8"/>
      <c r="C46" s="8" t="s">
        <v>933</v>
      </c>
      <c r="D46" s="8"/>
      <c r="E46" s="8" t="s">
        <v>933</v>
      </c>
      <c r="F46" s="8"/>
      <c r="G46" s="8" t="s">
        <v>933</v>
      </c>
      <c r="H46" s="8"/>
      <c r="I46" s="8" t="s">
        <v>933</v>
      </c>
      <c r="J46" s="8"/>
    </row>
    <row r="47" spans="1:10">
      <c r="A47" s="7" t="s">
        <v>934</v>
      </c>
      <c r="B47" s="6" t="str">
        <f>MIDB(A$2,111,3)</f>
        <v>023</v>
      </c>
      <c r="C47" s="7" t="s">
        <v>934</v>
      </c>
      <c r="D47" s="6" t="str">
        <f t="shared" ref="D47:H47" si="23">MIDB(C$2,111,3)</f>
        <v>023</v>
      </c>
      <c r="E47" s="7" t="s">
        <v>934</v>
      </c>
      <c r="F47" s="6" t="str">
        <f t="shared" si="23"/>
        <v>023</v>
      </c>
      <c r="G47" s="7" t="s">
        <v>934</v>
      </c>
      <c r="H47" s="6" t="str">
        <f t="shared" si="23"/>
        <v>023</v>
      </c>
      <c r="I47" s="7" t="s">
        <v>934</v>
      </c>
      <c r="J47" s="6" t="str">
        <f>MIDB(I$2,111,3)</f>
        <v>023</v>
      </c>
    </row>
    <row r="48" spans="1:10">
      <c r="A48" s="8" t="s">
        <v>935</v>
      </c>
      <c r="B48" s="8"/>
      <c r="C48" s="8" t="s">
        <v>935</v>
      </c>
      <c r="D48" s="8"/>
      <c r="E48" s="8" t="s">
        <v>935</v>
      </c>
      <c r="F48" s="8"/>
      <c r="G48" s="8" t="s">
        <v>935</v>
      </c>
      <c r="H48" s="8"/>
      <c r="I48" s="8" t="s">
        <v>935</v>
      </c>
      <c r="J48" s="8"/>
    </row>
    <row r="49" spans="1:10">
      <c r="A49" s="7" t="s">
        <v>936</v>
      </c>
      <c r="B49" s="6" t="str">
        <f>MIDB(A$2,114,1)</f>
        <v>0</v>
      </c>
      <c r="C49" s="7" t="s">
        <v>936</v>
      </c>
      <c r="D49" s="6" t="str">
        <f t="shared" ref="D49:H49" si="24">MIDB(C$2,114,1)</f>
        <v>0</v>
      </c>
      <c r="E49" s="7" t="s">
        <v>936</v>
      </c>
      <c r="F49" s="6" t="str">
        <f t="shared" si="24"/>
        <v>0</v>
      </c>
      <c r="G49" s="7" t="s">
        <v>936</v>
      </c>
      <c r="H49" s="6" t="str">
        <f t="shared" si="24"/>
        <v>0</v>
      </c>
      <c r="I49" s="7" t="s">
        <v>936</v>
      </c>
      <c r="J49" s="6" t="str">
        <f>MIDB(I$2,114,1)</f>
        <v> </v>
      </c>
    </row>
    <row r="50" spans="1:10">
      <c r="A50" s="7" t="s">
        <v>937</v>
      </c>
      <c r="B50" s="6" t="str">
        <f>MIDB(A$2,115,1)</f>
        <v>0</v>
      </c>
      <c r="C50" s="7" t="s">
        <v>937</v>
      </c>
      <c r="D50" s="6" t="str">
        <f t="shared" ref="D50:H50" si="25">MIDB(C$2,115,1)</f>
        <v>0</v>
      </c>
      <c r="E50" s="7" t="s">
        <v>937</v>
      </c>
      <c r="F50" s="6" t="str">
        <f t="shared" si="25"/>
        <v>0</v>
      </c>
      <c r="G50" s="7" t="s">
        <v>937</v>
      </c>
      <c r="H50" s="6" t="str">
        <f t="shared" si="25"/>
        <v>0</v>
      </c>
      <c r="I50" s="7" t="s">
        <v>937</v>
      </c>
      <c r="J50" s="6" t="str">
        <f>MIDB(I$2,115,1)</f>
        <v>0</v>
      </c>
    </row>
    <row r="51" spans="1:10">
      <c r="A51" s="7" t="s">
        <v>938</v>
      </c>
      <c r="B51" s="6" t="str">
        <f>MIDB(A$2,116,1)</f>
        <v> </v>
      </c>
      <c r="C51" s="7" t="s">
        <v>938</v>
      </c>
      <c r="D51" s="6" t="str">
        <f t="shared" ref="D51:H51" si="26">MIDB(C$2,116,1)</f>
        <v> </v>
      </c>
      <c r="E51" s="7" t="s">
        <v>938</v>
      </c>
      <c r="F51" s="6" t="str">
        <f t="shared" si="26"/>
        <v> </v>
      </c>
      <c r="G51" s="7" t="s">
        <v>938</v>
      </c>
      <c r="H51" s="6" t="str">
        <f t="shared" si="26"/>
        <v> </v>
      </c>
      <c r="I51" s="7" t="s">
        <v>938</v>
      </c>
      <c r="J51" s="6" t="str">
        <f>MIDB(I$2,116,1)</f>
        <v> </v>
      </c>
    </row>
    <row r="52" spans="1:10">
      <c r="A52" s="7" t="s">
        <v>939</v>
      </c>
      <c r="B52" s="6" t="str">
        <f>MIDB(A$2,117,1)</f>
        <v> </v>
      </c>
      <c r="C52" s="7" t="s">
        <v>939</v>
      </c>
      <c r="D52" s="6" t="str">
        <f t="shared" ref="D52:H52" si="27">MIDB(C$2,117,1)</f>
        <v> </v>
      </c>
      <c r="E52" s="7" t="s">
        <v>939</v>
      </c>
      <c r="F52" s="6" t="str">
        <f t="shared" si="27"/>
        <v> </v>
      </c>
      <c r="G52" s="7" t="s">
        <v>939</v>
      </c>
      <c r="H52" s="6" t="str">
        <f t="shared" si="27"/>
        <v> </v>
      </c>
      <c r="I52" s="7" t="s">
        <v>939</v>
      </c>
      <c r="J52" s="6" t="str">
        <f>MIDB(I$2,117,1)</f>
        <v> </v>
      </c>
    </row>
    <row r="53" spans="1:10">
      <c r="A53" s="7" t="s">
        <v>940</v>
      </c>
      <c r="B53" s="6" t="str">
        <f>MIDB(A$2,118,1)</f>
        <v> </v>
      </c>
      <c r="C53" s="7" t="s">
        <v>940</v>
      </c>
      <c r="D53" s="6" t="str">
        <f t="shared" ref="D53:H53" si="28">MIDB(C$2,118,1)</f>
        <v> </v>
      </c>
      <c r="E53" s="7" t="s">
        <v>940</v>
      </c>
      <c r="F53" s="6" t="str">
        <f t="shared" si="28"/>
        <v> </v>
      </c>
      <c r="G53" s="7" t="s">
        <v>940</v>
      </c>
      <c r="H53" s="6" t="str">
        <f t="shared" si="28"/>
        <v> </v>
      </c>
      <c r="I53" s="7" t="s">
        <v>940</v>
      </c>
      <c r="J53" s="6" t="str">
        <f>MIDB(I$2,118,1)</f>
        <v> </v>
      </c>
    </row>
    <row r="54" spans="1:10">
      <c r="A54" s="7" t="s">
        <v>941</v>
      </c>
      <c r="B54" s="6" t="str">
        <f>MIDB(A$2,119,1)</f>
        <v>0</v>
      </c>
      <c r="C54" s="7" t="s">
        <v>941</v>
      </c>
      <c r="D54" s="6" t="str">
        <f t="shared" ref="D54:H54" si="29">MIDB(C$2,119,1)</f>
        <v>0</v>
      </c>
      <c r="E54" s="7" t="s">
        <v>941</v>
      </c>
      <c r="F54" s="6" t="str">
        <f t="shared" si="29"/>
        <v>0</v>
      </c>
      <c r="G54" s="7" t="s">
        <v>941</v>
      </c>
      <c r="H54" s="6" t="str">
        <f t="shared" si="29"/>
        <v>0</v>
      </c>
      <c r="I54" s="7" t="s">
        <v>941</v>
      </c>
      <c r="J54" s="6" t="str">
        <f>MIDB(I$2,119,1)</f>
        <v>0</v>
      </c>
    </row>
    <row r="55" spans="1:10">
      <c r="A55" s="8" t="s">
        <v>927</v>
      </c>
      <c r="B55" s="8"/>
      <c r="C55" s="8" t="s">
        <v>927</v>
      </c>
      <c r="D55" s="8"/>
      <c r="E55" s="8" t="s">
        <v>927</v>
      </c>
      <c r="F55" s="8"/>
      <c r="G55" s="8" t="s">
        <v>927</v>
      </c>
      <c r="H55" s="8"/>
      <c r="I55" s="8" t="s">
        <v>927</v>
      </c>
      <c r="J55" s="8"/>
    </row>
    <row r="56" spans="1:10">
      <c r="A56" s="7" t="s">
        <v>942</v>
      </c>
      <c r="B56" s="6" t="str">
        <f>MIDB(A$2,120,3)</f>
        <v>001</v>
      </c>
      <c r="C56" s="7" t="s">
        <v>942</v>
      </c>
      <c r="D56" s="6" t="str">
        <f t="shared" ref="D56:H56" si="30">MIDB(C$2,120,3)</f>
        <v>001</v>
      </c>
      <c r="E56" s="7" t="s">
        <v>942</v>
      </c>
      <c r="F56" s="6" t="str">
        <f t="shared" si="30"/>
        <v>001</v>
      </c>
      <c r="G56" s="7" t="s">
        <v>942</v>
      </c>
      <c r="H56" s="6" t="str">
        <f t="shared" si="30"/>
        <v>001</v>
      </c>
      <c r="I56" s="7" t="s">
        <v>942</v>
      </c>
      <c r="J56" s="6" t="str">
        <f>MIDB(I$2,120,3)</f>
        <v>001</v>
      </c>
    </row>
    <row r="57" spans="1:10">
      <c r="A57" s="7" t="s">
        <v>943</v>
      </c>
      <c r="B57" s="6" t="str">
        <f>MIDB(A$2,123,28)</f>
        <v>                            </v>
      </c>
      <c r="C57" s="7" t="s">
        <v>943</v>
      </c>
      <c r="D57" s="6" t="str">
        <f t="shared" ref="D57:H57" si="31">MIDB(C$2,123,28)</f>
        <v>                            </v>
      </c>
      <c r="E57" s="7" t="s">
        <v>943</v>
      </c>
      <c r="F57" s="6" t="str">
        <f t="shared" si="31"/>
        <v>                            </v>
      </c>
      <c r="G57" s="7" t="s">
        <v>943</v>
      </c>
      <c r="H57" s="6" t="str">
        <f t="shared" si="31"/>
        <v>                            </v>
      </c>
      <c r="I57" s="7" t="s">
        <v>943</v>
      </c>
      <c r="J57" s="6" t="str">
        <f>MIDB(I$2,123,28)</f>
        <v>                            </v>
      </c>
    </row>
    <row r="58" spans="1:10">
      <c r="A58" s="8" t="s">
        <v>924</v>
      </c>
      <c r="B58" s="8"/>
      <c r="C58" s="8" t="s">
        <v>924</v>
      </c>
      <c r="D58" s="8"/>
      <c r="E58" s="8" t="s">
        <v>924</v>
      </c>
      <c r="F58" s="8"/>
      <c r="G58" s="8" t="s">
        <v>924</v>
      </c>
      <c r="H58" s="8"/>
      <c r="I58" s="8" t="s">
        <v>924</v>
      </c>
      <c r="J58" s="8"/>
    </row>
    <row r="59" spans="1:10">
      <c r="A59" s="8" t="s">
        <v>944</v>
      </c>
      <c r="B59" s="8"/>
      <c r="C59" s="8" t="s">
        <v>944</v>
      </c>
      <c r="D59" s="8"/>
      <c r="E59" s="8" t="s">
        <v>944</v>
      </c>
      <c r="F59" s="8"/>
      <c r="G59" s="8" t="s">
        <v>944</v>
      </c>
      <c r="H59" s="8"/>
      <c r="I59" s="8" t="s">
        <v>944</v>
      </c>
      <c r="J59" s="8"/>
    </row>
    <row r="60" spans="1:10">
      <c r="A60" s="8"/>
      <c r="B60" s="8"/>
      <c r="C60" s="8"/>
      <c r="D60" s="8"/>
      <c r="E60" s="8"/>
      <c r="F60" s="8"/>
      <c r="G60" s="8"/>
      <c r="H60" s="8"/>
      <c r="I60" s="8"/>
      <c r="J60" s="8"/>
    </row>
    <row r="61" spans="1:10">
      <c r="A61" s="3"/>
      <c r="B61" s="3"/>
      <c r="C61" s="3"/>
      <c r="D61" s="3"/>
      <c r="E61" s="3"/>
      <c r="F61" s="3"/>
      <c r="G61" s="3"/>
      <c r="H61" s="3"/>
      <c r="I61" s="3"/>
      <c r="J61" s="3"/>
    </row>
    <row r="62" spans="1:10">
      <c r="A62" s="3"/>
      <c r="B62" s="3"/>
      <c r="C62" s="3"/>
      <c r="D62" s="3"/>
      <c r="E62" s="3"/>
      <c r="F62" s="3"/>
      <c r="G62" s="3"/>
      <c r="H62" s="3"/>
      <c r="I62" s="3"/>
      <c r="J62" s="3"/>
    </row>
    <row r="63" spans="1:10">
      <c r="A63" s="3"/>
      <c r="B63" s="3"/>
      <c r="C63" s="3"/>
      <c r="D63" s="3"/>
      <c r="E63" s="3"/>
      <c r="F63" s="3"/>
      <c r="G63" s="3"/>
      <c r="H63" s="3"/>
      <c r="I63" s="3"/>
      <c r="J63" s="3"/>
    </row>
    <row r="64" spans="1:10">
      <c r="A64" s="3"/>
      <c r="B64" s="3"/>
      <c r="C64" s="3"/>
      <c r="D64" s="3"/>
      <c r="E64" s="3"/>
      <c r="F64" s="3"/>
      <c r="G64" s="3"/>
      <c r="H64" s="3"/>
      <c r="I64" s="3"/>
      <c r="J64" s="3"/>
    </row>
    <row r="65" spans="1:10">
      <c r="A65" s="3"/>
      <c r="B65" s="3"/>
      <c r="C65" s="3"/>
      <c r="D65" s="3"/>
      <c r="E65" s="3"/>
      <c r="F65" s="3"/>
      <c r="G65" s="3"/>
      <c r="H65" s="3"/>
      <c r="I65" s="3"/>
      <c r="J65" s="3"/>
    </row>
    <row r="66" spans="1:10">
      <c r="A66" s="3"/>
      <c r="B66" s="3"/>
      <c r="C66" s="3"/>
      <c r="D66" s="3"/>
      <c r="E66" s="3"/>
      <c r="F66" s="3"/>
      <c r="G66" s="3"/>
      <c r="H66" s="3"/>
      <c r="I66" s="3"/>
      <c r="J66" s="3"/>
    </row>
    <row r="67" spans="1:10">
      <c r="A67" s="3"/>
      <c r="B67" s="3"/>
      <c r="C67" s="3"/>
      <c r="D67" s="3"/>
      <c r="E67" s="3"/>
      <c r="F67" s="3"/>
      <c r="G67" s="3"/>
      <c r="H67" s="3"/>
      <c r="I67" s="3"/>
      <c r="J67" s="3"/>
    </row>
    <row r="68" spans="1:10">
      <c r="A68" s="3"/>
      <c r="B68" s="3"/>
      <c r="C68" s="3"/>
      <c r="D68" s="3"/>
      <c r="E68" s="3"/>
      <c r="F68" s="3"/>
      <c r="G68" s="3"/>
      <c r="H68" s="3"/>
      <c r="I68" s="3"/>
      <c r="J68" s="3"/>
    </row>
    <row r="69" spans="1:10">
      <c r="A69" s="3"/>
      <c r="B69" s="3"/>
      <c r="C69" s="3"/>
      <c r="D69" s="3"/>
      <c r="E69" s="3"/>
      <c r="F69" s="3"/>
      <c r="G69" s="3"/>
      <c r="H69" s="3"/>
      <c r="I69" s="3"/>
      <c r="J69" s="3"/>
    </row>
    <row r="70" spans="1:10">
      <c r="A70" s="3"/>
      <c r="B70" s="3"/>
      <c r="C70" s="3"/>
      <c r="D70" s="3"/>
      <c r="E70" s="3"/>
      <c r="F70" s="3"/>
      <c r="G70" s="3"/>
      <c r="H70" s="3"/>
      <c r="I70" s="3"/>
      <c r="J70" s="3"/>
    </row>
    <row r="71" spans="1:10">
      <c r="A71" s="3"/>
      <c r="B71" s="3"/>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sheetData>
  <mergeCells count="5">
    <mergeCell ref="A2:B2"/>
    <mergeCell ref="C2:D2"/>
    <mergeCell ref="E2:F2"/>
    <mergeCell ref="G2:H2"/>
    <mergeCell ref="I2: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Spreadsheets</Application>
  <HeadingPairs>
    <vt:vector size="2" baseType="variant">
      <vt:variant>
        <vt:lpstr>工作表</vt:lpstr>
      </vt:variant>
      <vt:variant>
        <vt:i4>8</vt:i4>
      </vt:variant>
    </vt:vector>
  </HeadingPairs>
  <TitlesOfParts>
    <vt:vector size="8" baseType="lpstr">
      <vt:lpstr>報告後の再測定</vt:lpstr>
      <vt:lpstr>報告前の再測定（プログラム修正前）</vt:lpstr>
      <vt:lpstr>プログラム修正点</vt:lpstr>
      <vt:lpstr>0031547</vt:lpstr>
      <vt:lpstr>0031548</vt:lpstr>
      <vt:lpstr>0031548報告結果</vt:lpstr>
      <vt:lpstr>0031549</vt:lpstr>
      <vt:lpstr>0031549報告結果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HAYASHIYOSHITO</dc:creator>
  <dcterms:created xsi:type="dcterms:W3CDTF">2024-01-18T07:58:00Z</dcterms:created>
  <dcterms:modified xsi:type="dcterms:W3CDTF">2024-01-26T08:34:44Z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