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hanzelmejia/Desktop/Data to Doc Ampol/"/>
    </mc:Choice>
  </mc:AlternateContent>
  <xr:revisionPtr revIDLastSave="0" documentId="13_ncr:1_{5F7DDAF1-446F-1F42-8757-27849F924EA4}" xr6:coauthVersionLast="47" xr6:coauthVersionMax="47" xr10:uidLastSave="{00000000-0000-0000-0000-000000000000}"/>
  <bookViews>
    <workbookView xWindow="0" yWindow="0" windowWidth="28800" windowHeight="18000" xr2:uid="{41C2DA53-804F-184D-8CC9-F615C3E65163}"/>
  </bookViews>
  <sheets>
    <sheet name="Sheet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9" l="1"/>
  <c r="M2" i="9"/>
  <c r="K22" i="9"/>
  <c r="K21" i="9"/>
  <c r="K20" i="9"/>
  <c r="K19" i="9"/>
  <c r="K18" i="9"/>
  <c r="K17" i="9"/>
  <c r="K16" i="9"/>
  <c r="K15" i="9"/>
  <c r="K14" i="9"/>
  <c r="K13" i="9"/>
  <c r="K12" i="9"/>
  <c r="K11" i="9"/>
  <c r="K10" i="9"/>
  <c r="K9" i="9"/>
  <c r="K8" i="9"/>
  <c r="K7" i="9"/>
  <c r="K6" i="9"/>
  <c r="K5" i="9"/>
  <c r="K4" i="9"/>
  <c r="K3" i="9"/>
  <c r="K2" i="9"/>
</calcChain>
</file>

<file path=xl/sharedStrings.xml><?xml version="1.0" encoding="utf-8"?>
<sst xmlns="http://schemas.openxmlformats.org/spreadsheetml/2006/main" count="9" uniqueCount="9">
  <si>
    <t>Sheet number</t>
  </si>
  <si>
    <t>Time of Capacity Drop</t>
  </si>
  <si>
    <t>Date</t>
  </si>
  <si>
    <t>Capacity Drop (%)</t>
  </si>
  <si>
    <t>Discharge Flow Before Capacity Drop (veh/hr)</t>
  </si>
  <si>
    <t>Speed in Congestion (km/hr)</t>
  </si>
  <si>
    <t>Queue Discharge Rate (veh/hr)</t>
  </si>
  <si>
    <t>Precipitation (mm/hr)</t>
  </si>
  <si>
    <t>Critical Density Triggering Capacity Drop (veh/km)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</si>
</sst>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rgb="FFDCDCD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22" fontId="0" fillId="0" borderId="0" xfId="0" applyNumberFormat="1"/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4" fontId="3" fillId="3" borderId="2" xfId="0" applyNumberFormat="1" applyFont="1" applyFill="1" applyBorder="1" applyAlignment="1">
      <alignment horizontal="distributed" vertical="center"/>
    </xf>
    <xf numFmtId="0" fontId="3" fillId="3" borderId="2" xfId="0" applyFont="1" applyFill="1" applyBorder="1" applyAlignment="1">
      <alignment horizontal="distributed" vertical="center"/>
    </xf>
    <xf numFmtId="0" fontId="1" fillId="3" borderId="2" xfId="0" applyFont="1" applyFill="1" applyBorder="1" applyAlignment="1">
      <alignment horizontal="distributed" vertical="center"/>
    </xf>
    <xf numFmtId="2" fontId="3" fillId="3" borderId="2" xfId="0" applyNumberFormat="1" applyFont="1" applyFill="1" applyBorder="1" applyAlignment="1">
      <alignment horizontal="distributed" vertical="center"/>
    </xf>
    <xf numFmtId="2" fontId="2" fillId="2" borderId="1" xfId="0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distributed" vertical="center"/>
    </xf>
    <xf numFmtId="2" fontId="0" fillId="0" borderId="0" xfId="0" applyNumberFormat="1" applyAlignment="1">
      <alignment horizontal="center"/>
    </xf>
    <xf numFmtId="20" fontId="2" fillId="4" borderId="1" xfId="0" applyNumberFormat="1" applyFont="1" applyFill="1" applyBorder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Queue Discharge Rate (veh/hr)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53958880139984"/>
                  <c:y val="3.8251366120218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Sheet1!$G$2:$G$70</c:f>
              <c:numCache>
                <c:formatCode>0.00</c:formatCode>
                <c:ptCount val="69"/>
                <c:pt idx="0">
                  <c:v>41.91</c:v>
                </c:pt>
                <c:pt idx="1">
                  <c:v>53.96</c:v>
                </c:pt>
                <c:pt idx="2">
                  <c:v>51.78</c:v>
                </c:pt>
                <c:pt idx="3">
                  <c:v>50.95</c:v>
                </c:pt>
                <c:pt idx="4">
                  <c:v>50.4</c:v>
                </c:pt>
                <c:pt idx="5">
                  <c:v>57.97</c:v>
                </c:pt>
                <c:pt idx="6">
                  <c:v>37.409999999999997</c:v>
                </c:pt>
                <c:pt idx="7">
                  <c:v>43.9</c:v>
                </c:pt>
                <c:pt idx="8">
                  <c:v>48.13</c:v>
                </c:pt>
                <c:pt idx="9">
                  <c:v>45.95</c:v>
                </c:pt>
                <c:pt idx="10">
                  <c:v>54.61</c:v>
                </c:pt>
                <c:pt idx="11">
                  <c:v>49.35</c:v>
                </c:pt>
                <c:pt idx="12">
                  <c:v>45.42</c:v>
                </c:pt>
                <c:pt idx="13">
                  <c:v>46.16</c:v>
                </c:pt>
                <c:pt idx="14">
                  <c:v>46.65</c:v>
                </c:pt>
                <c:pt idx="15">
                  <c:v>49.68</c:v>
                </c:pt>
                <c:pt idx="16">
                  <c:v>53.74</c:v>
                </c:pt>
                <c:pt idx="17">
                  <c:v>32.5</c:v>
                </c:pt>
                <c:pt idx="18">
                  <c:v>46.74</c:v>
                </c:pt>
                <c:pt idx="19">
                  <c:v>54.96</c:v>
                </c:pt>
                <c:pt idx="20">
                  <c:v>55.35</c:v>
                </c:pt>
              </c:numCache>
            </c:numRef>
          </c:xVal>
          <c:yVal>
            <c:numRef>
              <c:f>Sheet1!$J$2:$J$70</c:f>
              <c:numCache>
                <c:formatCode>General</c:formatCode>
                <c:ptCount val="69"/>
                <c:pt idx="0">
                  <c:v>3180</c:v>
                </c:pt>
                <c:pt idx="1">
                  <c:v>4505</c:v>
                </c:pt>
                <c:pt idx="2">
                  <c:v>4119</c:v>
                </c:pt>
                <c:pt idx="3">
                  <c:v>4308</c:v>
                </c:pt>
                <c:pt idx="4">
                  <c:v>4114</c:v>
                </c:pt>
                <c:pt idx="5">
                  <c:v>4728</c:v>
                </c:pt>
                <c:pt idx="6">
                  <c:v>2640</c:v>
                </c:pt>
                <c:pt idx="7">
                  <c:v>3264</c:v>
                </c:pt>
                <c:pt idx="8">
                  <c:v>3726</c:v>
                </c:pt>
                <c:pt idx="9">
                  <c:v>3728</c:v>
                </c:pt>
                <c:pt idx="10">
                  <c:v>4368</c:v>
                </c:pt>
                <c:pt idx="11">
                  <c:v>3928</c:v>
                </c:pt>
                <c:pt idx="12">
                  <c:v>3324</c:v>
                </c:pt>
                <c:pt idx="13">
                  <c:v>3336</c:v>
                </c:pt>
                <c:pt idx="14">
                  <c:v>3852</c:v>
                </c:pt>
                <c:pt idx="15">
                  <c:v>3870</c:v>
                </c:pt>
                <c:pt idx="16">
                  <c:v>4316</c:v>
                </c:pt>
                <c:pt idx="17">
                  <c:v>2200</c:v>
                </c:pt>
                <c:pt idx="18">
                  <c:v>3795</c:v>
                </c:pt>
                <c:pt idx="19">
                  <c:v>4602</c:v>
                </c:pt>
                <c:pt idx="20">
                  <c:v>4440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21-284F-B1F2-FD2D4C304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234096"/>
        <c:axId val="828939312"/>
      </c:scatterChart>
      <c:valAx>
        <c:axId val="829234096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Congestion 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939312"/>
        <c:crosses val="autoZero"/>
        <c:crossBetween val="midCat"/>
      </c:valAx>
      <c:valAx>
        <c:axId val="828939312"/>
        <c:scaling>
          <c:orientation val="minMax"/>
          <c:min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 Dischrage Rate (veh/hr)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234096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Clear Weather Conditions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508115625210712"/>
                  <c:y val="3.38918520785223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Sheet1!$G$2:$G$9</c:f>
              <c:numCache>
                <c:formatCode>0.00</c:formatCode>
                <c:ptCount val="8"/>
                <c:pt idx="0">
                  <c:v>41.91</c:v>
                </c:pt>
                <c:pt idx="1">
                  <c:v>53.96</c:v>
                </c:pt>
                <c:pt idx="2">
                  <c:v>51.78</c:v>
                </c:pt>
                <c:pt idx="3">
                  <c:v>50.95</c:v>
                </c:pt>
                <c:pt idx="4">
                  <c:v>50.4</c:v>
                </c:pt>
                <c:pt idx="5">
                  <c:v>57.97</c:v>
                </c:pt>
                <c:pt idx="6">
                  <c:v>37.409999999999997</c:v>
                </c:pt>
                <c:pt idx="7">
                  <c:v>43.9</c:v>
                </c:pt>
              </c:numCache>
            </c:numRef>
          </c:xVal>
          <c:yVal>
            <c:numRef>
              <c:f>Sheet1!$J$2:$J$9</c:f>
              <c:numCache>
                <c:formatCode>General</c:formatCode>
                <c:ptCount val="8"/>
                <c:pt idx="0">
                  <c:v>3180</c:v>
                </c:pt>
                <c:pt idx="1">
                  <c:v>4505</c:v>
                </c:pt>
                <c:pt idx="2">
                  <c:v>4119</c:v>
                </c:pt>
                <c:pt idx="3">
                  <c:v>4308</c:v>
                </c:pt>
                <c:pt idx="4">
                  <c:v>4114</c:v>
                </c:pt>
                <c:pt idx="5">
                  <c:v>4728</c:v>
                </c:pt>
                <c:pt idx="6">
                  <c:v>2640</c:v>
                </c:pt>
                <c:pt idx="7">
                  <c:v>3264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4-D845-9AF2-B506390D743D}"/>
            </c:ext>
          </c:extLst>
        </c:ser>
        <c:ser>
          <c:idx val="1"/>
          <c:order val="1"/>
          <c:tx>
            <c:v>Bad Weather Conditions</c:v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5875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1998787615082191E-2"/>
                  <c:y val="0.413636266594553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Sheet1!$G$10:$G$22</c:f>
              <c:numCache>
                <c:formatCode>0.00</c:formatCode>
                <c:ptCount val="13"/>
                <c:pt idx="0">
                  <c:v>48.13</c:v>
                </c:pt>
                <c:pt idx="1">
                  <c:v>45.95</c:v>
                </c:pt>
                <c:pt idx="2">
                  <c:v>54.61</c:v>
                </c:pt>
                <c:pt idx="3">
                  <c:v>49.35</c:v>
                </c:pt>
                <c:pt idx="4">
                  <c:v>45.42</c:v>
                </c:pt>
                <c:pt idx="5">
                  <c:v>46.16</c:v>
                </c:pt>
                <c:pt idx="6">
                  <c:v>46.65</c:v>
                </c:pt>
                <c:pt idx="7">
                  <c:v>49.68</c:v>
                </c:pt>
                <c:pt idx="8">
                  <c:v>53.74</c:v>
                </c:pt>
                <c:pt idx="9">
                  <c:v>32.5</c:v>
                </c:pt>
                <c:pt idx="10">
                  <c:v>46.74</c:v>
                </c:pt>
                <c:pt idx="11">
                  <c:v>54.96</c:v>
                </c:pt>
                <c:pt idx="12">
                  <c:v>55.35</c:v>
                </c:pt>
              </c:numCache>
            </c:numRef>
          </c:xVal>
          <c:yVal>
            <c:numRef>
              <c:f>Sheet1!$J$10:$J$22</c:f>
              <c:numCache>
                <c:formatCode>General</c:formatCode>
                <c:ptCount val="13"/>
                <c:pt idx="0">
                  <c:v>3726</c:v>
                </c:pt>
                <c:pt idx="1">
                  <c:v>3728</c:v>
                </c:pt>
                <c:pt idx="2">
                  <c:v>4368</c:v>
                </c:pt>
                <c:pt idx="3">
                  <c:v>3928</c:v>
                </c:pt>
                <c:pt idx="4">
                  <c:v>3324</c:v>
                </c:pt>
                <c:pt idx="5">
                  <c:v>3336</c:v>
                </c:pt>
                <c:pt idx="6">
                  <c:v>3852</c:v>
                </c:pt>
                <c:pt idx="7">
                  <c:v>3870</c:v>
                </c:pt>
                <c:pt idx="8">
                  <c:v>4316</c:v>
                </c:pt>
                <c:pt idx="9">
                  <c:v>2200</c:v>
                </c:pt>
                <c:pt idx="10">
                  <c:v>3795</c:v>
                </c:pt>
                <c:pt idx="11">
                  <c:v>4602</c:v>
                </c:pt>
                <c:pt idx="12">
                  <c:v>4440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34-D845-9AF2-B506390D7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1551712"/>
        <c:axId val="906428416"/>
      </c:scatterChart>
      <c:valAx>
        <c:axId val="871551712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Congestion 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6428416"/>
        <c:crosses val="autoZero"/>
        <c:crossBetween val="midCat"/>
      </c:valAx>
      <c:valAx>
        <c:axId val="906428416"/>
        <c:scaling>
          <c:orientation val="minMax"/>
          <c:max val="5000"/>
          <c:min val="200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Queue</a:t>
                </a:r>
                <a:r>
                  <a:rPr lang="en-US" baseline="0"/>
                  <a:t> Discharge Rate (Veh/hr)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55171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088033826159349"/>
          <c:y val="0.35425168970777549"/>
          <c:w val="0.25251513855297902"/>
          <c:h val="0.29149618757585771"/>
        </c:manualLayout>
      </c:layout>
      <c:overlay val="0"/>
      <c:txPr>
        <a:bodyPr/>
        <a:lstStyle/>
        <a:p>
          <a:pPr>
            <a:defRPr sz="6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Capacity Drop (%)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1149190726159233"/>
                  <c:y val="-0.3650309857101195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Sheet1!$G$2:$G$70</c:f>
              <c:numCache>
                <c:formatCode>0.00</c:formatCode>
                <c:ptCount val="69"/>
                <c:pt idx="0">
                  <c:v>41.91</c:v>
                </c:pt>
                <c:pt idx="1">
                  <c:v>53.96</c:v>
                </c:pt>
                <c:pt idx="2">
                  <c:v>51.78</c:v>
                </c:pt>
                <c:pt idx="3">
                  <c:v>50.95</c:v>
                </c:pt>
                <c:pt idx="4">
                  <c:v>50.4</c:v>
                </c:pt>
                <c:pt idx="5">
                  <c:v>57.97</c:v>
                </c:pt>
                <c:pt idx="6">
                  <c:v>37.409999999999997</c:v>
                </c:pt>
                <c:pt idx="7">
                  <c:v>43.9</c:v>
                </c:pt>
                <c:pt idx="8">
                  <c:v>48.13</c:v>
                </c:pt>
                <c:pt idx="9">
                  <c:v>45.95</c:v>
                </c:pt>
                <c:pt idx="10">
                  <c:v>54.61</c:v>
                </c:pt>
                <c:pt idx="11">
                  <c:v>49.35</c:v>
                </c:pt>
                <c:pt idx="12">
                  <c:v>45.42</c:v>
                </c:pt>
                <c:pt idx="13">
                  <c:v>46.16</c:v>
                </c:pt>
                <c:pt idx="14">
                  <c:v>46.65</c:v>
                </c:pt>
                <c:pt idx="15">
                  <c:v>49.68</c:v>
                </c:pt>
                <c:pt idx="16">
                  <c:v>53.74</c:v>
                </c:pt>
                <c:pt idx="17">
                  <c:v>32.5</c:v>
                </c:pt>
                <c:pt idx="18">
                  <c:v>46.74</c:v>
                </c:pt>
                <c:pt idx="19">
                  <c:v>54.96</c:v>
                </c:pt>
                <c:pt idx="20">
                  <c:v>55.35</c:v>
                </c:pt>
              </c:numCache>
            </c:numRef>
          </c:xVal>
          <c:yVal>
            <c:numRef>
              <c:f>Sheet1!$K$2:$K$70</c:f>
              <c:numCache>
                <c:formatCode>0.00</c:formatCode>
                <c:ptCount val="69"/>
                <c:pt idx="0">
                  <c:v>26.795580110497241</c:v>
                </c:pt>
                <c:pt idx="1">
                  <c:v>5.0779603876949011</c:v>
                </c:pt>
                <c:pt idx="2">
                  <c:v>10.708866247561247</c:v>
                </c:pt>
                <c:pt idx="3">
                  <c:v>6.7532467532467564</c:v>
                </c:pt>
                <c:pt idx="4">
                  <c:v>4.9006010171058705</c:v>
                </c:pt>
                <c:pt idx="5">
                  <c:v>1.622971285892632</c:v>
                </c:pt>
                <c:pt idx="6">
                  <c:v>37.882352941176464</c:v>
                </c:pt>
                <c:pt idx="7">
                  <c:v>19.764011799410028</c:v>
                </c:pt>
                <c:pt idx="8">
                  <c:v>16.081081081081081</c:v>
                </c:pt>
                <c:pt idx="9">
                  <c:v>17.320913728099356</c:v>
                </c:pt>
                <c:pt idx="10">
                  <c:v>4.2105263157894797</c:v>
                </c:pt>
                <c:pt idx="11">
                  <c:v>20.356853203568534</c:v>
                </c:pt>
                <c:pt idx="12">
                  <c:v>23.26869806094183</c:v>
                </c:pt>
                <c:pt idx="13">
                  <c:v>24.043715846994544</c:v>
                </c:pt>
                <c:pt idx="14">
                  <c:v>13.709677419354833</c:v>
                </c:pt>
                <c:pt idx="15">
                  <c:v>8.8983050847457577</c:v>
                </c:pt>
                <c:pt idx="16">
                  <c:v>6.5800865800865722</c:v>
                </c:pt>
                <c:pt idx="17">
                  <c:v>47.01348747591522</c:v>
                </c:pt>
                <c:pt idx="18">
                  <c:v>20.540201005025125</c:v>
                </c:pt>
                <c:pt idx="19">
                  <c:v>3.6432160804020128</c:v>
                </c:pt>
                <c:pt idx="20">
                  <c:v>5.8524173027989832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B-A640-844A-3F02F084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952944"/>
        <c:axId val="845250832"/>
      </c:scatterChart>
      <c:valAx>
        <c:axId val="827952944"/>
        <c:scaling>
          <c:orientation val="minMax"/>
          <c:max val="60"/>
          <c:min val="3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in Congestion (Km/hr)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250832"/>
        <c:crosses val="autoZero"/>
        <c:crossBetween val="midCat"/>
      </c:valAx>
      <c:valAx>
        <c:axId val="8452508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 Drop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5294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19050</xdr:rowOff>
    </xdr:from>
    <xdr:to>
      <xdr:col>19</xdr:col>
      <xdr:colOff>444500</xdr:colOff>
      <xdr:row>12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0CB9EA-4F36-E04E-9316-8BCEFC082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12700</xdr:colOff>
      <xdr:row>12</xdr:row>
      <xdr:rowOff>146050</xdr:rowOff>
    </xdr:from>
    <xdr:to>
      <xdr:col>19</xdr:col>
      <xdr:colOff>457200</xdr:colOff>
      <xdr:row>23</xdr:row>
      <xdr:rowOff>234950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E23819-CD01-2C40-B25A-753FCDD353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24</xdr:row>
      <xdr:rowOff>57150</xdr:rowOff>
    </xdr:from>
    <xdr:to>
      <xdr:col>19</xdr:col>
      <xdr:colOff>469900</xdr:colOff>
      <xdr:row>37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A8693ED-218B-C54A-AFF7-0BD2CB029D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F48B-27D1-E744-937E-030A333C97C3}">
  <dimension ref="A1:M38"/>
  <sheetViews>
    <sheetView showGridLines="0" tabSelected="1" topLeftCell="C1" zoomScale="150" zoomScaleNormal="167" workbookViewId="0">
      <selection activeCell="M6" sqref="M6"/>
    </sheetView>
  </sheetViews>
  <sheetFormatPr baseColWidth="10" defaultRowHeight="16" x14ac:dyDescent="0.2"/>
  <cols>
    <col min="4" max="4" width="9.6640625" bestFit="1" customWidth="1"/>
    <col min="5" max="5" width="15.5" bestFit="1" customWidth="1"/>
    <col min="6" max="6" width="12.33203125" bestFit="1" customWidth="1"/>
    <col min="7" max="7" width="18.6640625" bestFit="1" customWidth="1"/>
    <col min="8" max="8" width="23.33203125" bestFit="1" customWidth="1"/>
    <col min="9" max="9" width="20.33203125" bestFit="1" customWidth="1"/>
    <col min="10" max="10" width="20" bestFit="1" customWidth="1"/>
    <col min="11" max="11" width="8.5" bestFit="1" customWidth="1"/>
    <col min="12" max="12" width="8.5" customWidth="1"/>
  </cols>
  <sheetData>
    <row r="1" spans="1:13" ht="51" x14ac:dyDescent="0.2">
      <c r="B1" s="1" t="s">
        <v>0</v>
      </c>
      <c r="C1" s="1"/>
      <c r="D1" s="12" t="s">
        <v>2</v>
      </c>
      <c r="E1" s="13" t="s">
        <v>1</v>
      </c>
      <c r="F1" s="13" t="s">
        <v>7</v>
      </c>
      <c r="G1" s="13" t="s">
        <v>5</v>
      </c>
      <c r="H1" s="14" t="s">
        <v>8</v>
      </c>
      <c r="I1" s="13" t="s">
        <v>4</v>
      </c>
      <c r="J1" s="13" t="s">
        <v>6</v>
      </c>
      <c r="K1" s="15" t="s">
        <v>3</v>
      </c>
      <c r="L1" s="17"/>
    </row>
    <row r="2" spans="1:13" x14ac:dyDescent="0.2">
      <c r="A2">
        <v>1</v>
      </c>
      <c r="B2">
        <v>1</v>
      </c>
      <c r="D2" s="3">
        <v>44713.208333333336</v>
      </c>
      <c r="E2" s="9">
        <v>0.30555555555555552</v>
      </c>
      <c r="F2" s="4">
        <v>0</v>
      </c>
      <c r="G2" s="16">
        <v>41.91</v>
      </c>
      <c r="H2" s="6">
        <v>77</v>
      </c>
      <c r="I2" s="4">
        <v>4344</v>
      </c>
      <c r="J2" s="4">
        <v>3180</v>
      </c>
      <c r="K2" s="7">
        <f t="shared" ref="K2:K22" si="0">100-(J2/I2*100)</f>
        <v>26.795580110497241</v>
      </c>
      <c r="L2" s="18"/>
      <c r="M2">
        <f>AVERAGE(H2:H9)</f>
        <v>78.375</v>
      </c>
    </row>
    <row r="3" spans="1:13" x14ac:dyDescent="0.2">
      <c r="A3">
        <v>2</v>
      </c>
      <c r="B3">
        <v>2</v>
      </c>
      <c r="D3" s="8">
        <v>44721</v>
      </c>
      <c r="E3" s="19">
        <v>44721.288194444445</v>
      </c>
      <c r="F3" s="4">
        <v>0</v>
      </c>
      <c r="G3" s="16">
        <v>53.96</v>
      </c>
      <c r="H3" s="6">
        <v>77</v>
      </c>
      <c r="I3" s="6">
        <v>4746</v>
      </c>
      <c r="J3" s="4">
        <v>4505</v>
      </c>
      <c r="K3" s="7">
        <f t="shared" si="0"/>
        <v>5.0779603876949011</v>
      </c>
      <c r="L3" s="18"/>
      <c r="M3">
        <f>AVERAGE(H10:H22)</f>
        <v>65.538461538461533</v>
      </c>
    </row>
    <row r="4" spans="1:13" x14ac:dyDescent="0.2">
      <c r="A4">
        <v>3</v>
      </c>
      <c r="B4">
        <v>4</v>
      </c>
      <c r="D4" s="3">
        <v>44669.208333333336</v>
      </c>
      <c r="E4" s="5">
        <v>0.29166666666666669</v>
      </c>
      <c r="F4" s="4">
        <v>0</v>
      </c>
      <c r="G4" s="16">
        <v>51.78</v>
      </c>
      <c r="H4" s="6">
        <v>80</v>
      </c>
      <c r="I4" s="4">
        <v>4613</v>
      </c>
      <c r="J4" s="4">
        <v>4119</v>
      </c>
      <c r="K4" s="7">
        <f t="shared" si="0"/>
        <v>10.708866247561247</v>
      </c>
      <c r="L4" s="18"/>
    </row>
    <row r="5" spans="1:13" x14ac:dyDescent="0.2">
      <c r="A5">
        <v>4</v>
      </c>
      <c r="B5">
        <v>7</v>
      </c>
      <c r="D5" s="3">
        <v>44732.208333333336</v>
      </c>
      <c r="E5" s="5">
        <v>0.31597222222222221</v>
      </c>
      <c r="F5" s="4">
        <v>0</v>
      </c>
      <c r="G5" s="16">
        <v>50.95</v>
      </c>
      <c r="H5" s="6">
        <v>75</v>
      </c>
      <c r="I5" s="4">
        <v>4620</v>
      </c>
      <c r="J5" s="4">
        <v>4308</v>
      </c>
      <c r="K5" s="7">
        <f t="shared" si="0"/>
        <v>6.7532467532467564</v>
      </c>
      <c r="L5" s="18"/>
    </row>
    <row r="6" spans="1:13" x14ac:dyDescent="0.2">
      <c r="A6">
        <v>5</v>
      </c>
      <c r="B6">
        <v>8</v>
      </c>
      <c r="D6" s="3">
        <v>44729.208333333336</v>
      </c>
      <c r="E6" s="5">
        <v>0.32291666666666669</v>
      </c>
      <c r="F6" s="4">
        <v>0</v>
      </c>
      <c r="G6" s="16">
        <v>50.4</v>
      </c>
      <c r="H6" s="6">
        <v>82</v>
      </c>
      <c r="I6" s="4">
        <v>4326</v>
      </c>
      <c r="J6" s="4">
        <v>4114</v>
      </c>
      <c r="K6" s="7">
        <f t="shared" si="0"/>
        <v>4.9006010171058705</v>
      </c>
      <c r="L6" s="18"/>
    </row>
    <row r="7" spans="1:13" x14ac:dyDescent="0.2">
      <c r="A7">
        <v>6</v>
      </c>
      <c r="B7">
        <v>9</v>
      </c>
      <c r="D7" s="3">
        <v>44788.208333333336</v>
      </c>
      <c r="E7" s="5">
        <v>0.29166666666666669</v>
      </c>
      <c r="F7" s="4">
        <v>0</v>
      </c>
      <c r="G7" s="16">
        <v>57.97</v>
      </c>
      <c r="H7" s="6">
        <v>77</v>
      </c>
      <c r="I7" s="4">
        <v>4806</v>
      </c>
      <c r="J7" s="4">
        <v>4728</v>
      </c>
      <c r="K7" s="7">
        <f t="shared" si="0"/>
        <v>1.622971285892632</v>
      </c>
      <c r="L7" s="18"/>
    </row>
    <row r="8" spans="1:13" x14ac:dyDescent="0.2">
      <c r="A8">
        <v>7</v>
      </c>
      <c r="B8">
        <v>10</v>
      </c>
      <c r="D8" s="3">
        <v>44585</v>
      </c>
      <c r="E8" s="5">
        <v>0.29166666666666669</v>
      </c>
      <c r="F8" s="4">
        <v>0</v>
      </c>
      <c r="G8" s="16">
        <v>37.409999999999997</v>
      </c>
      <c r="H8" s="6">
        <v>79</v>
      </c>
      <c r="I8" s="4">
        <v>4250</v>
      </c>
      <c r="J8" s="4">
        <v>2640</v>
      </c>
      <c r="K8" s="7">
        <f t="shared" si="0"/>
        <v>37.882352941176464</v>
      </c>
      <c r="L8" s="18"/>
    </row>
    <row r="9" spans="1:13" x14ac:dyDescent="0.2">
      <c r="A9">
        <v>8</v>
      </c>
      <c r="B9">
        <v>13</v>
      </c>
      <c r="D9" s="3">
        <v>44741.208333333336</v>
      </c>
      <c r="E9" s="9">
        <v>0.2986111111111111</v>
      </c>
      <c r="F9" s="4">
        <v>0</v>
      </c>
      <c r="G9" s="16">
        <v>43.9</v>
      </c>
      <c r="H9" s="6">
        <v>80</v>
      </c>
      <c r="I9" s="4">
        <v>4068</v>
      </c>
      <c r="J9" s="4">
        <v>3264</v>
      </c>
      <c r="K9" s="7">
        <f t="shared" si="0"/>
        <v>19.764011799410028</v>
      </c>
      <c r="L9" s="18"/>
    </row>
    <row r="10" spans="1:13" x14ac:dyDescent="0.2">
      <c r="A10">
        <v>9</v>
      </c>
      <c r="B10">
        <v>6</v>
      </c>
      <c r="D10" s="8">
        <v>44726</v>
      </c>
      <c r="E10" s="19">
        <v>44726.28125</v>
      </c>
      <c r="F10" s="4">
        <v>0.2</v>
      </c>
      <c r="G10" s="16">
        <v>48.13</v>
      </c>
      <c r="H10" s="6">
        <v>68</v>
      </c>
      <c r="I10" s="6">
        <v>4440</v>
      </c>
      <c r="J10" s="4">
        <v>3726</v>
      </c>
      <c r="K10" s="7">
        <f t="shared" si="0"/>
        <v>16.081081081081081</v>
      </c>
      <c r="L10" s="18"/>
    </row>
    <row r="11" spans="1:13" x14ac:dyDescent="0.2">
      <c r="A11">
        <v>10</v>
      </c>
      <c r="B11">
        <v>12</v>
      </c>
      <c r="D11" s="3">
        <v>44740.208333333336</v>
      </c>
      <c r="E11" s="5">
        <v>0.27777777777777779</v>
      </c>
      <c r="F11" s="4">
        <v>0.2</v>
      </c>
      <c r="G11" s="16">
        <v>45.95</v>
      </c>
      <c r="H11" s="6">
        <v>64</v>
      </c>
      <c r="I11" s="4">
        <v>4509</v>
      </c>
      <c r="J11" s="4">
        <v>3728</v>
      </c>
      <c r="K11" s="7">
        <f t="shared" si="0"/>
        <v>17.320913728099356</v>
      </c>
      <c r="L11" s="18"/>
    </row>
    <row r="12" spans="1:13" x14ac:dyDescent="0.2">
      <c r="A12">
        <v>11</v>
      </c>
      <c r="B12">
        <v>19</v>
      </c>
      <c r="D12" s="8">
        <v>44840.208333333336</v>
      </c>
      <c r="E12" s="9">
        <v>0.27777777777777779</v>
      </c>
      <c r="F12" s="6">
        <v>0.2</v>
      </c>
      <c r="G12" s="16">
        <v>54.61</v>
      </c>
      <c r="H12" s="6">
        <v>64</v>
      </c>
      <c r="I12" s="6">
        <v>4560</v>
      </c>
      <c r="J12" s="4">
        <v>4368</v>
      </c>
      <c r="K12" s="7">
        <f t="shared" si="0"/>
        <v>4.2105263157894797</v>
      </c>
      <c r="L12" s="18"/>
    </row>
    <row r="13" spans="1:13" x14ac:dyDescent="0.2">
      <c r="A13">
        <v>12</v>
      </c>
      <c r="B13">
        <v>20</v>
      </c>
      <c r="D13" s="8">
        <v>44841.208333333336</v>
      </c>
      <c r="E13" s="9">
        <v>0.28472222222222221</v>
      </c>
      <c r="F13" s="6">
        <v>0.2</v>
      </c>
      <c r="G13" s="16">
        <v>49.35</v>
      </c>
      <c r="H13" s="6">
        <v>68</v>
      </c>
      <c r="I13" s="6">
        <v>4932</v>
      </c>
      <c r="J13" s="4">
        <v>3928</v>
      </c>
      <c r="K13" s="7">
        <f t="shared" si="0"/>
        <v>20.356853203568534</v>
      </c>
      <c r="L13" s="18"/>
    </row>
    <row r="14" spans="1:13" x14ac:dyDescent="0.2">
      <c r="A14">
        <v>13</v>
      </c>
      <c r="B14">
        <v>21</v>
      </c>
      <c r="D14" s="8">
        <v>44889.208333333336</v>
      </c>
      <c r="E14" s="9">
        <v>0.28472222222222221</v>
      </c>
      <c r="F14" s="6">
        <v>0.2</v>
      </c>
      <c r="G14" s="16">
        <v>45.42</v>
      </c>
      <c r="H14" s="6">
        <v>64</v>
      </c>
      <c r="I14" s="6">
        <v>4332</v>
      </c>
      <c r="J14" s="4">
        <v>3324</v>
      </c>
      <c r="K14" s="7">
        <f t="shared" si="0"/>
        <v>23.26869806094183</v>
      </c>
      <c r="L14" s="18"/>
    </row>
    <row r="15" spans="1:13" x14ac:dyDescent="0.2">
      <c r="A15">
        <v>14</v>
      </c>
      <c r="B15">
        <v>5</v>
      </c>
      <c r="D15" s="8">
        <v>44698</v>
      </c>
      <c r="E15" s="9">
        <v>0.27777777777777779</v>
      </c>
      <c r="F15" s="4">
        <v>0.4</v>
      </c>
      <c r="G15" s="16">
        <v>46.16</v>
      </c>
      <c r="H15" s="6">
        <v>65</v>
      </c>
      <c r="I15" s="6">
        <v>4392</v>
      </c>
      <c r="J15" s="4">
        <v>3336</v>
      </c>
      <c r="K15" s="7">
        <f t="shared" si="0"/>
        <v>24.043715846994544</v>
      </c>
      <c r="L15" s="18"/>
    </row>
    <row r="16" spans="1:13" x14ac:dyDescent="0.2">
      <c r="A16">
        <v>15</v>
      </c>
      <c r="B16">
        <v>15</v>
      </c>
      <c r="D16" s="8">
        <v>44727.208333333336</v>
      </c>
      <c r="E16" s="5">
        <v>0.29166666666666669</v>
      </c>
      <c r="F16" s="6">
        <v>1.4</v>
      </c>
      <c r="G16" s="16">
        <v>46.65</v>
      </c>
      <c r="H16" s="6">
        <v>66</v>
      </c>
      <c r="I16" s="4">
        <v>4464</v>
      </c>
      <c r="J16" s="4">
        <v>3852</v>
      </c>
      <c r="K16" s="7">
        <f t="shared" si="0"/>
        <v>13.709677419354833</v>
      </c>
      <c r="L16" s="18"/>
    </row>
    <row r="17" spans="1:12" x14ac:dyDescent="0.2">
      <c r="A17">
        <v>16</v>
      </c>
      <c r="B17">
        <v>16</v>
      </c>
      <c r="D17" s="8">
        <v>44830.208333333336</v>
      </c>
      <c r="E17" s="9">
        <v>0.27083333333333331</v>
      </c>
      <c r="F17" s="6">
        <v>5.4</v>
      </c>
      <c r="G17" s="16">
        <v>49.68</v>
      </c>
      <c r="H17" s="6">
        <v>66</v>
      </c>
      <c r="I17" s="6">
        <v>4248</v>
      </c>
      <c r="J17" s="4">
        <v>3870</v>
      </c>
      <c r="K17" s="7">
        <f t="shared" si="0"/>
        <v>8.8983050847457577</v>
      </c>
      <c r="L17" s="18"/>
    </row>
    <row r="18" spans="1:12" x14ac:dyDescent="0.2">
      <c r="A18">
        <v>17</v>
      </c>
      <c r="B18">
        <v>17</v>
      </c>
      <c r="D18" s="8">
        <v>44831.208333333336</v>
      </c>
      <c r="E18" s="9">
        <v>0.29166666666666669</v>
      </c>
      <c r="F18" s="6">
        <v>5.6</v>
      </c>
      <c r="G18" s="16">
        <v>53.74</v>
      </c>
      <c r="H18" s="6">
        <v>67</v>
      </c>
      <c r="I18" s="6">
        <v>4620</v>
      </c>
      <c r="J18" s="4">
        <v>4316</v>
      </c>
      <c r="K18" s="7">
        <f t="shared" si="0"/>
        <v>6.5800865800865722</v>
      </c>
      <c r="L18" s="18"/>
    </row>
    <row r="19" spans="1:12" x14ac:dyDescent="0.2">
      <c r="A19">
        <v>18</v>
      </c>
      <c r="B19">
        <v>11</v>
      </c>
      <c r="D19" s="8">
        <v>44734</v>
      </c>
      <c r="E19" s="9">
        <v>0.2951388888888889</v>
      </c>
      <c r="F19" s="4">
        <v>5.8</v>
      </c>
      <c r="G19" s="16">
        <v>32.5</v>
      </c>
      <c r="H19" s="6">
        <v>64</v>
      </c>
      <c r="I19" s="6">
        <v>4152</v>
      </c>
      <c r="J19" s="4">
        <v>2200</v>
      </c>
      <c r="K19" s="7">
        <f t="shared" si="0"/>
        <v>47.01348747591522</v>
      </c>
      <c r="L19" s="18"/>
    </row>
    <row r="20" spans="1:12" x14ac:dyDescent="0.2">
      <c r="A20">
        <v>19</v>
      </c>
      <c r="B20">
        <v>14</v>
      </c>
      <c r="D20" s="3">
        <v>44719.208333333336</v>
      </c>
      <c r="E20" s="5">
        <v>0.30208333333333331</v>
      </c>
      <c r="F20" s="4">
        <v>9.4</v>
      </c>
      <c r="G20" s="16">
        <v>46.74</v>
      </c>
      <c r="H20" s="6">
        <v>64</v>
      </c>
      <c r="I20" s="4">
        <v>4776</v>
      </c>
      <c r="J20" s="4">
        <v>3795</v>
      </c>
      <c r="K20" s="7">
        <f t="shared" si="0"/>
        <v>20.540201005025125</v>
      </c>
      <c r="L20" s="18"/>
    </row>
    <row r="21" spans="1:12" x14ac:dyDescent="0.2">
      <c r="A21">
        <v>20</v>
      </c>
      <c r="B21">
        <v>3</v>
      </c>
      <c r="D21" s="3">
        <v>44742.208333333336</v>
      </c>
      <c r="E21" s="5">
        <v>0.28472222222222221</v>
      </c>
      <c r="F21" s="4">
        <v>11.4</v>
      </c>
      <c r="G21" s="16">
        <v>54.96</v>
      </c>
      <c r="H21" s="6">
        <v>65</v>
      </c>
      <c r="I21" s="4">
        <v>4776</v>
      </c>
      <c r="J21" s="4">
        <v>4602</v>
      </c>
      <c r="K21" s="7">
        <f t="shared" si="0"/>
        <v>3.6432160804020128</v>
      </c>
      <c r="L21" s="18"/>
    </row>
    <row r="22" spans="1:12" x14ac:dyDescent="0.2">
      <c r="A22">
        <v>21</v>
      </c>
      <c r="B22">
        <v>18</v>
      </c>
      <c r="D22" s="8">
        <v>44837.208333333336</v>
      </c>
      <c r="E22" s="9">
        <v>0.27083333333333331</v>
      </c>
      <c r="F22" s="6">
        <v>14.2</v>
      </c>
      <c r="G22" s="16">
        <v>55.35</v>
      </c>
      <c r="H22" s="6">
        <v>67</v>
      </c>
      <c r="I22" s="6">
        <v>4716</v>
      </c>
      <c r="J22" s="4">
        <v>4440</v>
      </c>
      <c r="K22" s="7">
        <f t="shared" si="0"/>
        <v>5.8524173027989832</v>
      </c>
      <c r="L22" s="18"/>
    </row>
    <row r="37" spans="4:12" ht="19" x14ac:dyDescent="0.25">
      <c r="D37" s="2"/>
      <c r="G37" s="1"/>
      <c r="H37" s="10"/>
      <c r="K37" s="11"/>
      <c r="L37" s="11"/>
    </row>
    <row r="38" spans="4:12" ht="19" x14ac:dyDescent="0.25">
      <c r="D38" s="2"/>
      <c r="G38" s="1"/>
      <c r="H38" s="10"/>
      <c r="K38" s="11"/>
      <c r="L38" s="11"/>
    </row>
  </sheetData>
  <sortState xmlns:xlrd2="http://schemas.microsoft.com/office/spreadsheetml/2017/richdata2" ref="B2:K38">
    <sortCondition ref="F2:F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Hanzel Mejia</dc:creator>
  <cp:lastModifiedBy>Hanzel Mejia</cp:lastModifiedBy>
  <dcterms:created xsi:type="dcterms:W3CDTF">2022-09-08T12:35:12Z</dcterms:created>
  <dcterms:modified xsi:type="dcterms:W3CDTF">2023-03-15T16:02:48Z</dcterms:modified>
</cp:coreProperties>
</file>