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860"/>
  </bookViews>
  <sheets>
    <sheet name="Sheet1" sheetId="1" r:id="rId1"/>
    <sheet name="Sheet3" sheetId="3" r:id="rId2"/>
    <sheet name="Sheet2" sheetId="4" r:id="rId3"/>
  </sheets>
  <calcPr calcId="144525"/>
</workbook>
</file>

<file path=xl/calcChain.xml><?xml version="1.0" encoding="utf-8"?>
<calcChain xmlns="http://schemas.openxmlformats.org/spreadsheetml/2006/main">
  <c r="H15" i="4" l="1"/>
  <c r="F9" i="3" l="1"/>
  <c r="E9" i="3"/>
  <c r="G8" i="3"/>
  <c r="G6" i="3"/>
  <c r="G7" i="3"/>
  <c r="G5" i="3"/>
  <c r="D9" i="3" l="1"/>
  <c r="I4" i="1" l="1"/>
  <c r="I5" i="1"/>
  <c r="I3" i="1"/>
  <c r="G9" i="3" l="1"/>
  <c r="C9" i="3"/>
  <c r="G7" i="1"/>
  <c r="B9" i="3"/>
  <c r="F4" i="1"/>
  <c r="F5" i="1"/>
  <c r="F3" i="1"/>
  <c r="I7" i="1" l="1"/>
  <c r="E7" i="1"/>
  <c r="D7" i="1"/>
  <c r="C7" i="1"/>
  <c r="B7" i="1"/>
  <c r="F7" i="1" l="1"/>
</calcChain>
</file>

<file path=xl/sharedStrings.xml><?xml version="1.0" encoding="utf-8"?>
<sst xmlns="http://schemas.openxmlformats.org/spreadsheetml/2006/main" count="72" uniqueCount="40">
  <si>
    <t>网点名称</t>
  </si>
  <si>
    <t>二级JMS账户系统费用</t>
  </si>
  <si>
    <t>合计</t>
  </si>
  <si>
    <t>槐林路</t>
  </si>
  <si>
    <t>巢湖集散点</t>
  </si>
  <si>
    <t>汽车城</t>
  </si>
  <si>
    <t>合肥巢湖槐林网点</t>
  </si>
  <si>
    <t>亚父路</t>
  </si>
  <si>
    <t>合肥巢湖汽车城网点</t>
  </si>
  <si>
    <t>肥东</t>
  </si>
  <si>
    <t>合肥巢湖网点</t>
  </si>
  <si>
    <t>合肥巢湖亚父路网点</t>
  </si>
  <si>
    <t>总计</t>
  </si>
  <si>
    <t>公司名称</t>
  </si>
  <si>
    <t>合肥速率供应链管理有限公司</t>
  </si>
  <si>
    <t>12月份客服补贴</t>
    <phoneticPr fontId="3" type="noConversion"/>
  </si>
  <si>
    <t>12月一期发二期三期明细</t>
    <phoneticPr fontId="3" type="noConversion"/>
  </si>
  <si>
    <t>网点编码</t>
  </si>
  <si>
    <t>服务质量排名</t>
  </si>
  <si>
    <t>补贴金额
（应发）</t>
  </si>
  <si>
    <t>代理区扣罚</t>
  </si>
  <si>
    <t>未实际运营</t>
  </si>
  <si>
    <t>1月罚款汇总</t>
  </si>
  <si>
    <t>金额（元）</t>
  </si>
  <si>
    <t>二级开票合计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</si>
  <si>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月面单返利</t>
    </r>
    <phoneticPr fontId="3" type="noConversion"/>
  </si>
  <si>
    <t>应付款</t>
    <phoneticPr fontId="3" type="noConversion"/>
  </si>
  <si>
    <t>合计</t>
    <phoneticPr fontId="3" type="noConversion"/>
  </si>
  <si>
    <t>1月二级面单返利扣款</t>
    <phoneticPr fontId="3" type="noConversion"/>
  </si>
  <si>
    <t>1月揽件不达标二级扣款</t>
  </si>
  <si>
    <t>1月二级面单返利扣款</t>
  </si>
  <si>
    <t>二级系统使用费</t>
    <phoneticPr fontId="3" type="noConversion"/>
  </si>
  <si>
    <t>二级网络建设费</t>
    <phoneticPr fontId="3" type="noConversion"/>
  </si>
  <si>
    <t>派费截留</t>
    <phoneticPr fontId="8" type="noConversion"/>
  </si>
  <si>
    <t>代理奖励</t>
    <phoneticPr fontId="8" type="noConversion"/>
  </si>
  <si>
    <t>12月客服补贴</t>
    <phoneticPr fontId="8" type="noConversion"/>
  </si>
  <si>
    <t>面单返利</t>
    <phoneticPr fontId="8" type="noConversion"/>
  </si>
  <si>
    <t>春节不打烊</t>
    <phoneticPr fontId="8" type="noConversion"/>
  </si>
  <si>
    <t>合计</t>
    <phoneticPr fontId="8" type="noConversion"/>
  </si>
  <si>
    <t>1月揽件不达标及操作不规范扣款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</si>
</sst>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1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/>
    <xf numFmtId="43" fontId="0" fillId="0" borderId="0" xfId="1" applyFont="1" applyFill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 wrapText="1"/>
    </xf>
    <xf numFmtId="43" fontId="6" fillId="2" borderId="1" xfId="1" applyFont="1" applyFill="1" applyBorder="1" applyAlignment="1">
      <alignment vertical="center"/>
    </xf>
    <xf numFmtId="43" fontId="1" fillId="0" borderId="1" xfId="1" applyFont="1" applyBorder="1" applyAlignment="1">
      <alignment horizontal="center" vertical="center" wrapText="1"/>
    </xf>
  </cellXfs>
  <cellStyles count="3">
    <cellStyle name="常规" xfId="0" builtinId="0"/>
    <cellStyle name="常规 2 4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N15" sqref="N15"/>
    </sheetView>
  </sheetViews>
  <sheetFormatPr defaultColWidth="9" defaultRowHeight="13.5" x14ac:dyDescent="0.15"/>
  <cols>
    <col min="1" max="1" width="11.75" customWidth="1"/>
    <col min="2" max="2" width="16.75" hidden="1" customWidth="1"/>
    <col min="3" max="3" width="15.875" style="2" customWidth="1"/>
    <col min="4" max="4" width="15.125" style="3" hidden="1" customWidth="1"/>
    <col min="5" max="5" width="14.25" style="2" customWidth="1"/>
    <col min="6" max="6" width="15" style="2" hidden="1" customWidth="1"/>
    <col min="7" max="7" width="16.5" style="2" customWidth="1"/>
    <col min="8" max="9" width="14.25" style="2" customWidth="1"/>
    <col min="10" max="10" width="11.625" bestFit="1" customWidth="1"/>
    <col min="14" max="14" width="19.25" bestFit="1" customWidth="1"/>
    <col min="15" max="15" width="17.25" bestFit="1" customWidth="1"/>
  </cols>
  <sheetData>
    <row r="2" spans="1:14" s="1" customFormat="1" ht="27" customHeight="1" x14ac:dyDescent="0.15">
      <c r="A2" s="4" t="s">
        <v>0</v>
      </c>
      <c r="B2" s="5" t="s">
        <v>1</v>
      </c>
      <c r="C2" s="8" t="s">
        <v>15</v>
      </c>
      <c r="D2" s="9" t="s">
        <v>16</v>
      </c>
      <c r="E2" s="8" t="s">
        <v>25</v>
      </c>
      <c r="F2" s="8" t="s">
        <v>24</v>
      </c>
      <c r="G2" s="20" t="s">
        <v>39</v>
      </c>
      <c r="H2" s="20" t="s">
        <v>28</v>
      </c>
      <c r="I2" s="8" t="s">
        <v>26</v>
      </c>
      <c r="M2" s="1" t="s">
        <v>22</v>
      </c>
    </row>
    <row r="3" spans="1:14" s="1" customFormat="1" ht="27" customHeight="1" x14ac:dyDescent="0.15">
      <c r="A3" s="4" t="s">
        <v>3</v>
      </c>
      <c r="B3" s="6">
        <v>34260.75</v>
      </c>
      <c r="C3" s="6">
        <v>2840</v>
      </c>
      <c r="D3" s="7"/>
      <c r="E3" s="11">
        <v>325.84999999999997</v>
      </c>
      <c r="F3" s="6">
        <f>SUM(B3:E3)</f>
        <v>37426.6</v>
      </c>
      <c r="G3" s="11">
        <v>2370</v>
      </c>
      <c r="H3" s="11">
        <v>325.84999999999997</v>
      </c>
      <c r="I3" s="11">
        <f>C3+E3-G3-H3</f>
        <v>469.99999999999994</v>
      </c>
      <c r="M3" s="1" t="s">
        <v>0</v>
      </c>
      <c r="N3" s="1" t="s">
        <v>23</v>
      </c>
    </row>
    <row r="4" spans="1:14" s="1" customFormat="1" ht="27" customHeight="1" x14ac:dyDescent="0.15">
      <c r="A4" s="4" t="s">
        <v>5</v>
      </c>
      <c r="B4" s="6">
        <v>96579.61</v>
      </c>
      <c r="C4" s="6">
        <v>3980</v>
      </c>
      <c r="D4" s="7"/>
      <c r="E4" s="11">
        <v>430.2</v>
      </c>
      <c r="F4" s="6">
        <f t="shared" ref="F4:F5" si="0">SUM(B4:E4)</f>
        <v>100989.81</v>
      </c>
      <c r="G4" s="11">
        <v>6246.5000000000009</v>
      </c>
      <c r="H4" s="11">
        <v>430.2</v>
      </c>
      <c r="I4" s="11">
        <f t="shared" ref="I4:I5" si="1">C4+E4-G4-H4</f>
        <v>-2266.5000000000009</v>
      </c>
      <c r="M4" s="1" t="s">
        <v>7</v>
      </c>
      <c r="N4" s="1">
        <v>1500</v>
      </c>
    </row>
    <row r="5" spans="1:14" s="1" customFormat="1" ht="27" customHeight="1" x14ac:dyDescent="0.15">
      <c r="A5" s="4" t="s">
        <v>7</v>
      </c>
      <c r="B5" s="6">
        <v>206067.71</v>
      </c>
      <c r="C5" s="6">
        <v>2960</v>
      </c>
      <c r="D5" s="7"/>
      <c r="E5" s="11">
        <v>69840.7</v>
      </c>
      <c r="F5" s="6">
        <f t="shared" si="0"/>
        <v>278868.40999999997</v>
      </c>
      <c r="G5" s="11">
        <v>1500</v>
      </c>
      <c r="H5" s="11"/>
      <c r="I5" s="11">
        <f t="shared" si="1"/>
        <v>71300.7</v>
      </c>
      <c r="M5" s="1" t="s">
        <v>5</v>
      </c>
      <c r="N5" s="1">
        <v>6246.5000000000009</v>
      </c>
    </row>
    <row r="6" spans="1:14" s="1" customFormat="1" ht="27" customHeight="1" x14ac:dyDescent="0.15">
      <c r="A6" s="4" t="s">
        <v>9</v>
      </c>
      <c r="B6" s="4"/>
      <c r="C6" s="6"/>
      <c r="D6" s="7"/>
      <c r="E6" s="6"/>
      <c r="F6" s="6"/>
      <c r="G6" s="6"/>
      <c r="H6" s="6"/>
      <c r="I6" s="6"/>
      <c r="M6" s="1" t="s">
        <v>3</v>
      </c>
      <c r="N6" s="1">
        <v>2370</v>
      </c>
    </row>
    <row r="7" spans="1:14" s="1" customFormat="1" ht="27" customHeight="1" x14ac:dyDescent="0.15">
      <c r="A7" s="4" t="s">
        <v>2</v>
      </c>
      <c r="B7" s="6">
        <f>SUM(B3:B6)</f>
        <v>336908.07</v>
      </c>
      <c r="C7" s="6">
        <f>SUM(C3:C6)</f>
        <v>9780</v>
      </c>
      <c r="D7" s="7">
        <f>SUM(D3:D6)</f>
        <v>0</v>
      </c>
      <c r="E7" s="6">
        <f>SUM(E3:E6)</f>
        <v>70596.75</v>
      </c>
      <c r="F7" s="6">
        <f>SUM(B7:E7)</f>
        <v>417284.82</v>
      </c>
      <c r="G7" s="6">
        <f t="shared" ref="G7:I7" si="2">SUM(G3:G6)</f>
        <v>10116.5</v>
      </c>
      <c r="H7" s="6"/>
      <c r="I7" s="6">
        <f t="shared" si="2"/>
        <v>69504.2</v>
      </c>
    </row>
    <row r="13" spans="1:14" ht="18" x14ac:dyDescent="0.15">
      <c r="B13" s="12" t="s">
        <v>12</v>
      </c>
      <c r="C13" s="17" t="s">
        <v>13</v>
      </c>
      <c r="D13" s="14"/>
    </row>
    <row r="14" spans="1:14" ht="16.5" x14ac:dyDescent="0.15">
      <c r="B14" s="15">
        <v>370.17</v>
      </c>
      <c r="C14" s="16" t="s">
        <v>14</v>
      </c>
      <c r="D14" s="15" t="s">
        <v>4</v>
      </c>
    </row>
    <row r="15" spans="1:14" ht="16.5" x14ac:dyDescent="0.15">
      <c r="B15" s="15">
        <v>34260.75</v>
      </c>
      <c r="C15" s="16" t="s">
        <v>14</v>
      </c>
      <c r="D15" s="15" t="s">
        <v>6</v>
      </c>
    </row>
    <row r="16" spans="1:14" ht="16.5" x14ac:dyDescent="0.15">
      <c r="B16" s="15">
        <v>96579.61</v>
      </c>
      <c r="C16" s="16" t="s">
        <v>14</v>
      </c>
      <c r="D16" s="15" t="s">
        <v>8</v>
      </c>
    </row>
    <row r="17" spans="2:6" ht="16.5" x14ac:dyDescent="0.15">
      <c r="B17" s="15">
        <v>97474.99</v>
      </c>
      <c r="C17" s="16" t="s">
        <v>14</v>
      </c>
      <c r="D17" s="15" t="s">
        <v>10</v>
      </c>
    </row>
    <row r="18" spans="2:6" ht="16.5" x14ac:dyDescent="0.15">
      <c r="B18" s="15">
        <v>206067.71</v>
      </c>
      <c r="C18" s="16" t="s">
        <v>14</v>
      </c>
      <c r="D18" s="15" t="s">
        <v>11</v>
      </c>
    </row>
    <row r="21" spans="2:6" x14ac:dyDescent="0.15">
      <c r="B21" t="s">
        <v>0</v>
      </c>
      <c r="C21" s="2" t="s">
        <v>17</v>
      </c>
      <c r="D21" s="3" t="s">
        <v>18</v>
      </c>
      <c r="E21" s="2" t="s">
        <v>19</v>
      </c>
      <c r="F21" s="2" t="s">
        <v>20</v>
      </c>
    </row>
    <row r="22" spans="2:6" x14ac:dyDescent="0.15">
      <c r="B22" t="s">
        <v>8</v>
      </c>
      <c r="C22" s="2">
        <v>4551139</v>
      </c>
      <c r="D22" s="3">
        <v>46</v>
      </c>
      <c r="E22" s="2">
        <v>4000</v>
      </c>
      <c r="F22" s="2">
        <v>20</v>
      </c>
    </row>
    <row r="23" spans="2:6" x14ac:dyDescent="0.15">
      <c r="B23" t="s">
        <v>11</v>
      </c>
      <c r="C23" s="2">
        <v>4551145</v>
      </c>
      <c r="D23" s="3">
        <v>186</v>
      </c>
      <c r="E23" s="2">
        <v>3000</v>
      </c>
      <c r="F23" s="2">
        <v>40</v>
      </c>
    </row>
    <row r="24" spans="2:6" x14ac:dyDescent="0.15">
      <c r="B24" t="s">
        <v>6</v>
      </c>
      <c r="C24" s="2">
        <v>4551133</v>
      </c>
      <c r="D24" s="3">
        <v>172</v>
      </c>
      <c r="E24" s="2">
        <v>3000</v>
      </c>
      <c r="F24" s="2">
        <v>160</v>
      </c>
    </row>
    <row r="25" spans="2:6" x14ac:dyDescent="0.15">
      <c r="B25" t="s">
        <v>10</v>
      </c>
      <c r="C25" s="2">
        <v>4551111</v>
      </c>
      <c r="D25" s="3" t="s">
        <v>21</v>
      </c>
      <c r="E25" s="2">
        <v>0</v>
      </c>
      <c r="F25" s="2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9"/>
  <sheetViews>
    <sheetView workbookViewId="0">
      <selection activeCell="I16" sqref="I16"/>
    </sheetView>
  </sheetViews>
  <sheetFormatPr defaultColWidth="9" defaultRowHeight="13.5" x14ac:dyDescent="0.15"/>
  <cols>
    <col min="2" max="6" width="13.75" customWidth="1"/>
    <col min="7" max="7" width="12.75" bestFit="1" customWidth="1"/>
    <col min="14" max="14" width="13.875" style="2" bestFit="1" customWidth="1"/>
    <col min="15" max="15" width="26.875" customWidth="1"/>
    <col min="16" max="16" width="19.5" bestFit="1" customWidth="1"/>
  </cols>
  <sheetData>
    <row r="4" spans="1:16" ht="27" x14ac:dyDescent="0.15">
      <c r="A4" s="10" t="s">
        <v>0</v>
      </c>
      <c r="B4" s="5" t="s">
        <v>1</v>
      </c>
      <c r="C4" s="20" t="s">
        <v>29</v>
      </c>
      <c r="D4" s="20" t="s">
        <v>30</v>
      </c>
      <c r="E4" s="20" t="s">
        <v>31</v>
      </c>
      <c r="F4" s="20" t="s">
        <v>32</v>
      </c>
      <c r="G4" s="8" t="s">
        <v>27</v>
      </c>
      <c r="N4" s="18" t="s">
        <v>12</v>
      </c>
      <c r="O4" s="13" t="s">
        <v>13</v>
      </c>
      <c r="P4" s="14"/>
    </row>
    <row r="5" spans="1:16" ht="39" customHeight="1" x14ac:dyDescent="0.15">
      <c r="A5" s="10" t="s">
        <v>3</v>
      </c>
      <c r="B5" s="6">
        <v>1722.99</v>
      </c>
      <c r="C5" s="11">
        <v>2370</v>
      </c>
      <c r="D5" s="11">
        <v>325.84999999999997</v>
      </c>
      <c r="E5" s="11"/>
      <c r="F5" s="11">
        <v>10000</v>
      </c>
      <c r="G5" s="11">
        <f>SUM(B5:F5)</f>
        <v>14418.84</v>
      </c>
      <c r="N5" s="19">
        <v>-659.43000000000006</v>
      </c>
      <c r="O5" s="16" t="s">
        <v>14</v>
      </c>
      <c r="P5" s="15" t="s">
        <v>4</v>
      </c>
    </row>
    <row r="6" spans="1:16" ht="39" customHeight="1" x14ac:dyDescent="0.15">
      <c r="A6" s="10" t="s">
        <v>5</v>
      </c>
      <c r="B6" s="6">
        <v>1535.31</v>
      </c>
      <c r="C6" s="11">
        <v>6246.5000000000009</v>
      </c>
      <c r="D6" s="11">
        <v>430.2</v>
      </c>
      <c r="E6" s="11"/>
      <c r="F6" s="11">
        <v>10000</v>
      </c>
      <c r="G6" s="11">
        <f t="shared" ref="G6:G8" si="0">SUM(B6:F6)</f>
        <v>18212.010000000002</v>
      </c>
      <c r="N6" s="19">
        <v>-1722.99</v>
      </c>
      <c r="O6" s="16" t="s">
        <v>14</v>
      </c>
      <c r="P6" s="15" t="s">
        <v>6</v>
      </c>
    </row>
    <row r="7" spans="1:16" ht="39" customHeight="1" x14ac:dyDescent="0.15">
      <c r="A7" s="10" t="s">
        <v>7</v>
      </c>
      <c r="B7" s="6">
        <v>173879.32</v>
      </c>
      <c r="C7" s="11">
        <v>1500</v>
      </c>
      <c r="D7" s="11"/>
      <c r="E7" s="11">
        <v>2400</v>
      </c>
      <c r="F7" s="11">
        <v>10000</v>
      </c>
      <c r="G7" s="11">
        <f t="shared" si="0"/>
        <v>187779.32</v>
      </c>
      <c r="N7" s="19">
        <v>-1535.31</v>
      </c>
      <c r="O7" s="16" t="s">
        <v>14</v>
      </c>
      <c r="P7" s="15" t="s">
        <v>8</v>
      </c>
    </row>
    <row r="8" spans="1:16" ht="39" customHeight="1" x14ac:dyDescent="0.15">
      <c r="A8" s="10" t="s">
        <v>9</v>
      </c>
      <c r="B8" s="10"/>
      <c r="C8" s="6"/>
      <c r="D8" s="6"/>
      <c r="E8" s="6">
        <v>3500</v>
      </c>
      <c r="F8" s="6"/>
      <c r="G8" s="11">
        <f t="shared" si="0"/>
        <v>3500</v>
      </c>
      <c r="N8" s="19">
        <v>-100</v>
      </c>
      <c r="O8" s="16" t="s">
        <v>14</v>
      </c>
      <c r="P8" s="15" t="s">
        <v>10</v>
      </c>
    </row>
    <row r="9" spans="1:16" ht="39" customHeight="1" x14ac:dyDescent="0.15">
      <c r="A9" s="10" t="s">
        <v>2</v>
      </c>
      <c r="B9" s="6">
        <f>SUM(B5:B8)</f>
        <v>177137.62</v>
      </c>
      <c r="C9" s="6">
        <f>SUM(C5:C8)</f>
        <v>10116.5</v>
      </c>
      <c r="D9" s="6">
        <f>SUM(D5:D8)</f>
        <v>756.05</v>
      </c>
      <c r="E9" s="6">
        <f t="shared" ref="E9:F9" si="1">SUM(E5:E8)</f>
        <v>5900</v>
      </c>
      <c r="F9" s="6">
        <f t="shared" si="1"/>
        <v>30000</v>
      </c>
      <c r="G9" s="6">
        <f>SUM(G5:G8)</f>
        <v>223910.17</v>
      </c>
      <c r="N9" s="19">
        <v>-173879.32</v>
      </c>
      <c r="O9" s="16" t="s">
        <v>14</v>
      </c>
      <c r="P9" s="15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H15"/>
  <sheetViews>
    <sheetView workbookViewId="0">
      <selection activeCell="N29" sqref="N29"/>
    </sheetView>
  </sheetViews>
  <sheetFormatPr defaultRowHeight="13.5" x14ac:dyDescent="0.15"/>
  <cols>
    <col min="7" max="7" width="13.125" bestFit="1" customWidth="1"/>
    <col min="8" max="8" width="13.875" style="2" bestFit="1" customWidth="1"/>
  </cols>
  <sheetData>
    <row r="10" spans="7:8" x14ac:dyDescent="0.15">
      <c r="G10" t="s">
        <v>33</v>
      </c>
      <c r="H10" s="2">
        <v>28988.1</v>
      </c>
    </row>
    <row r="11" spans="7:8" x14ac:dyDescent="0.15">
      <c r="G11" t="s">
        <v>34</v>
      </c>
      <c r="H11" s="2">
        <v>20554.400000000001</v>
      </c>
    </row>
    <row r="12" spans="7:8" x14ac:dyDescent="0.15">
      <c r="G12" t="s">
        <v>35</v>
      </c>
      <c r="H12" s="2">
        <v>9780</v>
      </c>
    </row>
    <row r="13" spans="7:8" x14ac:dyDescent="0.15">
      <c r="G13" t="s">
        <v>36</v>
      </c>
      <c r="H13" s="2">
        <v>70596.75</v>
      </c>
    </row>
    <row r="14" spans="7:8" x14ac:dyDescent="0.15">
      <c r="G14" t="s">
        <v>37</v>
      </c>
      <c r="H14" s="2">
        <v>15124.6</v>
      </c>
    </row>
    <row r="15" spans="7:8" x14ac:dyDescent="0.15">
      <c r="G15" t="s">
        <v>38</v>
      </c>
      <c r="H15" s="2">
        <f>SUM(H10:H14)</f>
        <v>145043.85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2006-09-16T00:00:00Z</dcterms:created>
  <dcterms:modified xsi:type="dcterms:W3CDTF">2021-02-26T07:56:40Z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