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1"/>
  </bookViews>
  <sheets>
    <sheet name="资产负债表" sheetId="4" r:id="rId1"/>
    <sheet name="利润表" sheetId="5" r:id="rId2"/>
    <sheet name="Sheet1" sheetId="1" r:id="rId3"/>
    <sheet name="Sheet2" sheetId="2" r:id="rId4"/>
    <sheet name="Sheet3" sheetId="3" r:id="rId5"/>
  </sheets>
  <definedNames>
    <definedName name="_xlnm.Print_Area" localSheetId="0">资产负债表!$A$2:$I$46</definedName>
    <definedName name="_xlnm.Print_Area" localSheetId="1">利润表!$A$1:$E$43</definedName>
  </definedNames>
  <calcPr calcId="144525"/>
</workbook>
</file>

<file path=xl/sharedStrings.xml><?xml version="1.0" encoding="utf-8"?>
<sst xmlns="http://schemas.openxmlformats.org/spreadsheetml/2006/main" count="126" uniqueCount="120">
  <si>
    <t xml:space="preserve">资产负债表
</t>
  </si>
  <si>
    <t xml:space="preserve">     会企业01表</t>
  </si>
  <si>
    <t>编制单位：合肥速率供应链管理有限公司</t>
  </si>
  <si>
    <t>日期：2020-11-30</t>
  </si>
  <si>
    <t xml:space="preserve">      单位：元</t>
  </si>
  <si>
    <t>项   目</t>
  </si>
  <si>
    <t>行次</t>
  </si>
  <si>
    <t>期末余额</t>
  </si>
  <si>
    <t>年初余额</t>
  </si>
  <si>
    <t xml:space="preserve">期末余额     </t>
  </si>
  <si>
    <t>   年初余额</t>
  </si>
  <si>
    <t>流动资产：</t>
  </si>
  <si>
    <t xml:space="preserve">流动负债： </t>
  </si>
  <si>
    <t>  货币资金</t>
  </si>
  <si>
    <t>  短期借款</t>
  </si>
  <si>
    <t>以公允价值计量且其变动计入当期损益的金融资产</t>
  </si>
  <si>
    <t>  以公允价值计量且其变动计入当期损益的金融负债</t>
  </si>
  <si>
    <t>衍生金融资产</t>
  </si>
  <si>
    <t>  衍生金融负债</t>
  </si>
  <si>
    <t>  应收票据及应收账款</t>
  </si>
  <si>
    <t>  应付票据及应付账款</t>
  </si>
  <si>
    <t>  预付款项</t>
  </si>
  <si>
    <t>  预收款项</t>
  </si>
  <si>
    <t>  其他应收款</t>
  </si>
  <si>
    <t>  应付职工薪酬</t>
  </si>
  <si>
    <t>  存货</t>
  </si>
  <si>
    <t>  应交税费</t>
  </si>
  <si>
    <t>持有待售资产</t>
  </si>
  <si>
    <t>其他应付款</t>
  </si>
  <si>
    <t>  一年内到期的非流动资产</t>
  </si>
  <si>
    <t>  持有待售负债</t>
  </si>
  <si>
    <t>  其他流动资产</t>
  </si>
  <si>
    <t>  一年内到期的非流动负债</t>
  </si>
  <si>
    <t>  流动资产合计</t>
  </si>
  <si>
    <t>  其他流动负债</t>
  </si>
  <si>
    <t>非流动资产：</t>
  </si>
  <si>
    <t>流动负债合计</t>
  </si>
  <si>
    <t>  可供出售金融资产</t>
  </si>
  <si>
    <t>非流动负债：</t>
  </si>
  <si>
    <t>  持有至到期投资</t>
  </si>
  <si>
    <t>  长期借款</t>
  </si>
  <si>
    <t>  长期应收款</t>
  </si>
  <si>
    <t>  应付债券</t>
  </si>
  <si>
    <t>  长期股权投资</t>
  </si>
  <si>
    <t>    其中：优先股</t>
  </si>
  <si>
    <t>  投资性房地产</t>
  </si>
  <si>
    <t>          永续债</t>
  </si>
  <si>
    <t>  固定资产</t>
  </si>
  <si>
    <t>  长期应付款</t>
  </si>
  <si>
    <t>  在建工程</t>
  </si>
  <si>
    <t>  预计负债</t>
  </si>
  <si>
    <t>  生产性生物资产</t>
  </si>
  <si>
    <t>  递延收益</t>
  </si>
  <si>
    <t>  油气资产</t>
  </si>
  <si>
    <t>  递延所得税负债</t>
  </si>
  <si>
    <t>无形资产</t>
  </si>
  <si>
    <t>  其他非流动负债</t>
  </si>
  <si>
    <t>  开发支出</t>
  </si>
  <si>
    <t>非流动负债合计</t>
  </si>
  <si>
    <t>商誉</t>
  </si>
  <si>
    <t>负债合计</t>
  </si>
  <si>
    <t>长期待摊费用</t>
  </si>
  <si>
    <t>所有者权益（ 或股东权益)：</t>
  </si>
  <si>
    <t>递延所得税资产</t>
  </si>
  <si>
    <t>  实收资本（或股本）</t>
  </si>
  <si>
    <t>其他非流动资产</t>
  </si>
  <si>
    <t>  其他权益工具</t>
  </si>
  <si>
    <t>  非流动资产合计</t>
  </si>
  <si>
    <t>  资本公积</t>
  </si>
  <si>
    <t>      减：库存股</t>
  </si>
  <si>
    <t>  其他综合收益</t>
  </si>
  <si>
    <t>  盈余公积</t>
  </si>
  <si>
    <t>未分配利润</t>
  </si>
  <si>
    <t>  所有者权益（或股东权益）合计</t>
  </si>
  <si>
    <t>资产总计:</t>
  </si>
  <si>
    <t>负债及所有者权益总计:</t>
  </si>
  <si>
    <t>利润表</t>
  </si>
  <si>
    <t xml:space="preserve">            会企业02表      </t>
  </si>
  <si>
    <t xml:space="preserve"> 期间： 2020-11</t>
  </si>
  <si>
    <t xml:space="preserve">           单位：元      </t>
  </si>
  <si>
    <t>项       目</t>
  </si>
  <si>
    <t>本期金额</t>
  </si>
  <si>
    <t>上期金额</t>
  </si>
  <si>
    <t>一、营业收入</t>
  </si>
  <si>
    <t>   减：营业成本</t>
  </si>
  <si>
    <r>
      <t xml:space="preserve">         </t>
    </r>
    <r>
      <rPr>
        <sz val="11"/>
        <color indexed="8"/>
        <rFont val="宋体"/>
        <charset val="134"/>
      </rPr>
      <t>税金及附加</t>
    </r>
  </si>
  <si>
    <t>         销售费用</t>
  </si>
  <si>
    <t>         管理费用</t>
  </si>
  <si>
    <r>
      <t xml:space="preserve">         </t>
    </r>
    <r>
      <rPr>
        <sz val="11"/>
        <color indexed="8"/>
        <rFont val="宋体"/>
        <charset val="134"/>
      </rPr>
      <t>研发费用</t>
    </r>
  </si>
  <si>
    <r>
      <t xml:space="preserve">         </t>
    </r>
    <r>
      <rPr>
        <sz val="11"/>
        <color indexed="8"/>
        <rFont val="宋体"/>
        <charset val="134"/>
      </rPr>
      <t>财务费用</t>
    </r>
  </si>
  <si>
    <r>
      <t xml:space="preserve">           </t>
    </r>
    <r>
      <rPr>
        <sz val="11"/>
        <color indexed="8"/>
        <rFont val="宋体"/>
        <charset val="134"/>
      </rPr>
      <t>其中：利息费用</t>
    </r>
  </si>
  <si>
    <r>
      <t xml:space="preserve">                      </t>
    </r>
    <r>
      <rPr>
        <sz val="11"/>
        <color indexed="8"/>
        <rFont val="宋体"/>
        <charset val="134"/>
      </rPr>
      <t>利息收入</t>
    </r>
  </si>
  <si>
    <t>         资产减值损失</t>
  </si>
  <si>
    <r>
      <t xml:space="preserve">   </t>
    </r>
    <r>
      <rPr>
        <sz val="11"/>
        <color indexed="8"/>
        <rFont val="宋体"/>
        <charset val="134"/>
      </rPr>
      <t>加：其他收益</t>
    </r>
  </si>
  <si>
    <r>
      <t xml:space="preserve">       </t>
    </r>
    <r>
      <rPr>
        <sz val="11"/>
        <color indexed="8"/>
        <rFont val="宋体"/>
        <charset val="134"/>
      </rPr>
      <t>投资收益（损失以</t>
    </r>
    <r>
      <rPr>
        <sz val="11"/>
        <color indexed="8"/>
        <rFont val="Times New Roman"/>
        <family val="1"/>
        <charset val="0"/>
      </rPr>
      <t>"</t>
    </r>
    <r>
      <rPr>
        <sz val="11"/>
        <color indexed="8"/>
        <rFont val="宋体"/>
        <charset val="134"/>
      </rPr>
      <t>－</t>
    </r>
    <r>
      <rPr>
        <sz val="11"/>
        <color indexed="8"/>
        <rFont val="Times New Roman"/>
        <family val="1"/>
        <charset val="0"/>
      </rPr>
      <t>"</t>
    </r>
    <r>
      <rPr>
        <sz val="11"/>
        <color indexed="8"/>
        <rFont val="宋体"/>
        <charset val="134"/>
      </rPr>
      <t>填列）</t>
    </r>
  </si>
  <si>
    <t>      其中：对联营企业和合营企业的投资收益</t>
  </si>
  <si>
    <r>
      <t xml:space="preserve">       </t>
    </r>
    <r>
      <rPr>
        <sz val="11"/>
        <color indexed="8"/>
        <rFont val="宋体"/>
        <charset val="134"/>
      </rPr>
      <t>公允价值变动收益（损失以</t>
    </r>
    <r>
      <rPr>
        <sz val="11"/>
        <color indexed="8"/>
        <rFont val="Times New Roman"/>
        <family val="1"/>
        <charset val="0"/>
      </rPr>
      <t>"</t>
    </r>
    <r>
      <rPr>
        <sz val="11"/>
        <color indexed="8"/>
        <rFont val="宋体"/>
        <charset val="134"/>
      </rPr>
      <t>－</t>
    </r>
    <r>
      <rPr>
        <sz val="11"/>
        <color indexed="8"/>
        <rFont val="Times New Roman"/>
        <family val="1"/>
        <charset val="0"/>
      </rPr>
      <t>"</t>
    </r>
    <r>
      <rPr>
        <sz val="11"/>
        <color indexed="8"/>
        <rFont val="宋体"/>
        <charset val="134"/>
      </rPr>
      <t>填列）</t>
    </r>
  </si>
  <si>
    <r>
      <t xml:space="preserve">       </t>
    </r>
    <r>
      <rPr>
        <sz val="11"/>
        <color indexed="8"/>
        <rFont val="宋体"/>
        <charset val="134"/>
      </rPr>
      <t>资产处置收益（损失以</t>
    </r>
    <r>
      <rPr>
        <sz val="11"/>
        <color indexed="8"/>
        <rFont val="Times New Roman"/>
        <family val="1"/>
        <charset val="0"/>
      </rPr>
      <t>"</t>
    </r>
    <r>
      <rPr>
        <sz val="11"/>
        <color indexed="8"/>
        <rFont val="宋体"/>
        <charset val="134"/>
      </rPr>
      <t>－</t>
    </r>
    <r>
      <rPr>
        <sz val="11"/>
        <color indexed="8"/>
        <rFont val="Times New Roman"/>
        <family val="1"/>
        <charset val="0"/>
      </rPr>
      <t>"</t>
    </r>
    <r>
      <rPr>
        <sz val="11"/>
        <color indexed="8"/>
        <rFont val="宋体"/>
        <charset val="134"/>
      </rPr>
      <t>填列）</t>
    </r>
  </si>
  <si>
    <t>二、营业利润（亏损以"－"填列）</t>
  </si>
  <si>
    <t>    加：营业外收入</t>
  </si>
  <si>
    <r>
      <t xml:space="preserve">   </t>
    </r>
    <r>
      <rPr>
        <sz val="11"/>
        <color indexed="8"/>
        <rFont val="宋体"/>
        <charset val="134"/>
      </rPr>
      <t>减：营业外支出</t>
    </r>
  </si>
  <si>
    <t>三、利润总额（亏损总额以"－"填列）</t>
  </si>
  <si>
    <t>    减：所得税费用</t>
  </si>
  <si>
    <t>四、净利润（净亏损以"－"填列）</t>
  </si>
  <si>
    <r>
      <t xml:space="preserve">    </t>
    </r>
    <r>
      <rPr>
        <sz val="11"/>
        <color indexed="8"/>
        <rFont val="宋体"/>
        <charset val="134"/>
      </rPr>
      <t>（一）持续经营净利润（净亏损以"－"填列）</t>
    </r>
  </si>
  <si>
    <r>
      <t xml:space="preserve">    </t>
    </r>
    <r>
      <rPr>
        <sz val="11"/>
        <color indexed="8"/>
        <rFont val="宋体"/>
        <charset val="134"/>
      </rPr>
      <t>（二）终止经营净利润（净亏损以"－"填列）</t>
    </r>
  </si>
  <si>
    <t>五、其他综合收益的税后净额</t>
  </si>
  <si>
    <r>
      <t xml:space="preserve">    </t>
    </r>
    <r>
      <rPr>
        <sz val="11"/>
        <color indexed="8"/>
        <rFont val="宋体"/>
        <charset val="134"/>
      </rPr>
      <t>（一）不能重分类进损益的其他综合收益</t>
    </r>
  </si>
  <si>
    <r>
      <t xml:space="preserve">            </t>
    </r>
    <r>
      <rPr>
        <sz val="11"/>
        <color indexed="8"/>
        <rFont val="宋体"/>
        <charset val="134"/>
      </rPr>
      <t>1.重新计量设定收益计划变动额</t>
    </r>
  </si>
  <si>
    <r>
      <t>            2</t>
    </r>
    <r>
      <rPr>
        <sz val="11"/>
        <color indexed="8"/>
        <rFont val="宋体"/>
        <charset val="134"/>
      </rPr>
      <t>.权益法下不能转损益的其他综合收益</t>
    </r>
  </si>
  <si>
    <r>
      <t xml:space="preserve">    </t>
    </r>
    <r>
      <rPr>
        <sz val="11"/>
        <color indexed="8"/>
        <rFont val="宋体"/>
        <charset val="134"/>
      </rPr>
      <t>（二）将重分类进损益的其他综合收益</t>
    </r>
  </si>
  <si>
    <r>
      <t>            1</t>
    </r>
    <r>
      <rPr>
        <sz val="11"/>
        <color indexed="8"/>
        <rFont val="宋体"/>
        <charset val="134"/>
      </rPr>
      <t>.权益法下可转损益的其他综合收益</t>
    </r>
  </si>
  <si>
    <r>
      <t>            2</t>
    </r>
    <r>
      <rPr>
        <sz val="11"/>
        <color indexed="8"/>
        <rFont val="宋体"/>
        <charset val="134"/>
      </rPr>
      <t>.可供出售金融资产公允价值变动损益</t>
    </r>
  </si>
  <si>
    <r>
      <t>            3</t>
    </r>
    <r>
      <rPr>
        <sz val="11"/>
        <color indexed="8"/>
        <rFont val="宋体"/>
        <charset val="134"/>
      </rPr>
      <t>.持有至到期投资重分类为可供出售金融资产损益</t>
    </r>
  </si>
  <si>
    <r>
      <t>            4</t>
    </r>
    <r>
      <rPr>
        <sz val="11"/>
        <color indexed="8"/>
        <rFont val="宋体"/>
        <charset val="134"/>
      </rPr>
      <t>.现金流量套期损益的有效部分</t>
    </r>
  </si>
  <si>
    <r>
      <t>            5</t>
    </r>
    <r>
      <rPr>
        <sz val="11"/>
        <color indexed="8"/>
        <rFont val="宋体"/>
        <charset val="134"/>
      </rPr>
      <t>.外币财务报表折算差额</t>
    </r>
  </si>
  <si>
    <t>六、综合收益总额</t>
  </si>
  <si>
    <t>七、每股收益</t>
  </si>
  <si>
    <r>
      <t xml:space="preserve">    </t>
    </r>
    <r>
      <rPr>
        <sz val="11"/>
        <color indexed="8"/>
        <rFont val="宋体"/>
        <charset val="134"/>
      </rPr>
      <t>（一）基本每股收益</t>
    </r>
  </si>
  <si>
    <t>    （二）稀释每股收益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</si>
</sst>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);[Red]\(0.00\)"/>
  </numFmts>
  <fonts count="3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rgb="FF000000"/>
      <name val="宋体"/>
      <charset val="134"/>
    </font>
    <font>
      <b/>
      <sz val="14"/>
      <color rgb="FF000000"/>
      <name val="方正姚体"/>
      <charset val="134"/>
    </font>
    <font>
      <sz val="10"/>
      <color rgb="FF000000"/>
      <name val="宋体"/>
      <charset val="134"/>
    </font>
    <font>
      <b/>
      <sz val="10"/>
      <color rgb="FF000000"/>
      <name val="宋体"/>
      <charset val="134"/>
    </font>
    <font>
      <b/>
      <sz val="11"/>
      <color rgb="FF000000"/>
      <name val="宋体"/>
      <charset val="134"/>
    </font>
    <font>
      <sz val="10"/>
      <color rgb="FF000000"/>
      <name val="Times New Roman"/>
      <family val="1"/>
      <charset val="0"/>
    </font>
    <font>
      <sz val="11"/>
      <color rgb="FF000000"/>
      <name val="Times New Roman"/>
      <family val="1"/>
      <charset val="0"/>
    </font>
    <font>
      <b/>
      <sz val="10"/>
      <color rgb="FF000000"/>
      <name val="Times New Roman"/>
      <family val="1"/>
      <charset val="0"/>
    </font>
    <font>
      <sz val="10.5"/>
      <color rgb="FF000000"/>
      <name val="宋体"/>
      <charset val="134"/>
    </font>
    <font>
      <sz val="10.5"/>
      <color rgb="FF000000"/>
      <name val="Arial"/>
      <family val="2"/>
      <charset val="0"/>
    </font>
    <font>
      <b/>
      <sz val="12"/>
      <color rgb="FF000000"/>
      <name val="宋体"/>
      <charset val="134"/>
    </font>
    <font>
      <sz val="9"/>
      <color rgb="FF000000"/>
      <name val="Times New Roman"/>
      <family val="1"/>
      <charset val="0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8"/>
      <name val="宋体"/>
      <charset val="134"/>
    </font>
    <font>
      <sz val="11"/>
      <color indexed="8"/>
      <name val="Times New Roman"/>
      <family val="1"/>
      <charset val="0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auto="1"/>
      </right>
      <top/>
      <bottom style="thin">
        <color rgb="FF000000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8"/>
      </right>
      <top/>
      <bottom style="medium">
        <color auto="1"/>
      </bottom>
      <diagonal/>
    </border>
    <border>
      <left/>
      <right style="thin">
        <color rgb="FF000000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3" fillId="15" borderId="24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5" borderId="22" applyNumberFormat="0" applyFont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9" fillId="0" borderId="26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30" fillId="21" borderId="27" applyNumberFormat="0" applyAlignment="0" applyProtection="0">
      <alignment vertical="center"/>
    </xf>
    <xf numFmtId="0" fontId="31" fillId="21" borderId="24" applyNumberFormat="0" applyAlignment="0" applyProtection="0">
      <alignment vertical="center"/>
    </xf>
    <xf numFmtId="0" fontId="22" fillId="10" borderId="23" applyNumberForma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0" borderId="25" applyNumberFormat="0" applyFill="0" applyAlignment="0" applyProtection="0">
      <alignment vertical="center"/>
    </xf>
    <xf numFmtId="0" fontId="32" fillId="0" borderId="28" applyNumberFormat="0" applyFill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top" wrapText="1"/>
    </xf>
    <xf numFmtId="43" fontId="4" fillId="3" borderId="0" xfId="0" applyNumberFormat="1" applyFont="1" applyFill="1" applyBorder="1" applyAlignment="1">
      <alignment horizontal="center" vertical="top" wrapText="1"/>
    </xf>
    <xf numFmtId="0" fontId="5" fillId="3" borderId="0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top" wrapText="1"/>
    </xf>
    <xf numFmtId="43" fontId="4" fillId="3" borderId="0" xfId="0" applyNumberFormat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justify" vertical="center" wrapText="1"/>
    </xf>
    <xf numFmtId="0" fontId="2" fillId="3" borderId="6" xfId="0" applyFont="1" applyFill="1" applyBorder="1" applyAlignment="1">
      <alignment horizontal="center" vertical="center" wrapText="1"/>
    </xf>
    <xf numFmtId="43" fontId="7" fillId="3" borderId="7" xfId="8" applyFont="1" applyFill="1" applyBorder="1" applyAlignment="1">
      <alignment horizontal="right" vertical="center" wrapText="1"/>
    </xf>
    <xf numFmtId="43" fontId="7" fillId="3" borderId="8" xfId="8" applyFont="1" applyFill="1" applyBorder="1" applyAlignment="1">
      <alignment horizontal="right" vertical="center" wrapText="1"/>
    </xf>
    <xf numFmtId="0" fontId="8" fillId="3" borderId="5" xfId="0" applyFont="1" applyFill="1" applyBorder="1" applyAlignment="1">
      <alignment horizontal="justify" vertical="center" wrapText="1"/>
    </xf>
    <xf numFmtId="43" fontId="9" fillId="3" borderId="7" xfId="8" applyFont="1" applyFill="1" applyBorder="1" applyAlignment="1">
      <alignment horizontal="right" vertical="center" wrapText="1"/>
    </xf>
    <xf numFmtId="43" fontId="9" fillId="3" borderId="8" xfId="8" applyFont="1" applyFill="1" applyBorder="1" applyAlignment="1">
      <alignment horizontal="right" vertical="center" wrapText="1"/>
    </xf>
    <xf numFmtId="0" fontId="8" fillId="3" borderId="9" xfId="0" applyFont="1" applyFill="1" applyBorder="1" applyAlignment="1">
      <alignment horizontal="justify" vertical="center" wrapText="1"/>
    </xf>
    <xf numFmtId="0" fontId="2" fillId="3" borderId="10" xfId="0" applyFont="1" applyFill="1" applyBorder="1" applyAlignment="1">
      <alignment horizontal="center" vertical="center" wrapText="1"/>
    </xf>
    <xf numFmtId="43" fontId="7" fillId="3" borderId="11" xfId="8" applyFont="1" applyFill="1" applyBorder="1" applyAlignment="1">
      <alignment horizontal="right" vertical="center" wrapText="1"/>
    </xf>
    <xf numFmtId="43" fontId="7" fillId="3" borderId="12" xfId="8" applyFont="1" applyFill="1" applyBorder="1" applyAlignment="1">
      <alignment horizontal="right" vertical="center" wrapText="1"/>
    </xf>
    <xf numFmtId="0" fontId="10" fillId="2" borderId="0" xfId="0" applyFont="1" applyFill="1" applyBorder="1" applyAlignment="1">
      <alignment horizontal="justify" vertical="center" wrapText="1"/>
    </xf>
    <xf numFmtId="0" fontId="11" fillId="2" borderId="0" xfId="0" applyFont="1" applyFill="1" applyBorder="1" applyAlignment="1">
      <alignment horizontal="right" vertical="center" wrapText="1"/>
    </xf>
    <xf numFmtId="0" fontId="3" fillId="3" borderId="0" xfId="0" applyFont="1" applyFill="1" applyBorder="1" applyAlignment="1">
      <alignment horizontal="center" vertical="top" wrapText="1"/>
    </xf>
    <xf numFmtId="0" fontId="12" fillId="3" borderId="0" xfId="0" applyFont="1" applyFill="1" applyBorder="1" applyAlignment="1">
      <alignment horizontal="center" vertical="top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vertical="center" wrapText="1"/>
    </xf>
    <xf numFmtId="49" fontId="2" fillId="3" borderId="0" xfId="0" applyNumberFormat="1" applyFont="1" applyFill="1" applyBorder="1" applyAlignment="1">
      <alignment vertical="center" wrapText="1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center" vertical="top" wrapText="1"/>
    </xf>
    <xf numFmtId="0" fontId="2" fillId="3" borderId="0" xfId="0" applyFont="1" applyFill="1" applyBorder="1" applyAlignment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43" fontId="4" fillId="3" borderId="15" xfId="8" applyFont="1" applyFill="1" applyBorder="1" applyAlignment="1">
      <alignment horizontal="right" vertical="center" wrapText="1"/>
    </xf>
    <xf numFmtId="0" fontId="7" fillId="3" borderId="14" xfId="0" applyFont="1" applyFill="1" applyBorder="1" applyAlignment="1">
      <alignment horizontal="center" vertical="center" wrapText="1"/>
    </xf>
    <xf numFmtId="4" fontId="13" fillId="4" borderId="7" xfId="0" applyNumberFormat="1" applyFont="1" applyFill="1" applyBorder="1" applyAlignment="1">
      <alignment horizontal="right" vertical="center" wrapText="1"/>
    </xf>
    <xf numFmtId="0" fontId="7" fillId="3" borderId="15" xfId="0" applyFont="1" applyFill="1" applyBorder="1" applyAlignment="1">
      <alignment horizontal="center" vertical="center" wrapText="1"/>
    </xf>
    <xf numFmtId="43" fontId="7" fillId="3" borderId="15" xfId="8" applyFont="1" applyFill="1" applyBorder="1" applyAlignment="1">
      <alignment horizontal="right" vertical="center" wrapText="1"/>
    </xf>
    <xf numFmtId="43" fontId="13" fillId="4" borderId="7" xfId="0" applyNumberFormat="1" applyFont="1" applyFill="1" applyBorder="1" applyAlignment="1">
      <alignment horizontal="right" vertical="center" wrapText="1"/>
    </xf>
    <xf numFmtId="0" fontId="2" fillId="4" borderId="7" xfId="0" applyFont="1" applyFill="1" applyBorder="1" applyAlignment="1">
      <alignment vertical="center" wrapText="1"/>
    </xf>
    <xf numFmtId="0" fontId="9" fillId="3" borderId="14" xfId="0" applyFont="1" applyFill="1" applyBorder="1" applyAlignment="1">
      <alignment horizontal="center" vertical="center" wrapText="1"/>
    </xf>
    <xf numFmtId="43" fontId="9" fillId="3" borderId="15" xfId="8" applyFont="1" applyFill="1" applyBorder="1" applyAlignment="1">
      <alignment horizontal="right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vertical="center"/>
    </xf>
    <xf numFmtId="0" fontId="9" fillId="3" borderId="15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43" fontId="9" fillId="3" borderId="17" xfId="8" applyFont="1" applyFill="1" applyBorder="1" applyAlignment="1">
      <alignment horizontal="right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justify" vertical="top" wrapText="1"/>
    </xf>
    <xf numFmtId="0" fontId="2" fillId="3" borderId="0" xfId="0" applyFont="1" applyFill="1" applyBorder="1" applyAlignment="1">
      <alignment vertical="top" wrapText="1"/>
    </xf>
    <xf numFmtId="43" fontId="1" fillId="2" borderId="0" xfId="0" applyNumberFormat="1" applyFont="1" applyFill="1" applyBorder="1" applyAlignment="1">
      <alignment vertical="center"/>
    </xf>
    <xf numFmtId="0" fontId="12" fillId="3" borderId="0" xfId="0" applyFont="1" applyFill="1" applyBorder="1" applyAlignment="1">
      <alignment vertical="top" wrapText="1"/>
    </xf>
    <xf numFmtId="0" fontId="9" fillId="3" borderId="18" xfId="0" applyFont="1" applyFill="1" applyBorder="1" applyAlignment="1">
      <alignment horizontal="center" vertical="center" wrapText="1"/>
    </xf>
    <xf numFmtId="43" fontId="4" fillId="3" borderId="19" xfId="8" applyFont="1" applyFill="1" applyBorder="1" applyAlignment="1">
      <alignment horizontal="right" vertical="center" wrapText="1"/>
    </xf>
    <xf numFmtId="43" fontId="7" fillId="3" borderId="19" xfId="8" applyFont="1" applyFill="1" applyBorder="1" applyAlignment="1">
      <alignment horizontal="right" vertical="center" wrapText="1"/>
    </xf>
    <xf numFmtId="43" fontId="9" fillId="3" borderId="19" xfId="8" applyFont="1" applyFill="1" applyBorder="1" applyAlignment="1">
      <alignment horizontal="right" vertical="center" wrapText="1"/>
    </xf>
    <xf numFmtId="43" fontId="2" fillId="3" borderId="0" xfId="0" applyNumberFormat="1" applyFont="1" applyFill="1" applyBorder="1" applyAlignment="1">
      <alignment vertical="center"/>
    </xf>
    <xf numFmtId="176" fontId="2" fillId="3" borderId="0" xfId="8" applyNumberFormat="1" applyFont="1" applyFill="1" applyBorder="1">
      <alignment vertical="center"/>
    </xf>
    <xf numFmtId="43" fontId="9" fillId="3" borderId="20" xfId="8" applyFont="1" applyFill="1" applyBorder="1" applyAlignment="1">
      <alignment horizontal="righ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50"/>
  <sheetViews>
    <sheetView topLeftCell="A12" workbookViewId="0">
      <selection activeCell="D18" sqref="D18"/>
    </sheetView>
  </sheetViews>
  <sheetFormatPr defaultColWidth="9" defaultRowHeight="14.25"/>
  <cols>
    <col min="1" max="1" width="9" style="1"/>
    <col min="2" max="2" width="18.125" style="1" customWidth="1"/>
    <col min="3" max="3" width="5.625" style="1" customWidth="1"/>
    <col min="4" max="6" width="18.125" style="1" customWidth="1"/>
    <col min="7" max="7" width="5.625" style="1" customWidth="1"/>
    <col min="8" max="9" width="18.125" style="1" customWidth="1"/>
    <col min="10" max="10" width="30.375" style="1"/>
    <col min="11" max="11" width="12.625" style="1"/>
    <col min="12" max="16384" width="9" style="1"/>
  </cols>
  <sheetData>
    <row r="1" ht="13.5" spans="1:1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24.95" customHeight="1" spans="1:12">
      <c r="A2" s="2"/>
      <c r="B2" s="25" t="s">
        <v>0</v>
      </c>
      <c r="C2" s="25"/>
      <c r="D2" s="25"/>
      <c r="E2" s="25"/>
      <c r="F2" s="25"/>
      <c r="G2" s="25"/>
      <c r="H2" s="25"/>
      <c r="I2" s="25"/>
      <c r="J2" s="56"/>
      <c r="K2" s="56"/>
      <c r="L2" s="2"/>
    </row>
    <row r="3" ht="7.5" customHeight="1" spans="1:12">
      <c r="A3" s="2"/>
      <c r="B3" s="26"/>
      <c r="C3" s="26"/>
      <c r="D3" s="26"/>
      <c r="E3" s="26"/>
      <c r="F3" s="26"/>
      <c r="G3" s="26"/>
      <c r="H3" s="26"/>
      <c r="I3" s="26"/>
      <c r="J3" s="56"/>
      <c r="K3" s="56"/>
      <c r="L3" s="2"/>
    </row>
    <row r="4" ht="14.45" customHeight="1" spans="1:12">
      <c r="A4" s="2"/>
      <c r="B4" s="27"/>
      <c r="C4" s="27"/>
      <c r="D4" s="27"/>
      <c r="E4" s="28"/>
      <c r="F4" s="28"/>
      <c r="G4" s="29"/>
      <c r="H4" s="28"/>
      <c r="I4" s="28" t="s">
        <v>1</v>
      </c>
      <c r="J4" s="53"/>
      <c r="K4" s="54"/>
      <c r="L4" s="54"/>
    </row>
    <row r="5" ht="15.2" customHeight="1" spans="1:12">
      <c r="A5" s="2"/>
      <c r="B5" s="30" t="s">
        <v>2</v>
      </c>
      <c r="C5" s="30"/>
      <c r="D5" s="30"/>
      <c r="E5" s="31" t="s">
        <v>3</v>
      </c>
      <c r="F5" s="31"/>
      <c r="G5" s="29"/>
      <c r="H5" s="28"/>
      <c r="I5" s="28" t="s">
        <v>4</v>
      </c>
      <c r="J5" s="53"/>
      <c r="K5" s="54"/>
      <c r="L5" s="54"/>
    </row>
    <row r="6" ht="24.95" customHeight="1" spans="1:12">
      <c r="A6" s="32"/>
      <c r="B6" s="33" t="s">
        <v>5</v>
      </c>
      <c r="C6" s="34" t="s">
        <v>6</v>
      </c>
      <c r="D6" s="34" t="s">
        <v>7</v>
      </c>
      <c r="E6" s="34" t="s">
        <v>8</v>
      </c>
      <c r="F6" s="34" t="s">
        <v>5</v>
      </c>
      <c r="G6" s="34" t="s">
        <v>6</v>
      </c>
      <c r="H6" s="34" t="s">
        <v>9</v>
      </c>
      <c r="I6" s="57" t="s">
        <v>10</v>
      </c>
      <c r="J6" s="32"/>
      <c r="K6" s="32"/>
      <c r="L6" s="32"/>
    </row>
    <row r="7" ht="24.95" customHeight="1" spans="1:12">
      <c r="A7" s="32"/>
      <c r="B7" s="35" t="s">
        <v>11</v>
      </c>
      <c r="C7" s="36">
        <v>1</v>
      </c>
      <c r="D7" s="37"/>
      <c r="E7" s="37"/>
      <c r="F7" s="36" t="s">
        <v>12</v>
      </c>
      <c r="G7" s="36">
        <v>31</v>
      </c>
      <c r="H7" s="37"/>
      <c r="I7" s="58"/>
      <c r="J7" s="32"/>
      <c r="K7" s="32"/>
      <c r="L7" s="32"/>
    </row>
    <row r="8" ht="24.95" customHeight="1" spans="1:12">
      <c r="A8" s="32"/>
      <c r="B8" s="38" t="s">
        <v>13</v>
      </c>
      <c r="C8" s="36">
        <v>2</v>
      </c>
      <c r="D8" s="39">
        <v>12269.17</v>
      </c>
      <c r="E8" s="39">
        <v>0</v>
      </c>
      <c r="F8" s="40" t="s">
        <v>14</v>
      </c>
      <c r="G8" s="36">
        <v>32</v>
      </c>
      <c r="H8" s="41"/>
      <c r="I8" s="59">
        <v>0</v>
      </c>
      <c r="J8" s="32"/>
      <c r="K8" s="32"/>
      <c r="L8" s="32"/>
    </row>
    <row r="9" ht="36" spans="1:12">
      <c r="A9" s="32"/>
      <c r="B9" s="35" t="s">
        <v>15</v>
      </c>
      <c r="C9" s="36">
        <v>3</v>
      </c>
      <c r="D9" s="42"/>
      <c r="E9" s="42">
        <v>0</v>
      </c>
      <c r="F9" s="36" t="s">
        <v>16</v>
      </c>
      <c r="G9" s="36">
        <v>33</v>
      </c>
      <c r="H9" s="41"/>
      <c r="I9" s="59">
        <v>0</v>
      </c>
      <c r="J9" s="32"/>
      <c r="K9" s="32"/>
      <c r="L9" s="32"/>
    </row>
    <row r="10" ht="24.95" customHeight="1" spans="1:12">
      <c r="A10" s="32"/>
      <c r="B10" s="35" t="s">
        <v>17</v>
      </c>
      <c r="C10" s="36">
        <v>4</v>
      </c>
      <c r="D10" s="42"/>
      <c r="E10" s="42">
        <v>0</v>
      </c>
      <c r="F10" s="36" t="s">
        <v>18</v>
      </c>
      <c r="G10" s="36">
        <v>34</v>
      </c>
      <c r="H10" s="41"/>
      <c r="I10" s="59"/>
      <c r="J10" s="32"/>
      <c r="K10" s="32"/>
      <c r="L10" s="32"/>
    </row>
    <row r="11" ht="24.95" customHeight="1" spans="1:12">
      <c r="A11" s="32"/>
      <c r="B11" s="35" t="s">
        <v>19</v>
      </c>
      <c r="C11" s="36">
        <v>5</v>
      </c>
      <c r="D11" s="42"/>
      <c r="E11" s="42">
        <v>0</v>
      </c>
      <c r="F11" s="36" t="s">
        <v>20</v>
      </c>
      <c r="G11" s="36">
        <v>35</v>
      </c>
      <c r="H11" s="39">
        <v>10421</v>
      </c>
      <c r="I11" s="59"/>
      <c r="J11" s="32"/>
      <c r="K11" s="32"/>
      <c r="L11" s="32"/>
    </row>
    <row r="12" ht="24.95" customHeight="1" spans="1:12">
      <c r="A12" s="32"/>
      <c r="B12" s="38" t="s">
        <v>21</v>
      </c>
      <c r="C12" s="36">
        <v>6</v>
      </c>
      <c r="D12" s="39">
        <f>31000+325+32400-325+925.5</f>
        <v>64325.5</v>
      </c>
      <c r="E12" s="39">
        <v>0</v>
      </c>
      <c r="F12" s="40" t="s">
        <v>22</v>
      </c>
      <c r="G12" s="36">
        <v>36</v>
      </c>
      <c r="H12" s="41">
        <v>32434</v>
      </c>
      <c r="I12" s="59"/>
      <c r="J12" s="32"/>
      <c r="K12" s="32"/>
      <c r="L12" s="32"/>
    </row>
    <row r="13" ht="24.95" customHeight="1" spans="1:12">
      <c r="A13" s="32"/>
      <c r="B13" s="38" t="s">
        <v>23</v>
      </c>
      <c r="C13" s="36">
        <v>7</v>
      </c>
      <c r="D13" s="39">
        <v>55000</v>
      </c>
      <c r="E13" s="39">
        <v>0</v>
      </c>
      <c r="F13" s="40" t="s">
        <v>24</v>
      </c>
      <c r="G13" s="36">
        <v>37</v>
      </c>
      <c r="H13" s="41"/>
      <c r="I13" s="59"/>
      <c r="J13" s="32"/>
      <c r="K13" s="32"/>
      <c r="L13" s="32"/>
    </row>
    <row r="14" ht="24.95" customHeight="1" spans="1:12">
      <c r="A14" s="32"/>
      <c r="B14" s="38" t="s">
        <v>25</v>
      </c>
      <c r="C14" s="36">
        <v>8</v>
      </c>
      <c r="D14" s="39"/>
      <c r="E14" s="39">
        <v>0</v>
      </c>
      <c r="F14" s="40" t="s">
        <v>26</v>
      </c>
      <c r="G14" s="36">
        <v>38</v>
      </c>
      <c r="H14" s="41">
        <f>-2.61-4065.85-440</f>
        <v>-4508.46</v>
      </c>
      <c r="I14" s="59"/>
      <c r="J14" s="32"/>
      <c r="K14" s="32"/>
      <c r="L14" s="32"/>
    </row>
    <row r="15" ht="24.95" customHeight="1" spans="1:12">
      <c r="A15" s="32"/>
      <c r="B15" s="35" t="s">
        <v>27</v>
      </c>
      <c r="C15" s="36">
        <v>9</v>
      </c>
      <c r="D15" s="43"/>
      <c r="E15" s="43"/>
      <c r="F15" s="40" t="s">
        <v>28</v>
      </c>
      <c r="G15" s="36">
        <v>39</v>
      </c>
      <c r="H15" s="41">
        <v>45235.96</v>
      </c>
      <c r="I15" s="59"/>
      <c r="J15" s="32"/>
      <c r="K15" s="32"/>
      <c r="L15" s="32"/>
    </row>
    <row r="16" ht="24.95" customHeight="1" spans="1:12">
      <c r="A16" s="32"/>
      <c r="B16" s="38" t="s">
        <v>29</v>
      </c>
      <c r="C16" s="36">
        <v>10</v>
      </c>
      <c r="D16" s="42">
        <v>0</v>
      </c>
      <c r="E16" s="42">
        <v>0</v>
      </c>
      <c r="F16" s="36" t="s">
        <v>30</v>
      </c>
      <c r="G16" s="36">
        <v>40</v>
      </c>
      <c r="H16" s="41"/>
      <c r="I16" s="59"/>
      <c r="J16" s="32"/>
      <c r="K16" s="32"/>
      <c r="L16" s="32"/>
    </row>
    <row r="17" ht="24.95" customHeight="1" spans="1:12">
      <c r="A17" s="32"/>
      <c r="B17" s="38" t="s">
        <v>31</v>
      </c>
      <c r="C17" s="36">
        <v>11</v>
      </c>
      <c r="D17" s="42">
        <v>0</v>
      </c>
      <c r="E17" s="42">
        <v>0</v>
      </c>
      <c r="F17" s="40" t="s">
        <v>32</v>
      </c>
      <c r="G17" s="36">
        <v>41</v>
      </c>
      <c r="H17" s="41"/>
      <c r="I17" s="59"/>
      <c r="J17" s="32"/>
      <c r="K17" s="32"/>
      <c r="L17" s="32"/>
    </row>
    <row r="18" ht="24.95" customHeight="1" spans="1:12">
      <c r="A18" s="32"/>
      <c r="B18" s="44" t="s">
        <v>33</v>
      </c>
      <c r="C18" s="36">
        <v>12</v>
      </c>
      <c r="D18" s="45">
        <f>SUM(D8:D17)</f>
        <v>131594.67</v>
      </c>
      <c r="E18" s="45">
        <f>SUM(E8:E17)</f>
        <v>0</v>
      </c>
      <c r="F18" s="40" t="s">
        <v>34</v>
      </c>
      <c r="G18" s="36">
        <v>42</v>
      </c>
      <c r="H18" s="41"/>
      <c r="I18" s="59"/>
      <c r="J18" s="32"/>
      <c r="K18" s="32"/>
      <c r="L18" s="32"/>
    </row>
    <row r="19" ht="24.95" customHeight="1" spans="1:12">
      <c r="A19" s="32"/>
      <c r="B19" s="35" t="s">
        <v>35</v>
      </c>
      <c r="C19" s="36">
        <v>13</v>
      </c>
      <c r="D19" s="41"/>
      <c r="E19" s="41"/>
      <c r="F19" s="46" t="s">
        <v>36</v>
      </c>
      <c r="G19" s="36">
        <v>43</v>
      </c>
      <c r="H19" s="41">
        <f>SUM(H8:H18)</f>
        <v>83582.5</v>
      </c>
      <c r="I19" s="60">
        <f>SUM(I8:I18)</f>
        <v>0</v>
      </c>
      <c r="J19" s="32"/>
      <c r="K19" s="32"/>
      <c r="L19" s="32"/>
    </row>
    <row r="20" ht="24.95" customHeight="1" spans="1:12">
      <c r="A20" s="32"/>
      <c r="B20" s="38" t="s">
        <v>37</v>
      </c>
      <c r="C20" s="36">
        <v>14</v>
      </c>
      <c r="D20" s="41">
        <v>0</v>
      </c>
      <c r="E20" s="41">
        <v>0</v>
      </c>
      <c r="F20" s="36" t="s">
        <v>38</v>
      </c>
      <c r="G20" s="36">
        <v>44</v>
      </c>
      <c r="H20" s="45"/>
      <c r="I20" s="60"/>
      <c r="J20" s="32"/>
      <c r="K20" s="32"/>
      <c r="L20" s="32"/>
    </row>
    <row r="21" ht="24.95" customHeight="1" spans="1:12">
      <c r="A21" s="32"/>
      <c r="B21" s="38" t="s">
        <v>39</v>
      </c>
      <c r="C21" s="36">
        <v>15</v>
      </c>
      <c r="D21" s="41"/>
      <c r="E21" s="41">
        <v>0</v>
      </c>
      <c r="F21" s="40" t="s">
        <v>40</v>
      </c>
      <c r="G21" s="36">
        <v>45</v>
      </c>
      <c r="H21" s="41"/>
      <c r="I21" s="59"/>
      <c r="J21" s="61"/>
      <c r="K21" s="32"/>
      <c r="L21" s="32"/>
    </row>
    <row r="22" ht="24.95" customHeight="1" spans="1:12">
      <c r="A22" s="32"/>
      <c r="B22" s="38" t="s">
        <v>41</v>
      </c>
      <c r="C22" s="36">
        <v>16</v>
      </c>
      <c r="D22" s="41"/>
      <c r="E22" s="41"/>
      <c r="F22" s="40" t="s">
        <v>42</v>
      </c>
      <c r="G22" s="36">
        <v>46</v>
      </c>
      <c r="H22" s="41">
        <v>0</v>
      </c>
      <c r="I22" s="59">
        <v>0</v>
      </c>
      <c r="J22" s="32"/>
      <c r="K22" s="32"/>
      <c r="L22" s="32"/>
    </row>
    <row r="23" ht="24.95" customHeight="1" spans="1:12">
      <c r="A23" s="32"/>
      <c r="B23" s="38" t="s">
        <v>43</v>
      </c>
      <c r="C23" s="36">
        <v>17</v>
      </c>
      <c r="D23" s="41">
        <v>0</v>
      </c>
      <c r="E23" s="41">
        <v>0</v>
      </c>
      <c r="F23" s="36" t="s">
        <v>44</v>
      </c>
      <c r="G23" s="36">
        <v>47</v>
      </c>
      <c r="H23" s="41"/>
      <c r="I23" s="59"/>
      <c r="J23" s="32"/>
      <c r="K23" s="32"/>
      <c r="L23" s="32"/>
    </row>
    <row r="24" ht="24.95" customHeight="1" spans="1:12">
      <c r="A24" s="32"/>
      <c r="B24" s="38" t="s">
        <v>45</v>
      </c>
      <c r="C24" s="36">
        <v>18</v>
      </c>
      <c r="D24" s="41">
        <v>0</v>
      </c>
      <c r="E24" s="41">
        <v>0</v>
      </c>
      <c r="F24" s="36" t="s">
        <v>46</v>
      </c>
      <c r="G24" s="36">
        <v>48</v>
      </c>
      <c r="H24" s="41"/>
      <c r="I24" s="59"/>
      <c r="J24" s="32"/>
      <c r="K24" s="32"/>
      <c r="L24" s="32"/>
    </row>
    <row r="25" ht="24.95" customHeight="1" spans="1:12">
      <c r="A25" s="32"/>
      <c r="B25" s="38" t="s">
        <v>47</v>
      </c>
      <c r="C25" s="36">
        <v>19</v>
      </c>
      <c r="D25" s="41">
        <v>94585.15</v>
      </c>
      <c r="E25" s="41">
        <v>0</v>
      </c>
      <c r="F25" s="40" t="s">
        <v>48</v>
      </c>
      <c r="G25" s="36">
        <v>49</v>
      </c>
      <c r="H25" s="41">
        <v>0</v>
      </c>
      <c r="I25" s="59">
        <v>0</v>
      </c>
      <c r="J25" s="32"/>
      <c r="K25" s="32"/>
      <c r="L25" s="32"/>
    </row>
    <row r="26" ht="24.95" customHeight="1" spans="1:12">
      <c r="A26" s="32"/>
      <c r="B26" s="38" t="s">
        <v>49</v>
      </c>
      <c r="C26" s="36">
        <v>20</v>
      </c>
      <c r="D26" s="41">
        <v>0</v>
      </c>
      <c r="E26" s="41">
        <v>0</v>
      </c>
      <c r="F26" s="40" t="s">
        <v>50</v>
      </c>
      <c r="G26" s="36">
        <v>50</v>
      </c>
      <c r="H26" s="41">
        <v>0</v>
      </c>
      <c r="I26" s="59">
        <v>0</v>
      </c>
      <c r="J26" s="32"/>
      <c r="K26" s="32"/>
      <c r="L26" s="32"/>
    </row>
    <row r="27" ht="24.95" customHeight="1" spans="1:12">
      <c r="A27" s="32"/>
      <c r="B27" s="38" t="s">
        <v>51</v>
      </c>
      <c r="C27" s="36">
        <v>21</v>
      </c>
      <c r="D27" s="41"/>
      <c r="E27" s="41"/>
      <c r="F27" s="36" t="s">
        <v>52</v>
      </c>
      <c r="G27" s="36">
        <v>51</v>
      </c>
      <c r="H27" s="41"/>
      <c r="I27" s="59"/>
      <c r="J27" s="32"/>
      <c r="K27" s="32"/>
      <c r="L27" s="32"/>
    </row>
    <row r="28" ht="24.95" customHeight="1" spans="1:12">
      <c r="A28" s="32"/>
      <c r="B28" s="38" t="s">
        <v>53</v>
      </c>
      <c r="C28" s="36">
        <v>22</v>
      </c>
      <c r="D28" s="41"/>
      <c r="E28" s="41"/>
      <c r="F28" s="40" t="s">
        <v>54</v>
      </c>
      <c r="G28" s="36">
        <v>52</v>
      </c>
      <c r="H28" s="41">
        <v>0</v>
      </c>
      <c r="I28" s="59">
        <v>0</v>
      </c>
      <c r="J28" s="32"/>
      <c r="K28" s="32"/>
      <c r="L28" s="32"/>
    </row>
    <row r="29" ht="24.95" customHeight="1" spans="1:12">
      <c r="A29" s="32"/>
      <c r="B29" s="35" t="s">
        <v>55</v>
      </c>
      <c r="C29" s="36">
        <v>23</v>
      </c>
      <c r="D29" s="41">
        <v>0</v>
      </c>
      <c r="E29" s="41">
        <v>0</v>
      </c>
      <c r="F29" s="40" t="s">
        <v>56</v>
      </c>
      <c r="G29" s="36">
        <v>53</v>
      </c>
      <c r="H29" s="41">
        <v>0</v>
      </c>
      <c r="I29" s="59">
        <v>0</v>
      </c>
      <c r="J29" s="32"/>
      <c r="K29" s="32"/>
      <c r="L29" s="32"/>
    </row>
    <row r="30" ht="24.95" customHeight="1" spans="1:12">
      <c r="A30" s="32"/>
      <c r="B30" s="35" t="s">
        <v>57</v>
      </c>
      <c r="C30" s="36">
        <v>24</v>
      </c>
      <c r="D30" s="41"/>
      <c r="E30" s="41"/>
      <c r="F30" s="46" t="s">
        <v>58</v>
      </c>
      <c r="G30" s="36">
        <v>54</v>
      </c>
      <c r="H30" s="45">
        <f>SUM(H21:H29)</f>
        <v>0</v>
      </c>
      <c r="I30" s="60">
        <f>SUM(I21:I29)</f>
        <v>0</v>
      </c>
      <c r="J30" s="32"/>
      <c r="K30" s="32"/>
      <c r="L30" s="32"/>
    </row>
    <row r="31" ht="24.95" customHeight="1" spans="1:12">
      <c r="A31" s="32"/>
      <c r="B31" s="35" t="s">
        <v>59</v>
      </c>
      <c r="C31" s="36">
        <v>25</v>
      </c>
      <c r="D31" s="41">
        <v>0</v>
      </c>
      <c r="E31" s="41">
        <v>0</v>
      </c>
      <c r="F31" s="46" t="s">
        <v>60</v>
      </c>
      <c r="G31" s="36">
        <v>55</v>
      </c>
      <c r="H31" s="45">
        <f>H30+H19</f>
        <v>83582.5</v>
      </c>
      <c r="I31" s="60">
        <f>I30+I19</f>
        <v>0</v>
      </c>
      <c r="J31" s="32"/>
      <c r="K31" s="32"/>
      <c r="L31" s="32"/>
    </row>
    <row r="32" ht="24.95" customHeight="1" spans="1:12">
      <c r="A32" s="32"/>
      <c r="B32" s="35" t="s">
        <v>61</v>
      </c>
      <c r="C32" s="36">
        <v>26</v>
      </c>
      <c r="D32" s="41"/>
      <c r="E32" s="41">
        <v>0</v>
      </c>
      <c r="F32" s="46" t="s">
        <v>62</v>
      </c>
      <c r="G32" s="36">
        <v>56</v>
      </c>
      <c r="H32" s="45"/>
      <c r="I32" s="60"/>
      <c r="J32" s="32"/>
      <c r="K32" s="32"/>
      <c r="L32" s="32"/>
    </row>
    <row r="33" ht="24.95" customHeight="1" spans="1:12">
      <c r="A33" s="32"/>
      <c r="B33" s="35" t="s">
        <v>63</v>
      </c>
      <c r="C33" s="36">
        <v>27</v>
      </c>
      <c r="D33" s="41"/>
      <c r="E33" s="41">
        <v>0</v>
      </c>
      <c r="F33" s="40" t="s">
        <v>64</v>
      </c>
      <c r="G33" s="36">
        <v>57</v>
      </c>
      <c r="H33" s="41">
        <f>127800+21727.61</f>
        <v>149527.61</v>
      </c>
      <c r="I33" s="59"/>
      <c r="J33" s="32"/>
      <c r="K33" s="32"/>
      <c r="L33" s="32"/>
    </row>
    <row r="34" ht="24.95" customHeight="1" spans="1:12">
      <c r="A34" s="32"/>
      <c r="B34" s="35" t="s">
        <v>65</v>
      </c>
      <c r="C34" s="36">
        <v>28</v>
      </c>
      <c r="D34" s="41"/>
      <c r="E34" s="41">
        <v>0</v>
      </c>
      <c r="F34" s="36" t="s">
        <v>66</v>
      </c>
      <c r="G34" s="36">
        <v>58</v>
      </c>
      <c r="H34" s="41"/>
      <c r="I34" s="59"/>
      <c r="J34" s="32"/>
      <c r="K34" s="32"/>
      <c r="L34" s="32"/>
    </row>
    <row r="35" ht="24.95" customHeight="1" spans="1:12">
      <c r="A35" s="32"/>
      <c r="B35" s="44" t="s">
        <v>67</v>
      </c>
      <c r="C35" s="36">
        <v>29</v>
      </c>
      <c r="D35" s="45">
        <f>SUM(D19:D34)</f>
        <v>94585.15</v>
      </c>
      <c r="E35" s="45">
        <f>SUM(E19:E34)</f>
        <v>0</v>
      </c>
      <c r="F35" s="36" t="s">
        <v>44</v>
      </c>
      <c r="G35" s="36">
        <v>59</v>
      </c>
      <c r="H35" s="41"/>
      <c r="I35" s="59"/>
      <c r="J35" s="32"/>
      <c r="K35" s="32"/>
      <c r="L35" s="32"/>
    </row>
    <row r="36" ht="24.95" customHeight="1" spans="1:12">
      <c r="A36" s="32"/>
      <c r="B36" s="35"/>
      <c r="C36" s="36"/>
      <c r="D36" s="41"/>
      <c r="E36" s="41"/>
      <c r="F36" s="36" t="s">
        <v>46</v>
      </c>
      <c r="G36" s="36">
        <v>60</v>
      </c>
      <c r="H36" s="41"/>
      <c r="I36" s="59"/>
      <c r="J36" s="32"/>
      <c r="K36" s="32"/>
      <c r="L36" s="32"/>
    </row>
    <row r="37" ht="24.95" customHeight="1" spans="1:12">
      <c r="A37" s="32"/>
      <c r="B37" s="35"/>
      <c r="C37" s="36"/>
      <c r="D37" s="41"/>
      <c r="E37" s="41"/>
      <c r="F37" s="40" t="s">
        <v>68</v>
      </c>
      <c r="G37" s="36">
        <v>61</v>
      </c>
      <c r="H37" s="41">
        <v>18821</v>
      </c>
      <c r="I37" s="59"/>
      <c r="J37" s="32"/>
      <c r="K37" s="32"/>
      <c r="L37" s="32"/>
    </row>
    <row r="38" ht="24.95" customHeight="1" spans="1:12">
      <c r="A38" s="32"/>
      <c r="B38" s="47"/>
      <c r="C38" s="36"/>
      <c r="D38" s="37"/>
      <c r="E38" s="37"/>
      <c r="F38" s="40" t="s">
        <v>69</v>
      </c>
      <c r="G38" s="36">
        <v>62</v>
      </c>
      <c r="H38" s="41"/>
      <c r="I38" s="59"/>
      <c r="J38" s="32"/>
      <c r="K38" s="32"/>
      <c r="L38" s="32"/>
    </row>
    <row r="39" ht="24.95" customHeight="1" spans="1:12">
      <c r="A39" s="32"/>
      <c r="B39" s="47"/>
      <c r="C39" s="36"/>
      <c r="D39" s="41"/>
      <c r="E39" s="41"/>
      <c r="F39" s="36" t="s">
        <v>70</v>
      </c>
      <c r="G39" s="36">
        <v>63</v>
      </c>
      <c r="H39" s="41"/>
      <c r="I39" s="59"/>
      <c r="J39" s="32"/>
      <c r="K39" s="32"/>
      <c r="L39" s="32"/>
    </row>
    <row r="40" ht="24.95" customHeight="1" spans="1:12">
      <c r="A40" s="32"/>
      <c r="B40" s="35"/>
      <c r="C40" s="36"/>
      <c r="D40" s="41"/>
      <c r="E40" s="41"/>
      <c r="F40" s="40" t="s">
        <v>71</v>
      </c>
      <c r="G40" s="36">
        <v>64</v>
      </c>
      <c r="H40" s="41"/>
      <c r="I40" s="59"/>
      <c r="J40" s="32"/>
      <c r="K40" s="32"/>
      <c r="L40" s="32"/>
    </row>
    <row r="41" ht="24.95" customHeight="1" spans="1:12">
      <c r="A41" s="32"/>
      <c r="B41" s="47"/>
      <c r="C41" s="36"/>
      <c r="D41" s="41"/>
      <c r="E41" s="41"/>
      <c r="F41" s="40" t="s">
        <v>72</v>
      </c>
      <c r="G41" s="36">
        <v>65</v>
      </c>
      <c r="H41" s="41">
        <v>-25751.29</v>
      </c>
      <c r="I41" s="59"/>
      <c r="J41" s="62"/>
      <c r="K41" s="32"/>
      <c r="L41" s="32"/>
    </row>
    <row r="42" ht="24.95" customHeight="1" spans="1:12">
      <c r="A42" s="32"/>
      <c r="B42" s="47"/>
      <c r="C42" s="36"/>
      <c r="D42" s="45"/>
      <c r="E42" s="45"/>
      <c r="F42" s="48" t="s">
        <v>73</v>
      </c>
      <c r="G42" s="36">
        <v>66</v>
      </c>
      <c r="H42" s="45">
        <f>SUM(H33:H41)</f>
        <v>142597.32</v>
      </c>
      <c r="I42" s="60">
        <f>SUM(I40:I41)</f>
        <v>0</v>
      </c>
      <c r="J42" s="61"/>
      <c r="K42" s="32"/>
      <c r="L42" s="32"/>
    </row>
    <row r="43" ht="24.95" customHeight="1" spans="1:12">
      <c r="A43" s="32"/>
      <c r="B43" s="49" t="s">
        <v>74</v>
      </c>
      <c r="C43" s="50">
        <v>30</v>
      </c>
      <c r="D43" s="51">
        <f>D35+D18</f>
        <v>226179.82</v>
      </c>
      <c r="E43" s="51">
        <f>E35+E18</f>
        <v>0</v>
      </c>
      <c r="F43" s="52" t="s">
        <v>75</v>
      </c>
      <c r="G43" s="50">
        <v>67</v>
      </c>
      <c r="H43" s="51">
        <f>H42+H31</f>
        <v>226179.82</v>
      </c>
      <c r="I43" s="63">
        <f>I42+I31</f>
        <v>0</v>
      </c>
      <c r="J43" s="61"/>
      <c r="K43" s="32"/>
      <c r="L43" s="32"/>
    </row>
    <row r="44" ht="13.5" spans="1:1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ht="14.1" customHeight="1" spans="1:12">
      <c r="A45" s="2"/>
      <c r="B45" s="53"/>
      <c r="C45" s="53"/>
      <c r="D45" s="53"/>
      <c r="E45" s="54"/>
      <c r="F45" s="2"/>
      <c r="G45" s="2"/>
      <c r="H45" s="2"/>
      <c r="I45" s="2"/>
      <c r="J45" s="2"/>
      <c r="K45" s="2"/>
      <c r="L45" s="2"/>
    </row>
    <row r="46" spans="8:9">
      <c r="H46" s="55"/>
      <c r="I46" s="55"/>
    </row>
    <row r="48" spans="4:8">
      <c r="D48" s="55"/>
      <c r="G48" s="55"/>
      <c r="H48" s="55"/>
    </row>
    <row r="50" spans="8:8">
      <c r="H50" s="55"/>
    </row>
  </sheetData>
  <mergeCells count="5">
    <mergeCell ref="B2:I2"/>
    <mergeCell ref="B4:D4"/>
    <mergeCell ref="K4:L4"/>
    <mergeCell ref="B5:D5"/>
    <mergeCell ref="E5:F5"/>
  </mergeCells>
  <printOptions horizontalCentered="1"/>
  <pageMargins left="0" right="0.71" top="0.98" bottom="0" header="0.51" footer="0.51"/>
  <pageSetup paperSize="9" scale="68" orientation="portrait" horizontalDpi="600"/>
  <headerFooter alignWithMargins="0" scaleWithDoc="0"/>
  <colBreaks count="1" manualBreakCount="1">
    <brk id="9" max="6553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7"/>
  <sheetViews>
    <sheetView tabSelected="1" zoomScale="115" zoomScaleNormal="115" workbookViewId="0">
      <selection activeCell="L11" sqref="L11"/>
    </sheetView>
  </sheetViews>
  <sheetFormatPr defaultColWidth="9" defaultRowHeight="14.25" outlineLevelCol="4"/>
  <cols>
    <col min="1" max="1" width="9" style="1"/>
    <col min="2" max="2" width="42.875" style="1" customWidth="1"/>
    <col min="3" max="3" width="8.625" style="1" customWidth="1"/>
    <col min="4" max="5" width="23.625" style="1" customWidth="1"/>
    <col min="6" max="16384" width="9" style="1"/>
  </cols>
  <sheetData>
    <row r="1" ht="13.5" spans="1:5">
      <c r="A1" s="2"/>
      <c r="B1" s="2"/>
      <c r="C1" s="2"/>
      <c r="D1" s="2"/>
      <c r="E1" s="2"/>
    </row>
    <row r="2" ht="17.25" customHeight="1" spans="1:5">
      <c r="A2" s="2"/>
      <c r="B2" s="3" t="s">
        <v>76</v>
      </c>
      <c r="C2" s="3"/>
      <c r="D2" s="3"/>
      <c r="E2" s="3"/>
    </row>
    <row r="3" ht="11.45" customHeight="1" spans="1:5">
      <c r="A3" s="2"/>
      <c r="B3" s="3"/>
      <c r="C3" s="3"/>
      <c r="D3" s="3"/>
      <c r="E3" s="3"/>
    </row>
    <row r="4" ht="15.75" customHeight="1" spans="1:5">
      <c r="A4" s="2"/>
      <c r="B4" s="4"/>
      <c r="C4" s="4"/>
      <c r="D4" s="5"/>
      <c r="E4" s="5" t="s">
        <v>77</v>
      </c>
    </row>
    <row r="5" ht="16.5" customHeight="1" spans="1:5">
      <c r="A5" s="2"/>
      <c r="B5" s="6" t="s">
        <v>2</v>
      </c>
      <c r="C5" s="7" t="s">
        <v>78</v>
      </c>
      <c r="D5" s="7"/>
      <c r="E5" s="8" t="s">
        <v>79</v>
      </c>
    </row>
    <row r="6" s="1" customFormat="1" ht="20.1" customHeight="1" spans="1:5">
      <c r="A6" s="2"/>
      <c r="B6" s="9" t="s">
        <v>80</v>
      </c>
      <c r="C6" s="10" t="s">
        <v>6</v>
      </c>
      <c r="D6" s="10" t="s">
        <v>81</v>
      </c>
      <c r="E6" s="11" t="s">
        <v>82</v>
      </c>
    </row>
    <row r="7" s="1" customFormat="1" ht="20.1" customHeight="1" spans="1:5">
      <c r="A7" s="2"/>
      <c r="B7" s="12" t="s">
        <v>83</v>
      </c>
      <c r="C7" s="13">
        <v>1</v>
      </c>
      <c r="D7" s="14">
        <v>170907.89</v>
      </c>
      <c r="E7" s="15"/>
    </row>
    <row r="8" s="1" customFormat="1" ht="20.1" customHeight="1" spans="1:5">
      <c r="A8" s="2"/>
      <c r="B8" s="16" t="s">
        <v>84</v>
      </c>
      <c r="C8" s="13">
        <v>2</v>
      </c>
      <c r="D8" s="14">
        <v>190019.57</v>
      </c>
      <c r="E8" s="15"/>
    </row>
    <row r="9" s="1" customFormat="1" ht="20.1" customHeight="1" spans="1:5">
      <c r="A9" s="2"/>
      <c r="B9" s="16" t="s">
        <v>85</v>
      </c>
      <c r="C9" s="13">
        <v>3</v>
      </c>
      <c r="D9" s="14"/>
      <c r="E9" s="15"/>
    </row>
    <row r="10" s="1" customFormat="1" ht="20.1" customHeight="1" spans="1:5">
      <c r="A10" s="2"/>
      <c r="B10" s="16" t="s">
        <v>86</v>
      </c>
      <c r="C10" s="13">
        <v>4</v>
      </c>
      <c r="D10" s="14"/>
      <c r="E10" s="15"/>
    </row>
    <row r="11" s="1" customFormat="1" ht="20.1" customHeight="1" spans="1:5">
      <c r="A11" s="2"/>
      <c r="B11" s="16" t="s">
        <v>87</v>
      </c>
      <c r="C11" s="13">
        <v>5</v>
      </c>
      <c r="D11" s="14">
        <v>6539.61</v>
      </c>
      <c r="E11" s="15"/>
    </row>
    <row r="12" s="1" customFormat="1" ht="20.1" customHeight="1" spans="1:5">
      <c r="A12" s="2"/>
      <c r="B12" s="16" t="s">
        <v>88</v>
      </c>
      <c r="C12" s="13">
        <v>6</v>
      </c>
      <c r="D12" s="14"/>
      <c r="E12" s="15"/>
    </row>
    <row r="13" s="1" customFormat="1" ht="20.1" customHeight="1" spans="1:5">
      <c r="A13" s="2"/>
      <c r="B13" s="16" t="s">
        <v>89</v>
      </c>
      <c r="C13" s="13">
        <v>7</v>
      </c>
      <c r="D13" s="14">
        <v>100</v>
      </c>
      <c r="E13" s="15"/>
    </row>
    <row r="14" s="1" customFormat="1" ht="20.1" customHeight="1" spans="1:5">
      <c r="A14" s="2"/>
      <c r="B14" s="16" t="s">
        <v>90</v>
      </c>
      <c r="C14" s="13">
        <v>8</v>
      </c>
      <c r="D14" s="14"/>
      <c r="E14" s="15"/>
    </row>
    <row r="15" s="1" customFormat="1" ht="20.1" customHeight="1" spans="1:5">
      <c r="A15" s="2"/>
      <c r="B15" s="16" t="s">
        <v>91</v>
      </c>
      <c r="C15" s="13">
        <v>9</v>
      </c>
      <c r="D15" s="14"/>
      <c r="E15" s="15"/>
    </row>
    <row r="16" s="1" customFormat="1" ht="20.1" customHeight="1" spans="1:5">
      <c r="A16" s="2"/>
      <c r="B16" s="16" t="s">
        <v>92</v>
      </c>
      <c r="C16" s="13">
        <v>10</v>
      </c>
      <c r="D16" s="14"/>
      <c r="E16" s="15"/>
    </row>
    <row r="17" s="1" customFormat="1" ht="20.1" customHeight="1" spans="1:5">
      <c r="A17" s="2"/>
      <c r="B17" s="16" t="s">
        <v>93</v>
      </c>
      <c r="C17" s="13">
        <v>11</v>
      </c>
      <c r="D17" s="14"/>
      <c r="E17" s="15"/>
    </row>
    <row r="18" s="1" customFormat="1" ht="20.1" customHeight="1" spans="1:5">
      <c r="A18" s="2"/>
      <c r="B18" s="16" t="s">
        <v>94</v>
      </c>
      <c r="C18" s="13">
        <v>12</v>
      </c>
      <c r="D18" s="14"/>
      <c r="E18" s="15"/>
    </row>
    <row r="19" s="1" customFormat="1" ht="20.1" customHeight="1" spans="1:5">
      <c r="A19" s="2"/>
      <c r="B19" s="16" t="s">
        <v>95</v>
      </c>
      <c r="C19" s="13">
        <v>13</v>
      </c>
      <c r="D19" s="14"/>
      <c r="E19" s="15"/>
    </row>
    <row r="20" s="1" customFormat="1" ht="20.1" customHeight="1" spans="1:5">
      <c r="A20" s="2"/>
      <c r="B20" s="16" t="s">
        <v>96</v>
      </c>
      <c r="C20" s="13">
        <v>14</v>
      </c>
      <c r="D20" s="14"/>
      <c r="E20" s="15"/>
    </row>
    <row r="21" s="1" customFormat="1" ht="20.1" customHeight="1" spans="1:5">
      <c r="A21" s="2"/>
      <c r="B21" s="16" t="s">
        <v>97</v>
      </c>
      <c r="C21" s="13">
        <v>15</v>
      </c>
      <c r="D21" s="14"/>
      <c r="E21" s="15"/>
    </row>
    <row r="22" s="1" customFormat="1" ht="20.1" customHeight="1" spans="1:5">
      <c r="A22" s="2"/>
      <c r="B22" s="12" t="s">
        <v>98</v>
      </c>
      <c r="C22" s="13">
        <v>16</v>
      </c>
      <c r="D22" s="17">
        <f>D7-D8-D9-D10-D11-D12-D13-D16+D17+D18+D20+D21</f>
        <v>-25751.29</v>
      </c>
      <c r="E22" s="18"/>
    </row>
    <row r="23" s="1" customFormat="1" ht="20.1" customHeight="1" spans="1:5">
      <c r="A23" s="2"/>
      <c r="B23" s="16" t="s">
        <v>99</v>
      </c>
      <c r="C23" s="13">
        <v>17</v>
      </c>
      <c r="D23" s="14"/>
      <c r="E23" s="15"/>
    </row>
    <row r="24" s="1" customFormat="1" ht="20.1" customHeight="1" spans="1:5">
      <c r="A24" s="2"/>
      <c r="B24" s="16" t="s">
        <v>100</v>
      </c>
      <c r="C24" s="13">
        <v>18</v>
      </c>
      <c r="D24" s="14"/>
      <c r="E24" s="15"/>
    </row>
    <row r="25" s="1" customFormat="1" ht="20.1" customHeight="1" spans="1:5">
      <c r="A25" s="2"/>
      <c r="B25" s="12" t="s">
        <v>101</v>
      </c>
      <c r="C25" s="13">
        <v>19</v>
      </c>
      <c r="D25" s="17">
        <f>D22+D23-D24</f>
        <v>-25751.29</v>
      </c>
      <c r="E25" s="18"/>
    </row>
    <row r="26" s="1" customFormat="1" ht="20.1" customHeight="1" spans="1:5">
      <c r="A26" s="2"/>
      <c r="B26" s="16" t="s">
        <v>102</v>
      </c>
      <c r="C26" s="13">
        <v>20</v>
      </c>
      <c r="D26" s="14"/>
      <c r="E26" s="15"/>
    </row>
    <row r="27" s="1" customFormat="1" ht="20.1" customHeight="1" spans="1:5">
      <c r="A27" s="2"/>
      <c r="B27" s="12" t="s">
        <v>103</v>
      </c>
      <c r="C27" s="13">
        <v>21</v>
      </c>
      <c r="D27" s="17">
        <f>D25-D26</f>
        <v>-25751.29</v>
      </c>
      <c r="E27" s="18"/>
    </row>
    <row r="28" s="1" customFormat="1" ht="20.1" customHeight="1" spans="1:5">
      <c r="A28" s="2"/>
      <c r="B28" s="16" t="s">
        <v>104</v>
      </c>
      <c r="C28" s="13">
        <v>22</v>
      </c>
      <c r="D28" s="14"/>
      <c r="E28" s="15"/>
    </row>
    <row r="29" s="1" customFormat="1" ht="20.1" customHeight="1" spans="1:5">
      <c r="A29" s="2"/>
      <c r="B29" s="16" t="s">
        <v>105</v>
      </c>
      <c r="C29" s="13">
        <v>23</v>
      </c>
      <c r="D29" s="17"/>
      <c r="E29" s="18"/>
    </row>
    <row r="30" s="1" customFormat="1" ht="20.1" customHeight="1" spans="1:5">
      <c r="A30" s="2"/>
      <c r="B30" s="12" t="s">
        <v>106</v>
      </c>
      <c r="C30" s="13">
        <v>24</v>
      </c>
      <c r="D30" s="14"/>
      <c r="E30" s="15"/>
    </row>
    <row r="31" s="1" customFormat="1" ht="20.1" customHeight="1" spans="1:5">
      <c r="A31" s="2"/>
      <c r="B31" s="16" t="s">
        <v>107</v>
      </c>
      <c r="C31" s="13">
        <v>25</v>
      </c>
      <c r="D31" s="14"/>
      <c r="E31" s="15"/>
    </row>
    <row r="32" s="1" customFormat="1" ht="20.1" customHeight="1" spans="1:5">
      <c r="A32" s="2"/>
      <c r="B32" s="16" t="s">
        <v>108</v>
      </c>
      <c r="C32" s="13">
        <v>26</v>
      </c>
      <c r="D32" s="14"/>
      <c r="E32" s="15"/>
    </row>
    <row r="33" s="1" customFormat="1" ht="20.1" customHeight="1" spans="1:5">
      <c r="A33" s="2"/>
      <c r="B33" s="16" t="s">
        <v>109</v>
      </c>
      <c r="C33" s="13">
        <v>27</v>
      </c>
      <c r="D33" s="14"/>
      <c r="E33" s="15"/>
    </row>
    <row r="34" s="1" customFormat="1" ht="20.1" customHeight="1" spans="1:5">
      <c r="A34" s="2"/>
      <c r="B34" s="16" t="s">
        <v>110</v>
      </c>
      <c r="C34" s="13">
        <v>28</v>
      </c>
      <c r="D34" s="14"/>
      <c r="E34" s="15"/>
    </row>
    <row r="35" s="1" customFormat="1" ht="20.1" customHeight="1" spans="1:5">
      <c r="A35" s="2"/>
      <c r="B35" s="16" t="s">
        <v>111</v>
      </c>
      <c r="C35" s="13">
        <v>29</v>
      </c>
      <c r="D35" s="14"/>
      <c r="E35" s="15"/>
    </row>
    <row r="36" s="1" customFormat="1" ht="20.1" customHeight="1" spans="1:5">
      <c r="A36" s="2"/>
      <c r="B36" s="16" t="s">
        <v>112</v>
      </c>
      <c r="C36" s="13">
        <v>30</v>
      </c>
      <c r="D36" s="14"/>
      <c r="E36" s="15"/>
    </row>
    <row r="37" s="1" customFormat="1" ht="28.5" spans="1:5">
      <c r="A37" s="2"/>
      <c r="B37" s="16" t="s">
        <v>113</v>
      </c>
      <c r="C37" s="13">
        <v>31</v>
      </c>
      <c r="D37" s="14"/>
      <c r="E37" s="15"/>
    </row>
    <row r="38" s="1" customFormat="1" ht="20.1" customHeight="1" spans="1:5">
      <c r="A38" s="2"/>
      <c r="B38" s="16" t="s">
        <v>114</v>
      </c>
      <c r="C38" s="13">
        <v>32</v>
      </c>
      <c r="D38" s="14"/>
      <c r="E38" s="15"/>
    </row>
    <row r="39" s="1" customFormat="1" ht="20.1" customHeight="1" spans="1:5">
      <c r="A39" s="2"/>
      <c r="B39" s="16" t="s">
        <v>115</v>
      </c>
      <c r="C39" s="13">
        <v>33</v>
      </c>
      <c r="D39" s="14"/>
      <c r="E39" s="15"/>
    </row>
    <row r="40" s="1" customFormat="1" ht="20.1" customHeight="1" spans="1:5">
      <c r="A40" s="2"/>
      <c r="B40" s="12" t="s">
        <v>116</v>
      </c>
      <c r="C40" s="13">
        <v>34</v>
      </c>
      <c r="D40" s="14"/>
      <c r="E40" s="15"/>
    </row>
    <row r="41" s="1" customFormat="1" ht="20.1" customHeight="1" spans="1:5">
      <c r="A41" s="2"/>
      <c r="B41" s="12" t="s">
        <v>117</v>
      </c>
      <c r="C41" s="13">
        <v>35</v>
      </c>
      <c r="D41" s="14"/>
      <c r="E41" s="15"/>
    </row>
    <row r="42" s="1" customFormat="1" ht="20.1" customHeight="1" spans="1:5">
      <c r="A42" s="2"/>
      <c r="B42" s="16" t="s">
        <v>118</v>
      </c>
      <c r="C42" s="13">
        <v>36</v>
      </c>
      <c r="D42" s="14"/>
      <c r="E42" s="15"/>
    </row>
    <row r="43" s="1" customFormat="1" ht="20.1" customHeight="1" spans="1:5">
      <c r="A43" s="2"/>
      <c r="B43" s="19" t="s">
        <v>119</v>
      </c>
      <c r="C43" s="20">
        <v>37</v>
      </c>
      <c r="D43" s="21"/>
      <c r="E43" s="22"/>
    </row>
    <row r="44" ht="13.5" spans="1:5">
      <c r="A44" s="2"/>
      <c r="B44" s="2"/>
      <c r="C44" s="2"/>
      <c r="D44" s="2"/>
      <c r="E44" s="2"/>
    </row>
    <row r="45" customHeight="1" spans="1:5">
      <c r="A45" s="2"/>
      <c r="B45" s="23"/>
      <c r="C45" s="23"/>
      <c r="D45" s="23"/>
      <c r="E45" s="23"/>
    </row>
    <row r="46" ht="13.5" spans="1:5">
      <c r="A46" s="2"/>
      <c r="B46" s="2"/>
      <c r="C46" s="2"/>
      <c r="D46" s="2"/>
      <c r="E46" s="2"/>
    </row>
    <row r="47" customHeight="1" spans="1:5">
      <c r="A47" s="2"/>
      <c r="B47" s="24"/>
      <c r="C47" s="24"/>
      <c r="D47" s="24"/>
      <c r="E47" s="24"/>
    </row>
  </sheetData>
  <mergeCells count="4">
    <mergeCell ref="B2:E2"/>
    <mergeCell ref="C5:D5"/>
    <mergeCell ref="B45:E45"/>
    <mergeCell ref="B47:E47"/>
  </mergeCells>
  <printOptions horizontalCentered="1"/>
  <pageMargins left="0.2" right="0.75" top="0.98" bottom="0.98" header="0.51" footer="0.51"/>
  <pageSetup paperSize="9" scale="80" orientation="portrait" horizontalDpi="600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18" sqref="K18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资产负债表</vt:lpstr>
      <vt:lpstr>利润表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2020-12-05T10:29:00Z</dcterms:created>
  <dcterms:modified xsi:type="dcterms:W3CDTF">2020-12-05T10:30:46Z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