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60" activeTab="1"/>
  </bookViews>
  <sheets>
    <sheet name="速率应开具发票" sheetId="1" r:id="rId1"/>
    <sheet name="速率应收发票明细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2" l="1"/>
  <c r="G6" i="2"/>
  <c r="G4" i="2"/>
  <c r="E7" i="2"/>
  <c r="G19" i="2"/>
  <c r="G18" i="2"/>
  <c r="G17" i="2"/>
  <c r="F7" i="2"/>
  <c r="D7" i="2"/>
</calcChain>
</file>

<file path=xl/sharedStrings.xml><?xml version="1.0" encoding="utf-8"?>
<sst xmlns="http://schemas.openxmlformats.org/spreadsheetml/2006/main" count="69" uniqueCount="40">
  <si>
    <t>开票方</t>
  </si>
  <si>
    <t>客户名称</t>
  </si>
  <si>
    <t>发票税目</t>
  </si>
  <si>
    <t>税点</t>
  </si>
  <si>
    <t>金额</t>
  </si>
  <si>
    <t>合肥速率供应链管理有限公司</t>
  </si>
  <si>
    <t>安徽省极兔供应链有限公司</t>
  </si>
  <si>
    <t>经纪代理服务*货物运输服务</t>
  </si>
  <si>
    <t>巢湖赤兔供应链管理有限公司</t>
  </si>
  <si>
    <t>合肥民腾供应链管理有限公司</t>
  </si>
  <si>
    <t>巢湖市三度物流有限公司</t>
  </si>
  <si>
    <t>网点名称</t>
  </si>
  <si>
    <t>二级JMS账户系统费用</t>
  </si>
  <si>
    <t>10月返面单费余额</t>
  </si>
  <si>
    <t>开票金额合计</t>
  </si>
  <si>
    <t>槐林路</t>
  </si>
  <si>
    <t>汽车城</t>
  </si>
  <si>
    <t>亚父路</t>
  </si>
  <si>
    <t>巢湖</t>
  </si>
  <si>
    <t>巢湖集散点</t>
  </si>
  <si>
    <t>合肥巢湖槐林网点</t>
  </si>
  <si>
    <t>合肥巢湖汽车城网点</t>
  </si>
  <si>
    <t>合肥巢湖网点</t>
  </si>
  <si>
    <t>合肥巢湖亚父路网点</t>
  </si>
  <si>
    <t>合肥极致供应链管理有限公司</t>
    <phoneticPr fontId="4" type="noConversion"/>
  </si>
  <si>
    <t>邮寄地址</t>
    <phoneticPr fontId="4" type="noConversion"/>
  </si>
  <si>
    <t>合肥市庐阳区庐江路富世广场A座2911，张琼18949821212</t>
    <phoneticPr fontId="4" type="noConversion"/>
  </si>
  <si>
    <t>合肥市包河区滨湖新区利港银河广场C座1009室，蒋娟娟15855161900</t>
    <phoneticPr fontId="4" type="noConversion"/>
  </si>
  <si>
    <t>巢湖亚父街道晨宇集团院内最后一栋极兔速递 涂超 13365653915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</si>
  <si>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月份客服补贴</t>
    </r>
    <phoneticPr fontId="4" type="noConversion"/>
  </si>
  <si>
    <t>00086244</t>
  </si>
  <si>
    <t>周凤玲</t>
  </si>
  <si>
    <t>00057716</t>
  </si>
  <si>
    <t>徐娜娜</t>
  </si>
  <si>
    <t>00056307</t>
  </si>
  <si>
    <t>陈宇</t>
  </si>
  <si>
    <t>00007766</t>
  </si>
  <si>
    <t>邢星</t>
  </si>
  <si>
    <t>未实际经营</t>
  </si>
  <si>
    <r>
      <t>1</t>
    </r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charset val="134"/>
        <scheme val="minor"/>
      </rPr>
      <t>一期发二期三期明细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</si>
</sst>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.00_ 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/>
    <xf numFmtId="0" fontId="0" fillId="2" borderId="1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0" fillId="0" borderId="3" xfId="1" applyFont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</cellXfs>
  <cellStyles count="2">
    <cellStyle name="常规" xfId="0" builtinId="0"/>
    <cellStyle name="千位分隔" xfId="1" builtinId="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B4" sqref="B4"/>
    </sheetView>
  </sheetViews>
  <sheetFormatPr defaultColWidth="9" defaultRowHeight="13.5" x14ac:dyDescent="0.15"/>
  <cols>
    <col min="1" max="1" width="19.375" customWidth="1"/>
    <col min="2" max="2" width="27.625" style="1" customWidth="1"/>
    <col min="3" max="5" width="29" style="1" customWidth="1"/>
    <col min="6" max="6" width="20" style="7" customWidth="1"/>
    <col min="7" max="7" width="30.625" style="7" customWidth="1"/>
  </cols>
  <sheetData>
    <row r="3" spans="1:7" ht="45.75" customHeight="1" x14ac:dyDescent="0.15">
      <c r="B3" s="8" t="s">
        <v>0</v>
      </c>
      <c r="C3" s="8" t="s">
        <v>1</v>
      </c>
      <c r="D3" s="8" t="s">
        <v>2</v>
      </c>
      <c r="E3" s="8" t="s">
        <v>3</v>
      </c>
      <c r="F3" s="9" t="s">
        <v>4</v>
      </c>
      <c r="G3" s="9" t="s">
        <v>25</v>
      </c>
    </row>
    <row r="4" spans="1:7" ht="45.75" customHeight="1" x14ac:dyDescent="0.15">
      <c r="B4" s="10" t="s">
        <v>5</v>
      </c>
      <c r="C4" s="10" t="s">
        <v>6</v>
      </c>
      <c r="D4" s="10" t="s">
        <v>7</v>
      </c>
      <c r="E4" s="11">
        <v>0.06</v>
      </c>
      <c r="F4" s="12">
        <v>132198.04999999999</v>
      </c>
      <c r="G4" s="12"/>
    </row>
    <row r="5" spans="1:7" ht="45.75" customHeight="1" x14ac:dyDescent="0.15">
      <c r="A5" s="1"/>
      <c r="B5" s="10" t="s">
        <v>5</v>
      </c>
      <c r="C5" s="10" t="s">
        <v>8</v>
      </c>
      <c r="D5" s="10" t="s">
        <v>7</v>
      </c>
      <c r="E5" s="11">
        <v>0.06</v>
      </c>
      <c r="F5" s="12">
        <v>38845.120000000003</v>
      </c>
      <c r="G5" s="12"/>
    </row>
    <row r="6" spans="1:7" ht="45.75" customHeight="1" x14ac:dyDescent="0.15">
      <c r="A6" s="1"/>
      <c r="B6" s="10" t="s">
        <v>5</v>
      </c>
      <c r="C6" s="10" t="s">
        <v>9</v>
      </c>
      <c r="D6" s="10" t="s">
        <v>7</v>
      </c>
      <c r="E6" s="11">
        <v>0.06</v>
      </c>
      <c r="F6" s="12">
        <v>2136.13</v>
      </c>
      <c r="G6" s="12"/>
    </row>
    <row r="7" spans="1:7" ht="45.75" customHeight="1" x14ac:dyDescent="0.15">
      <c r="A7" s="1"/>
      <c r="B7" s="10" t="s">
        <v>5</v>
      </c>
      <c r="C7" s="10" t="s">
        <v>10</v>
      </c>
      <c r="D7" s="10" t="s">
        <v>7</v>
      </c>
      <c r="E7" s="11">
        <v>0.06</v>
      </c>
      <c r="F7" s="12">
        <v>9083.9</v>
      </c>
      <c r="G7" s="12"/>
    </row>
    <row r="8" spans="1:7" ht="45.75" customHeight="1" x14ac:dyDescent="0.15">
      <c r="A8" s="1"/>
      <c r="B8" s="10" t="s">
        <v>5</v>
      </c>
      <c r="C8" s="10" t="s">
        <v>6</v>
      </c>
      <c r="D8" s="10" t="s">
        <v>7</v>
      </c>
      <c r="E8" s="11">
        <v>0.06</v>
      </c>
      <c r="F8" s="12">
        <v>283079.5</v>
      </c>
      <c r="G8" s="12"/>
    </row>
    <row r="9" spans="1:7" ht="45.75" customHeight="1" x14ac:dyDescent="0.15">
      <c r="A9" s="1"/>
      <c r="B9" s="10"/>
      <c r="C9" s="10" t="s">
        <v>8</v>
      </c>
      <c r="D9" s="10" t="s">
        <v>7</v>
      </c>
      <c r="E9" s="11">
        <v>0.06</v>
      </c>
      <c r="F9" s="12">
        <v>3975.49</v>
      </c>
      <c r="G9" s="18" t="s">
        <v>27</v>
      </c>
    </row>
    <row r="10" spans="1:7" ht="45.75" customHeight="1" x14ac:dyDescent="0.15">
      <c r="A10" s="1"/>
      <c r="B10" s="10"/>
      <c r="C10" s="10" t="s">
        <v>9</v>
      </c>
      <c r="D10" s="10" t="s">
        <v>7</v>
      </c>
      <c r="E10" s="11">
        <v>0.06</v>
      </c>
      <c r="F10" s="12">
        <v>1876.39</v>
      </c>
      <c r="G10" s="19"/>
    </row>
    <row r="11" spans="1:7" ht="45.75" customHeight="1" x14ac:dyDescent="0.15">
      <c r="A11" s="1"/>
      <c r="B11" s="10"/>
      <c r="C11" s="10" t="s">
        <v>10</v>
      </c>
      <c r="D11" s="10" t="s">
        <v>7</v>
      </c>
      <c r="E11" s="11">
        <v>0.06</v>
      </c>
      <c r="F11" s="12">
        <v>24201.82</v>
      </c>
      <c r="G11" s="17" t="s">
        <v>28</v>
      </c>
    </row>
    <row r="12" spans="1:7" ht="45.75" customHeight="1" x14ac:dyDescent="0.15">
      <c r="A12" s="1"/>
      <c r="B12" s="10"/>
      <c r="C12" s="16" t="s">
        <v>24</v>
      </c>
      <c r="D12" s="10" t="s">
        <v>7</v>
      </c>
      <c r="E12" s="11">
        <v>0.06</v>
      </c>
      <c r="F12" s="12">
        <v>606.9</v>
      </c>
      <c r="G12" s="17" t="s">
        <v>26</v>
      </c>
    </row>
    <row r="13" spans="1:7" x14ac:dyDescent="0.15">
      <c r="F13" s="13"/>
      <c r="G13" s="13"/>
    </row>
  </sheetData>
  <mergeCells count="1">
    <mergeCell ref="G9:G10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9"/>
  <sheetViews>
    <sheetView tabSelected="1" workbookViewId="0">
      <selection activeCell="F20" sqref="F20"/>
    </sheetView>
  </sheetViews>
  <sheetFormatPr defaultColWidth="9" defaultRowHeight="13.5" x14ac:dyDescent="0.15"/>
  <cols>
    <col min="2" max="2" width="27.125" customWidth="1"/>
    <col min="3" max="7" width="27.125" style="2" customWidth="1"/>
    <col min="8" max="8" width="16.5" customWidth="1"/>
    <col min="9" max="9" width="19.5" bestFit="1" customWidth="1"/>
    <col min="10" max="10" width="11.625" customWidth="1"/>
  </cols>
  <sheetData>
    <row r="3" spans="2:18" s="1" customFormat="1" ht="33.75" customHeight="1" x14ac:dyDescent="0.15">
      <c r="B3" s="3" t="s">
        <v>11</v>
      </c>
      <c r="C3" s="4" t="s">
        <v>12</v>
      </c>
      <c r="D3" s="22" t="s">
        <v>29</v>
      </c>
      <c r="E3" s="22" t="s">
        <v>39</v>
      </c>
      <c r="F3" s="4" t="s">
        <v>13</v>
      </c>
      <c r="G3" s="4" t="s">
        <v>14</v>
      </c>
    </row>
    <row r="4" spans="2:18" s="1" customFormat="1" ht="33.75" customHeight="1" x14ac:dyDescent="0.15">
      <c r="B4" s="5" t="s">
        <v>15</v>
      </c>
      <c r="C4" s="6">
        <v>28981.46</v>
      </c>
      <c r="D4" s="6">
        <v>2760</v>
      </c>
      <c r="E4" s="6">
        <v>7.5</v>
      </c>
      <c r="F4" s="6">
        <v>255.85</v>
      </c>
      <c r="G4" s="6">
        <f>C4+D4+E4+F4</f>
        <v>32004.809999999998</v>
      </c>
      <c r="I4" s="20">
        <v>384.77</v>
      </c>
      <c r="J4" s="15" t="s">
        <v>18</v>
      </c>
      <c r="K4" s="21" t="s">
        <v>19</v>
      </c>
    </row>
    <row r="5" spans="2:18" s="1" customFormat="1" ht="33.75" customHeight="1" x14ac:dyDescent="0.15">
      <c r="B5" s="5" t="s">
        <v>16</v>
      </c>
      <c r="C5" s="6">
        <v>100237.55</v>
      </c>
      <c r="D5" s="6">
        <v>3980</v>
      </c>
      <c r="E5" s="6">
        <v>8.4</v>
      </c>
      <c r="F5" s="6">
        <v>514.25</v>
      </c>
      <c r="G5" s="6">
        <f t="shared" ref="G5:G6" si="0">C5+D5+E5+F5</f>
        <v>104740.2</v>
      </c>
      <c r="I5" s="20">
        <v>28981.46</v>
      </c>
      <c r="J5" s="15" t="s">
        <v>18</v>
      </c>
      <c r="K5" s="21" t="s">
        <v>20</v>
      </c>
    </row>
    <row r="6" spans="2:18" s="1" customFormat="1" ht="33.75" customHeight="1" x14ac:dyDescent="0.15">
      <c r="B6" s="5" t="s">
        <v>17</v>
      </c>
      <c r="C6" s="6">
        <v>196365.29</v>
      </c>
      <c r="D6" s="6">
        <v>2940</v>
      </c>
      <c r="E6" s="6">
        <v>204.29999999999998</v>
      </c>
      <c r="F6" s="6">
        <v>28057.65</v>
      </c>
      <c r="G6" s="6">
        <f t="shared" si="0"/>
        <v>227567.24</v>
      </c>
      <c r="I6" s="20">
        <v>100237.55</v>
      </c>
      <c r="J6" s="15" t="s">
        <v>18</v>
      </c>
      <c r="K6" s="21" t="s">
        <v>21</v>
      </c>
    </row>
    <row r="7" spans="2:18" s="1" customFormat="1" ht="33.75" customHeight="1" x14ac:dyDescent="0.15">
      <c r="B7" s="5"/>
      <c r="C7" s="6"/>
      <c r="D7" s="28">
        <f>SUM(D4:D6)</f>
        <v>9680</v>
      </c>
      <c r="E7" s="28">
        <f>SUM(E4:E6)</f>
        <v>220.2</v>
      </c>
      <c r="F7" s="28">
        <f>SUM(F4:F6)</f>
        <v>28827.75</v>
      </c>
      <c r="G7" s="6"/>
      <c r="I7" s="20">
        <v>60949.98</v>
      </c>
      <c r="J7" s="15" t="s">
        <v>18</v>
      </c>
      <c r="K7" s="21" t="s">
        <v>22</v>
      </c>
    </row>
    <row r="8" spans="2:18" s="1" customFormat="1" ht="33.75" customHeight="1" x14ac:dyDescent="0.15">
      <c r="B8" s="5" t="s">
        <v>5</v>
      </c>
      <c r="C8" s="6"/>
      <c r="D8" s="6"/>
      <c r="E8" s="6"/>
      <c r="F8" s="6"/>
      <c r="G8" s="6"/>
      <c r="I8" s="20">
        <v>196365.29</v>
      </c>
      <c r="J8" s="15" t="s">
        <v>18</v>
      </c>
      <c r="K8" s="21" t="s">
        <v>23</v>
      </c>
    </row>
    <row r="9" spans="2:18" s="1" customFormat="1" ht="33.75" customHeight="1" x14ac:dyDescent="0.15">
      <c r="B9" s="5" t="s">
        <v>5</v>
      </c>
      <c r="C9" s="6"/>
      <c r="D9" s="6"/>
      <c r="E9" s="6"/>
      <c r="F9" s="6"/>
      <c r="G9" s="6"/>
      <c r="H9" s="14"/>
    </row>
    <row r="11" spans="2:18" ht="16.5" x14ac:dyDescent="0.15">
      <c r="H11" s="27">
        <v>3980</v>
      </c>
      <c r="I11" s="23" t="s">
        <v>21</v>
      </c>
      <c r="J11" s="24" t="s">
        <v>30</v>
      </c>
      <c r="K11" s="23" t="s">
        <v>31</v>
      </c>
      <c r="L11" s="25">
        <v>17318560126</v>
      </c>
      <c r="M11" s="23">
        <v>13156572797</v>
      </c>
      <c r="N11" s="26">
        <v>41</v>
      </c>
      <c r="O11" s="27">
        <v>4000</v>
      </c>
      <c r="P11" s="26">
        <v>20</v>
      </c>
      <c r="Q11" s="26">
        <v>0</v>
      </c>
      <c r="R11" s="26">
        <v>0</v>
      </c>
    </row>
    <row r="12" spans="2:18" ht="16.5" x14ac:dyDescent="0.15">
      <c r="H12" s="27">
        <v>2940</v>
      </c>
      <c r="I12" s="23" t="s">
        <v>23</v>
      </c>
      <c r="J12" s="24" t="s">
        <v>32</v>
      </c>
      <c r="K12" s="23" t="s">
        <v>33</v>
      </c>
      <c r="L12" s="25">
        <v>18156053916</v>
      </c>
      <c r="M12" s="23">
        <v>95040669231</v>
      </c>
      <c r="N12" s="26">
        <v>140</v>
      </c>
      <c r="O12" s="27">
        <v>3000</v>
      </c>
      <c r="P12" s="26">
        <v>20</v>
      </c>
      <c r="Q12" s="26">
        <v>40</v>
      </c>
      <c r="R12" s="26">
        <v>0</v>
      </c>
    </row>
    <row r="13" spans="2:18" ht="16.5" x14ac:dyDescent="0.15">
      <c r="H13" s="27">
        <v>2760</v>
      </c>
      <c r="I13" s="23" t="s">
        <v>20</v>
      </c>
      <c r="J13" s="24" t="s">
        <v>34</v>
      </c>
      <c r="K13" s="23" t="s">
        <v>35</v>
      </c>
      <c r="L13" s="25">
        <v>18225898756</v>
      </c>
      <c r="M13" s="23">
        <v>18225898756</v>
      </c>
      <c r="N13" s="26">
        <v>147</v>
      </c>
      <c r="O13" s="27">
        <v>3000</v>
      </c>
      <c r="P13" s="26">
        <v>180</v>
      </c>
      <c r="Q13" s="26">
        <v>60</v>
      </c>
      <c r="R13" s="26">
        <v>0</v>
      </c>
    </row>
    <row r="14" spans="2:18" ht="16.5" x14ac:dyDescent="0.15">
      <c r="H14" s="27">
        <v>0</v>
      </c>
      <c r="I14" s="23" t="s">
        <v>22</v>
      </c>
      <c r="J14" s="24" t="s">
        <v>36</v>
      </c>
      <c r="K14" s="23" t="s">
        <v>37</v>
      </c>
      <c r="L14" s="25">
        <v>18156578289</v>
      </c>
      <c r="M14" s="23">
        <v>95040666925</v>
      </c>
      <c r="N14" s="26" t="s">
        <v>38</v>
      </c>
      <c r="O14" s="26">
        <v>0</v>
      </c>
      <c r="P14" s="26">
        <v>0</v>
      </c>
      <c r="Q14" s="26">
        <v>0</v>
      </c>
      <c r="R14" s="26">
        <v>0</v>
      </c>
    </row>
    <row r="17" spans="7:11" x14ac:dyDescent="0.15">
      <c r="G17" s="31">
        <f>K17*J17</f>
        <v>7.5</v>
      </c>
      <c r="H17" s="29" t="s">
        <v>20</v>
      </c>
      <c r="I17" s="30">
        <v>25</v>
      </c>
      <c r="J17" s="31">
        <v>0.3</v>
      </c>
      <c r="K17" s="31">
        <v>25</v>
      </c>
    </row>
    <row r="18" spans="7:11" x14ac:dyDescent="0.15">
      <c r="G18" s="31">
        <f>K18*J18</f>
        <v>8.4</v>
      </c>
      <c r="H18" s="29" t="s">
        <v>21</v>
      </c>
      <c r="I18" s="30">
        <v>28</v>
      </c>
      <c r="J18" s="31">
        <v>0.3</v>
      </c>
      <c r="K18" s="31">
        <v>28</v>
      </c>
    </row>
    <row r="19" spans="7:11" x14ac:dyDescent="0.15">
      <c r="G19" s="31">
        <f>K19*J19</f>
        <v>204.29999999999998</v>
      </c>
      <c r="H19" s="29" t="s">
        <v>23</v>
      </c>
      <c r="I19" s="30">
        <v>681</v>
      </c>
      <c r="J19" s="31">
        <v>0.3</v>
      </c>
      <c r="K19" s="31">
        <v>681</v>
      </c>
    </row>
  </sheetData>
  <phoneticPr fontId="4" type="noConversion"/>
  <conditionalFormatting sqref="K12">
    <cfRule type="duplicateValues" dxfId="1" priority="2"/>
  </conditionalFormatting>
  <conditionalFormatting sqref="K1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速率应开具发票</vt:lpstr>
      <vt:lpstr>速率应收发票明细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2006-09-16T00:00:00Z</dcterms:created>
  <dcterms:modified xsi:type="dcterms:W3CDTF">2021-01-06T08:01:38Z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