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<sst xmlns="http://schemas.openxmlformats.org/spreadsheetml/2006/main" count="121" uniqueCount="61">
  <si>
    <t>11月科目余额表</t>
  </si>
  <si>
    <t>会计科目</t>
  </si>
  <si>
    <t>明细段</t>
  </si>
  <si>
    <t>期末余额</t>
  </si>
  <si>
    <t>银行存款-中行2231</t>
  </si>
  <si>
    <t>其他货币资金-巢湖集散点0551012</t>
  </si>
  <si>
    <t>其他货币资金-二级网点</t>
  </si>
  <si>
    <t>其他货币资金-合肥巢湖网点</t>
  </si>
  <si>
    <t>预付账款</t>
  </si>
  <si>
    <t>安徽省极兔供应链有限公司</t>
  </si>
  <si>
    <t>其他应收款-押金-房租押金</t>
  </si>
  <si>
    <t>程燕</t>
  </si>
  <si>
    <t>其他应收款-押金/保证金</t>
  </si>
  <si>
    <t>固定资产</t>
  </si>
  <si>
    <t>长期待摊费用-12月-4月厂房房租</t>
  </si>
  <si>
    <t>应付账款</t>
  </si>
  <si>
    <t>巢湖赤兔供应链管理有限公司</t>
  </si>
  <si>
    <t>预收账款</t>
  </si>
  <si>
    <t>巢湖市三度物流有限公司</t>
  </si>
  <si>
    <t>合肥民腾供应链管理有限公司</t>
  </si>
  <si>
    <t>应交税费-应交增值税-进项税额</t>
  </si>
  <si>
    <t>应交税费-应交增值税-销项税额</t>
  </si>
  <si>
    <t>其他应付款-押金/保证金</t>
  </si>
  <si>
    <t>其他应付款-极致供应链</t>
  </si>
  <si>
    <t>合肥极致供应链管理有限公司</t>
  </si>
  <si>
    <t>实收资本</t>
  </si>
  <si>
    <t>资本公积</t>
  </si>
  <si>
    <t>主营业务收入</t>
  </si>
  <si>
    <t>主营业务成本</t>
  </si>
  <si>
    <t>管理费用-低值易耗品</t>
  </si>
  <si>
    <t>财务费用-手续费</t>
  </si>
  <si>
    <t>借：</t>
  </si>
  <si>
    <t>主营业务成本-运输费</t>
  </si>
  <si>
    <t>11月待付款</t>
  </si>
  <si>
    <t>临时租车费</t>
  </si>
  <si>
    <t>贷：</t>
  </si>
  <si>
    <t>其他应付款-个人报销</t>
  </si>
  <si>
    <t>工资</t>
  </si>
  <si>
    <t>税盘及技术费</t>
  </si>
  <si>
    <t>主营业务成本-工资</t>
  </si>
  <si>
    <t>运输费</t>
  </si>
  <si>
    <t>监控安装费</t>
  </si>
  <si>
    <t>管理费用</t>
  </si>
  <si>
    <t>管理费用-工资</t>
  </si>
  <si>
    <t>电费</t>
  </si>
  <si>
    <t>国庆员工福利</t>
  </si>
  <si>
    <t>贷</t>
  </si>
  <si>
    <t>应付职工薪酬-工资</t>
  </si>
  <si>
    <t>招待费</t>
  </si>
  <si>
    <t>应交税费-应交增值税（减免税款）</t>
  </si>
  <si>
    <t>加油费</t>
  </si>
  <si>
    <t>双十一慰问费</t>
  </si>
  <si>
    <t>应付账款-君一</t>
  </si>
  <si>
    <t>主营业务成本-电费</t>
  </si>
  <si>
    <t>管理费用-物业费</t>
  </si>
  <si>
    <t>管理费用-福利费</t>
  </si>
  <si>
    <t>应付账款-程燕</t>
  </si>
  <si>
    <t>应付职工薪酬-职工福利费</t>
  </si>
  <si>
    <t>汇总</t>
  </si>
  <si>
    <t>管理费用-招待费</t>
  </si>
  <si>
    <t>管理费用-车辆费用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</si>
</sst>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21" fillId="30" borderId="4" applyNumberFormat="0" applyAlignment="0" applyProtection="0">
      <alignment vertical="center"/>
    </xf>
    <xf numFmtId="0" fontId="22" fillId="35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6" borderId="0" xfId="0" applyFill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176" fontId="1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0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E8" sqref="E8"/>
    </sheetView>
  </sheetViews>
  <sheetFormatPr defaultColWidth="9" defaultRowHeight="13.5"/>
  <cols>
    <col min="1" max="1" width="32" style="17" customWidth="1"/>
    <col min="2" max="2" width="31" style="16" customWidth="1"/>
    <col min="3" max="3" width="15.625" style="18" customWidth="1"/>
    <col min="4" max="4" width="12.625" style="16"/>
    <col min="5" max="6" width="9" style="16"/>
    <col min="7" max="7" width="9.375" style="16"/>
    <col min="8" max="10" width="9" style="16"/>
    <col min="11" max="11" width="10.375" style="16" customWidth="1"/>
    <col min="12" max="12" width="14.125" style="16" customWidth="1"/>
    <col min="13" max="13" width="12.625" style="16"/>
    <col min="14" max="16384" width="9" style="16"/>
  </cols>
  <sheetData>
    <row r="1" s="16" customFormat="1" ht="29.1" customHeight="1" spans="1:3">
      <c r="A1" s="19" t="s">
        <v>0</v>
      </c>
      <c r="B1" s="19"/>
      <c r="C1" s="19"/>
    </row>
    <row r="2" s="16" customFormat="1" ht="24" customHeight="1" spans="1:3">
      <c r="A2" s="20" t="s">
        <v>1</v>
      </c>
      <c r="B2" s="20" t="s">
        <v>2</v>
      </c>
      <c r="C2" s="21" t="s">
        <v>3</v>
      </c>
    </row>
    <row r="3" s="16" customFormat="1" ht="24" customHeight="1" spans="1:3">
      <c r="A3" s="22" t="s">
        <v>4</v>
      </c>
      <c r="B3" s="23"/>
      <c r="C3" s="24">
        <v>10833.6</v>
      </c>
    </row>
    <row r="4" s="16" customFormat="1" ht="24" customHeight="1" spans="1:3">
      <c r="A4" s="22" t="s">
        <v>5</v>
      </c>
      <c r="B4" s="23"/>
      <c r="C4" s="24">
        <v>1039.91</v>
      </c>
    </row>
    <row r="5" s="16" customFormat="1" ht="24" customHeight="1" spans="1:3">
      <c r="A5" s="22" t="s">
        <v>6</v>
      </c>
      <c r="B5" s="23"/>
      <c r="C5" s="24">
        <v>0</v>
      </c>
    </row>
    <row r="6" s="16" customFormat="1" ht="24" customHeight="1" spans="1:3">
      <c r="A6" s="22" t="s">
        <v>7</v>
      </c>
      <c r="B6" s="23"/>
      <c r="C6" s="24">
        <v>3096.74</v>
      </c>
    </row>
    <row r="7" s="16" customFormat="1" ht="24" customHeight="1" spans="1:3">
      <c r="A7" s="22" t="s">
        <v>8</v>
      </c>
      <c r="B7" s="23" t="s">
        <v>9</v>
      </c>
      <c r="C7" s="24">
        <v>65616.36</v>
      </c>
    </row>
    <row r="8" s="16" customFormat="1" ht="24" customHeight="1" spans="1:13">
      <c r="A8" s="22" t="s">
        <v>10</v>
      </c>
      <c r="B8" s="23" t="s">
        <v>11</v>
      </c>
      <c r="C8" s="24">
        <v>10000</v>
      </c>
      <c r="D8" s="16"/>
      <c r="E8" s="16"/>
      <c r="F8" s="16"/>
      <c r="G8" s="16"/>
      <c r="H8" s="16"/>
      <c r="I8" s="16"/>
      <c r="J8" s="16"/>
      <c r="K8" s="16"/>
      <c r="L8" s="16"/>
      <c r="M8" s="25"/>
    </row>
    <row r="9" s="16" customFormat="1" ht="24" customHeight="1" spans="1:3">
      <c r="A9" s="22" t="s">
        <v>12</v>
      </c>
      <c r="B9" s="23" t="s">
        <v>9</v>
      </c>
      <c r="C9" s="24">
        <v>45000</v>
      </c>
    </row>
    <row r="10" s="16" customFormat="1" ht="24" customHeight="1" spans="1:3">
      <c r="A10" s="22" t="s">
        <v>13</v>
      </c>
      <c r="B10" s="23"/>
      <c r="C10" s="24">
        <v>59843</v>
      </c>
    </row>
    <row r="11" s="16" customFormat="1" ht="24" customHeight="1" spans="1:3">
      <c r="A11" s="22" t="s">
        <v>14</v>
      </c>
      <c r="B11" s="23"/>
      <c r="C11" s="24">
        <v>56500</v>
      </c>
    </row>
    <row r="12" s="16" customFormat="1" ht="24" customHeight="1" spans="1:3">
      <c r="A12" s="22" t="s">
        <v>15</v>
      </c>
      <c r="B12" s="23" t="s">
        <v>16</v>
      </c>
      <c r="C12" s="24">
        <v>10421</v>
      </c>
    </row>
    <row r="13" s="16" customFormat="1" ht="24" customHeight="1" spans="1:3">
      <c r="A13" s="22" t="s">
        <v>17</v>
      </c>
      <c r="B13" s="23" t="s">
        <v>18</v>
      </c>
      <c r="C13" s="24">
        <v>12400</v>
      </c>
    </row>
    <row r="14" s="16" customFormat="1" ht="24" customHeight="1" spans="1:3">
      <c r="A14" s="22" t="s">
        <v>17</v>
      </c>
      <c r="B14" s="23" t="s">
        <v>19</v>
      </c>
      <c r="C14" s="24">
        <v>10000</v>
      </c>
    </row>
    <row r="15" s="16" customFormat="1" ht="24" customHeight="1" spans="1:3">
      <c r="A15" s="22" t="s">
        <v>17</v>
      </c>
      <c r="B15" s="23" t="s">
        <v>16</v>
      </c>
      <c r="C15" s="24">
        <v>10000</v>
      </c>
    </row>
    <row r="16" s="16" customFormat="1" ht="24" customHeight="1" spans="1:3">
      <c r="A16" s="22" t="s">
        <v>17</v>
      </c>
      <c r="B16" s="23"/>
      <c r="C16" s="24">
        <v>4025.94</v>
      </c>
    </row>
    <row r="17" s="16" customFormat="1" ht="24" customHeight="1" spans="1:3">
      <c r="A17" s="22" t="s">
        <v>20</v>
      </c>
      <c r="B17" s="23"/>
      <c r="C17" s="24">
        <v>-6117.09</v>
      </c>
    </row>
    <row r="18" s="16" customFormat="1" ht="24" customHeight="1" spans="1:3">
      <c r="A18" s="22" t="s">
        <v>21</v>
      </c>
      <c r="B18" s="23"/>
      <c r="C18" s="24">
        <v>6114.48</v>
      </c>
    </row>
    <row r="19" s="16" customFormat="1" ht="24" customHeight="1" spans="1:3">
      <c r="A19" s="22" t="s">
        <v>22</v>
      </c>
      <c r="B19" s="23" t="s">
        <v>18</v>
      </c>
      <c r="C19" s="24">
        <v>15000</v>
      </c>
    </row>
    <row r="20" s="16" customFormat="1" ht="24" customHeight="1" spans="1:3">
      <c r="A20" s="22" t="s">
        <v>22</v>
      </c>
      <c r="B20" s="23" t="s">
        <v>19</v>
      </c>
      <c r="C20" s="24">
        <v>15000</v>
      </c>
    </row>
    <row r="21" s="16" customFormat="1" ht="24" customHeight="1" spans="1:3">
      <c r="A21" s="22" t="s">
        <v>22</v>
      </c>
      <c r="B21" s="23" t="s">
        <v>16</v>
      </c>
      <c r="C21" s="24">
        <v>15000</v>
      </c>
    </row>
    <row r="22" s="16" customFormat="1" ht="24" customHeight="1" spans="1:3">
      <c r="A22" s="22" t="s">
        <v>23</v>
      </c>
      <c r="B22" s="23" t="s">
        <v>24</v>
      </c>
      <c r="C22" s="24">
        <v>65535.96</v>
      </c>
    </row>
    <row r="23" s="16" customFormat="1" ht="24" customHeight="1" spans="1:3">
      <c r="A23" s="22" t="s">
        <v>25</v>
      </c>
      <c r="B23" s="23"/>
      <c r="C23" s="24">
        <v>127800</v>
      </c>
    </row>
    <row r="24" s="16" customFormat="1" ht="24" customHeight="1" spans="1:3">
      <c r="A24" s="22" t="s">
        <v>26</v>
      </c>
      <c r="B24" s="23"/>
      <c r="C24" s="24">
        <v>18821</v>
      </c>
    </row>
    <row r="25" s="16" customFormat="1" ht="24" customHeight="1" spans="1:3">
      <c r="A25" s="22" t="s">
        <v>27</v>
      </c>
      <c r="B25" s="23"/>
      <c r="C25" s="24">
        <v>101907.89</v>
      </c>
    </row>
    <row r="26" s="16" customFormat="1" ht="24" customHeight="1" spans="1:3">
      <c r="A26" s="22" t="s">
        <v>28</v>
      </c>
      <c r="B26" s="23"/>
      <c r="C26" s="24">
        <v>152011.57</v>
      </c>
    </row>
    <row r="27" s="16" customFormat="1" ht="24" customHeight="1" spans="1:3">
      <c r="A27" s="22" t="s">
        <v>29</v>
      </c>
      <c r="B27" s="23"/>
      <c r="C27" s="24">
        <v>1868</v>
      </c>
    </row>
    <row r="28" s="16" customFormat="1" ht="24" customHeight="1" spans="1:3">
      <c r="A28" s="22" t="s">
        <v>30</v>
      </c>
      <c r="B28" s="23"/>
      <c r="C28" s="24">
        <v>100</v>
      </c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4"/>
  <sheetViews>
    <sheetView tabSelected="1" topLeftCell="A10" workbookViewId="0">
      <selection activeCell="K33" sqref="K33"/>
    </sheetView>
  </sheetViews>
  <sheetFormatPr defaultColWidth="9" defaultRowHeight="13.5"/>
  <cols>
    <col min="2" max="2" width="12.625" customWidth="1"/>
    <col min="3" max="3" width="9.375"/>
    <col min="5" max="5" width="20" customWidth="1"/>
    <col min="10" max="10" width="18.25" customWidth="1"/>
    <col min="11" max="11" width="9.375"/>
    <col min="13" max="13" width="12.375" customWidth="1"/>
    <col min="14" max="14" width="9.375"/>
  </cols>
  <sheetData>
    <row r="2" spans="4:14">
      <c r="D2" t="s">
        <v>31</v>
      </c>
      <c r="E2" t="s">
        <v>32</v>
      </c>
      <c r="F2" s="1">
        <v>3918</v>
      </c>
      <c r="M2" s="9" t="s">
        <v>33</v>
      </c>
      <c r="N2" s="9"/>
    </row>
    <row r="3" spans="2:14">
      <c r="B3" s="2" t="s">
        <v>34</v>
      </c>
      <c r="C3" s="2">
        <v>3918</v>
      </c>
      <c r="D3" t="s">
        <v>35</v>
      </c>
      <c r="E3" t="s">
        <v>36</v>
      </c>
      <c r="G3" s="3">
        <v>3918</v>
      </c>
      <c r="M3" s="2" t="s">
        <v>37</v>
      </c>
      <c r="N3" s="2">
        <v>5079.31</v>
      </c>
    </row>
    <row r="4" spans="2:14">
      <c r="B4" s="2" t="s">
        <v>38</v>
      </c>
      <c r="C4" s="2">
        <v>440</v>
      </c>
      <c r="I4" s="10" t="s">
        <v>31</v>
      </c>
      <c r="J4" s="10" t="s">
        <v>39</v>
      </c>
      <c r="K4" s="4">
        <v>3700</v>
      </c>
      <c r="L4" s="10"/>
      <c r="M4" s="2" t="s">
        <v>40</v>
      </c>
      <c r="N4" s="2">
        <v>25100</v>
      </c>
    </row>
    <row r="5" spans="2:14">
      <c r="B5" s="2" t="s">
        <v>41</v>
      </c>
      <c r="C5" s="2">
        <v>8000</v>
      </c>
      <c r="D5" t="s">
        <v>31</v>
      </c>
      <c r="E5" s="4" t="s">
        <v>42</v>
      </c>
      <c r="F5" s="1">
        <v>440</v>
      </c>
      <c r="G5" s="5"/>
      <c r="I5" s="10"/>
      <c r="J5" s="10" t="s">
        <v>43</v>
      </c>
      <c r="K5" s="4">
        <v>1379.31</v>
      </c>
      <c r="L5" s="10"/>
      <c r="M5" s="2" t="s">
        <v>44</v>
      </c>
      <c r="N5" s="2">
        <v>4990</v>
      </c>
    </row>
    <row r="6" spans="2:14">
      <c r="B6" s="2" t="s">
        <v>45</v>
      </c>
      <c r="C6" s="2">
        <v>5339.71</v>
      </c>
      <c r="D6" t="s">
        <v>35</v>
      </c>
      <c r="E6" t="s">
        <v>36</v>
      </c>
      <c r="F6" s="5"/>
      <c r="G6" s="6">
        <v>440</v>
      </c>
      <c r="I6" s="10" t="s">
        <v>46</v>
      </c>
      <c r="J6" s="10" t="s">
        <v>47</v>
      </c>
      <c r="K6" s="10"/>
      <c r="L6" s="11">
        <v>5079.31</v>
      </c>
      <c r="M6" s="2"/>
      <c r="N6" s="2"/>
    </row>
    <row r="7" spans="2:14">
      <c r="B7" s="2" t="s">
        <v>48</v>
      </c>
      <c r="C7" s="2">
        <v>364</v>
      </c>
      <c r="D7" t="s">
        <v>31</v>
      </c>
      <c r="E7" t="s">
        <v>49</v>
      </c>
      <c r="F7" s="1">
        <v>440</v>
      </c>
      <c r="G7" s="5"/>
      <c r="I7" s="10"/>
      <c r="J7" s="10"/>
      <c r="K7" s="10"/>
      <c r="L7" s="10"/>
      <c r="M7" s="2"/>
      <c r="N7" s="2"/>
    </row>
    <row r="8" spans="2:14">
      <c r="B8" s="2" t="s">
        <v>50</v>
      </c>
      <c r="C8" s="2">
        <v>422</v>
      </c>
      <c r="D8" t="s">
        <v>35</v>
      </c>
      <c r="E8" s="4" t="s">
        <v>42</v>
      </c>
      <c r="F8" s="7"/>
      <c r="G8" s="1">
        <v>440</v>
      </c>
      <c r="I8" s="10" t="s">
        <v>31</v>
      </c>
      <c r="J8" s="10" t="s">
        <v>32</v>
      </c>
      <c r="K8" s="4">
        <v>25100</v>
      </c>
      <c r="L8" s="10"/>
      <c r="M8" s="2"/>
      <c r="N8" s="2"/>
    </row>
    <row r="9" spans="2:14">
      <c r="B9" s="2" t="s">
        <v>51</v>
      </c>
      <c r="C9" s="2">
        <v>413.9</v>
      </c>
      <c r="F9" s="5"/>
      <c r="G9" s="5"/>
      <c r="I9" s="10" t="s">
        <v>46</v>
      </c>
      <c r="J9" s="10" t="s">
        <v>52</v>
      </c>
      <c r="K9" s="10"/>
      <c r="L9" s="10">
        <v>25100</v>
      </c>
      <c r="M9" s="2"/>
      <c r="N9" s="2">
        <f>SUM(N3:N8)</f>
        <v>35169.31</v>
      </c>
    </row>
    <row r="10" spans="2:12">
      <c r="B10" s="2"/>
      <c r="C10" s="2">
        <f>SUM(C3:C9)</f>
        <v>18897.61</v>
      </c>
      <c r="D10" t="s">
        <v>31</v>
      </c>
      <c r="E10" t="s">
        <v>13</v>
      </c>
      <c r="F10" s="4">
        <v>8000</v>
      </c>
      <c r="I10" s="10"/>
      <c r="J10" s="10"/>
      <c r="K10" s="10"/>
      <c r="L10" s="10"/>
    </row>
    <row r="11" spans="4:12">
      <c r="D11" t="s">
        <v>35</v>
      </c>
      <c r="E11" t="s">
        <v>36</v>
      </c>
      <c r="G11" s="3">
        <v>8000</v>
      </c>
      <c r="I11" s="10" t="s">
        <v>31</v>
      </c>
      <c r="J11" s="10" t="s">
        <v>53</v>
      </c>
      <c r="K11" s="4">
        <v>3090</v>
      </c>
      <c r="L11" s="10"/>
    </row>
    <row r="12" spans="9:12">
      <c r="I12" s="10"/>
      <c r="J12" s="10" t="s">
        <v>54</v>
      </c>
      <c r="K12" s="4">
        <v>1900</v>
      </c>
      <c r="L12" s="10"/>
    </row>
    <row r="13" spans="4:12">
      <c r="D13" t="s">
        <v>31</v>
      </c>
      <c r="E13" t="s">
        <v>55</v>
      </c>
      <c r="F13" s="1">
        <v>5339.71</v>
      </c>
      <c r="G13" s="5"/>
      <c r="I13" s="10" t="s">
        <v>35</v>
      </c>
      <c r="J13" s="10" t="s">
        <v>56</v>
      </c>
      <c r="K13" s="10"/>
      <c r="L13" s="10">
        <v>4990</v>
      </c>
    </row>
    <row r="14" spans="4:7">
      <c r="D14" t="s">
        <v>35</v>
      </c>
      <c r="E14" s="4" t="s">
        <v>57</v>
      </c>
      <c r="F14" s="7"/>
      <c r="G14" s="1">
        <v>5339.71</v>
      </c>
    </row>
    <row r="15" spans="4:7">
      <c r="D15" t="s">
        <v>31</v>
      </c>
      <c r="E15" s="4" t="s">
        <v>57</v>
      </c>
      <c r="F15" s="1">
        <v>5339.71</v>
      </c>
      <c r="G15" s="7"/>
    </row>
    <row r="16" spans="4:7">
      <c r="D16" t="s">
        <v>35</v>
      </c>
      <c r="E16" t="s">
        <v>36</v>
      </c>
      <c r="F16" s="5"/>
      <c r="G16" s="6">
        <v>5339.71</v>
      </c>
    </row>
    <row r="17" spans="6:14">
      <c r="F17" s="5"/>
      <c r="G17" s="5"/>
      <c r="I17" t="s">
        <v>58</v>
      </c>
      <c r="J17" t="s">
        <v>53</v>
      </c>
      <c r="K17" s="10">
        <v>3090</v>
      </c>
      <c r="M17" t="s">
        <v>13</v>
      </c>
      <c r="N17">
        <v>8000</v>
      </c>
    </row>
    <row r="18" spans="4:11">
      <c r="D18" t="s">
        <v>31</v>
      </c>
      <c r="E18" t="s">
        <v>59</v>
      </c>
      <c r="F18" s="7">
        <v>364</v>
      </c>
      <c r="G18" s="5"/>
      <c r="J18" s="10" t="s">
        <v>32</v>
      </c>
      <c r="K18" s="10">
        <f>25100+3918</f>
        <v>29018</v>
      </c>
    </row>
    <row r="19" spans="4:11">
      <c r="D19" t="s">
        <v>35</v>
      </c>
      <c r="E19" t="s">
        <v>36</v>
      </c>
      <c r="F19" s="5"/>
      <c r="G19" s="8">
        <v>364</v>
      </c>
      <c r="J19" s="10" t="s">
        <v>39</v>
      </c>
      <c r="K19" s="10">
        <v>3700</v>
      </c>
    </row>
    <row r="20" spans="6:11">
      <c r="F20" s="5"/>
      <c r="G20" s="5"/>
      <c r="K20" s="1">
        <f>SUM(K17:K19)</f>
        <v>35808</v>
      </c>
    </row>
    <row r="21" spans="4:7">
      <c r="D21" t="s">
        <v>31</v>
      </c>
      <c r="E21" t="s">
        <v>60</v>
      </c>
      <c r="F21" s="1">
        <v>422</v>
      </c>
      <c r="G21" s="5"/>
    </row>
    <row r="22" spans="4:11">
      <c r="D22" t="s">
        <v>35</v>
      </c>
      <c r="E22" t="s">
        <v>36</v>
      </c>
      <c r="F22" s="5"/>
      <c r="G22" s="6">
        <v>422</v>
      </c>
      <c r="J22" s="10" t="s">
        <v>43</v>
      </c>
      <c r="K22" s="10">
        <v>1379.31</v>
      </c>
    </row>
    <row r="23" spans="6:11">
      <c r="F23" s="5"/>
      <c r="G23" s="5"/>
      <c r="J23" s="10" t="s">
        <v>54</v>
      </c>
      <c r="K23" s="10">
        <v>1900</v>
      </c>
    </row>
    <row r="24" spans="4:11">
      <c r="D24" t="s">
        <v>31</v>
      </c>
      <c r="E24" t="s">
        <v>55</v>
      </c>
      <c r="F24" s="1">
        <v>413.9</v>
      </c>
      <c r="G24" s="5"/>
      <c r="J24" t="s">
        <v>55</v>
      </c>
      <c r="K24" s="12">
        <f>5339.71+413.9</f>
        <v>5753.61</v>
      </c>
    </row>
    <row r="25" spans="4:11">
      <c r="D25" t="s">
        <v>35</v>
      </c>
      <c r="E25" s="4" t="s">
        <v>57</v>
      </c>
      <c r="F25" s="7"/>
      <c r="G25" s="1">
        <v>413.9</v>
      </c>
      <c r="J25" t="s">
        <v>60</v>
      </c>
      <c r="K25" s="12">
        <v>422</v>
      </c>
    </row>
    <row r="26" spans="4:11">
      <c r="D26" t="s">
        <v>31</v>
      </c>
      <c r="E26" s="4" t="s">
        <v>57</v>
      </c>
      <c r="F26" s="1">
        <v>413.9</v>
      </c>
      <c r="G26" s="7"/>
      <c r="J26" t="s">
        <v>59</v>
      </c>
      <c r="K26" s="5">
        <v>364</v>
      </c>
    </row>
    <row r="27" spans="4:11">
      <c r="D27" t="s">
        <v>35</v>
      </c>
      <c r="E27" t="s">
        <v>36</v>
      </c>
      <c r="F27" s="5"/>
      <c r="G27" s="6">
        <v>413.9</v>
      </c>
      <c r="K27" s="4">
        <f>SUM(K22:K26)</f>
        <v>9818.92</v>
      </c>
    </row>
    <row r="28" spans="6:7">
      <c r="F28" s="5"/>
      <c r="G28" s="5"/>
    </row>
    <row r="29" spans="10:11">
      <c r="J29" s="13" t="s">
        <v>36</v>
      </c>
      <c r="K29" s="14">
        <v>18897.61</v>
      </c>
    </row>
    <row r="30" spans="10:11">
      <c r="J30" t="s">
        <v>49</v>
      </c>
      <c r="K30" s="12">
        <v>-440</v>
      </c>
    </row>
    <row r="31" spans="10:11">
      <c r="J31" s="10" t="s">
        <v>47</v>
      </c>
      <c r="K31" s="11">
        <v>5079.31</v>
      </c>
    </row>
    <row r="32" spans="10:11">
      <c r="J32" s="10" t="s">
        <v>52</v>
      </c>
      <c r="K32" s="10">
        <v>25100</v>
      </c>
    </row>
    <row r="33" spans="10:11">
      <c r="J33" s="10" t="s">
        <v>56</v>
      </c>
      <c r="K33" s="10">
        <v>4990</v>
      </c>
    </row>
    <row r="34" spans="10:11">
      <c r="J34" s="15"/>
      <c r="K34" s="15">
        <f>SUM(K29:K33)</f>
        <v>53626.92</v>
      </c>
    </row>
  </sheetData>
  <mergeCells count="1">
    <mergeCell ref="M2:N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2020-12-11T23:57:44Z</dcterms:created>
  <dcterms:modified xsi:type="dcterms:W3CDTF">2020-12-12T01:31:38Z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