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8_{5F8CE181-4975-473D-BA0D-9594F84FE026}" xr6:coauthVersionLast="32" xr6:coauthVersionMax="32" xr10:uidLastSave="{00000000-0000-0000-0000-000000000000}"/>
  <bookViews>
    <workbookView xWindow="0" yWindow="0" windowWidth="28800" windowHeight="12810" activeTab="5" xr2:uid="{00000000-000D-0000-FFFF-FFFF00000000}"/>
  </bookViews>
  <sheets>
    <sheet name="Huobi数据" sheetId="1" r:id="rId1"/>
    <sheet name="Gateio数据" sheetId="4" r:id="rId2"/>
    <sheet name="存粹差价计算" sheetId="7" r:id="rId3"/>
    <sheet name="计算手续费后可获利差价（gate到huobi）" sheetId="8" r:id="rId4"/>
    <sheet name="计算手续费后可获利差价（huobi到gate）" sheetId="9" r:id="rId5"/>
    <sheet name="手续费" sheetId="6" r:id="rId6"/>
  </sheets>
  <definedNames>
    <definedName name="_xlnm._FilterDatabase" localSheetId="3" hidden="1">'计算手续费后可获利差价（gate到huobi）'!$I$1:$I$255</definedName>
    <definedName name="_xlnm._FilterDatabase" localSheetId="4" hidden="1">'计算手续费后可获利差价（huobi到gate）'!$K$1:$K$255</definedName>
    <definedName name="gateio" localSheetId="1">Gateio数据!$A$2:$B$252</definedName>
    <definedName name="huobi" localSheetId="0">Huobi数据!$A$2:$B$252</definedName>
  </definedNames>
  <calcPr calcId="179017"/>
</workbook>
</file>

<file path=xl/calcChain.xml><?xml version="1.0" encoding="utf-8"?>
<calcChain xmlns="http://schemas.openxmlformats.org/spreadsheetml/2006/main">
  <c r="D28" i="6" l="1"/>
  <c r="E28" i="6" s="1"/>
  <c r="B28" i="6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B21" i="6" l="1"/>
  <c r="A21" i="6"/>
  <c r="K21" i="6" s="1"/>
  <c r="L14" i="6"/>
  <c r="B13" i="6"/>
  <c r="K13" i="6" s="1"/>
  <c r="A13" i="6"/>
  <c r="L21" i="6" l="1"/>
  <c r="M21" i="6" s="1"/>
  <c r="K22" i="6"/>
  <c r="M22" i="6" s="1"/>
  <c r="N22" i="6" s="1"/>
  <c r="N23" i="6" s="1"/>
  <c r="L13" i="6"/>
  <c r="M13" i="6" s="1"/>
  <c r="K14" i="6"/>
  <c r="M14" i="6" s="1"/>
  <c r="N14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ateio" type="6" refreshedVersion="5" background="1" saveData="1">
    <textPr codePage="936" sourceFile="C:\Users\X1 Carbon\gateio.csv" tab="0" comma="1" delimiter=":">
      <textFields count="11">
        <textField type="skip"/>
        <textField type="skip"/>
        <textField type="skip"/>
        <textField/>
        <textField/>
        <textField/>
        <textField/>
        <textField/>
        <textField/>
        <textField type="skip"/>
        <textField/>
      </textFields>
    </textPr>
  </connection>
  <connection id="2" xr16:uid="{00000000-0015-0000-FFFF-FFFF01000000}" name="huobi" type="6" refreshedVersion="5" background="1" saveData="1">
    <textPr codePage="936" sourceFile="C:\Users\X1 Carbon\huobi.csv" tab="0" comma="1" delimiter=":">
      <textFields count="11">
        <textField type="skip"/>
        <textField type="skip"/>
        <textField type="skip"/>
        <textField/>
        <textField/>
        <textField/>
        <textField/>
        <textField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<sst xmlns="http://schemas.openxmlformats.org/spreadsheetml/2006/main" count="71" uniqueCount="45">
  <si>
    <t>ask_price</t>
  </si>
  <si>
    <t>bid_price</t>
  </si>
  <si>
    <t>time</t>
    <phoneticPr fontId="3" type="noConversion"/>
  </si>
  <si>
    <t>time</t>
    <phoneticPr fontId="3" type="noConversion"/>
  </si>
  <si>
    <t>网站</t>
    <phoneticPr fontId="4" type="noConversion"/>
  </si>
  <si>
    <t>充值手续费（NEO）</t>
    <phoneticPr fontId="4" type="noConversion"/>
  </si>
  <si>
    <t>充值手续费（USDT）</t>
    <phoneticPr fontId="4" type="noConversion"/>
  </si>
  <si>
    <t>提现手续费（NEO）</t>
    <phoneticPr fontId="4" type="noConversion"/>
  </si>
  <si>
    <t>提现手续费（USDT）</t>
    <phoneticPr fontId="4" type="noConversion"/>
  </si>
  <si>
    <t>买入手续费（%）</t>
    <phoneticPr fontId="4" type="noConversion"/>
  </si>
  <si>
    <t>卖出手续费（%）</t>
    <phoneticPr fontId="4" type="noConversion"/>
  </si>
  <si>
    <t>Binance</t>
    <phoneticPr fontId="4" type="noConversion"/>
  </si>
  <si>
    <t>ZB</t>
    <phoneticPr fontId="4" type="noConversion"/>
  </si>
  <si>
    <t>不支持</t>
    <phoneticPr fontId="4" type="noConversion"/>
  </si>
  <si>
    <t>Gate.io</t>
    <phoneticPr fontId="4" type="noConversion"/>
  </si>
  <si>
    <t>Huobi</t>
    <phoneticPr fontId="4" type="noConversion"/>
  </si>
  <si>
    <t>在Gate.io买入并在Huobi卖出</t>
  </si>
  <si>
    <t>Gate.io买入NEO</t>
    <phoneticPr fontId="4" type="noConversion"/>
  </si>
  <si>
    <t>提现NEO</t>
    <phoneticPr fontId="4" type="noConversion"/>
  </si>
  <si>
    <t>Huobi卖出NEO</t>
  </si>
  <si>
    <t>提现USDT</t>
    <phoneticPr fontId="4" type="noConversion"/>
  </si>
  <si>
    <t>假设本金</t>
    <phoneticPr fontId="4" type="noConversion"/>
  </si>
  <si>
    <t>每次购买</t>
    <phoneticPr fontId="4" type="noConversion"/>
  </si>
  <si>
    <t>当余额低于？时转账</t>
    <phoneticPr fontId="4" type="noConversion"/>
  </si>
  <si>
    <t>Huobi买入NEO</t>
  </si>
  <si>
    <t>Gate.io卖出NEO</t>
    <phoneticPr fontId="4" type="noConversion"/>
  </si>
  <si>
    <t>Gate.io卖出NEO</t>
  </si>
  <si>
    <t>NEO转账</t>
    <phoneticPr fontId="4" type="noConversion"/>
  </si>
  <si>
    <t>USDT转账</t>
    <phoneticPr fontId="4" type="noConversion"/>
  </si>
  <si>
    <t>总和</t>
    <phoneticPr fontId="4" type="noConversion"/>
  </si>
  <si>
    <t>可获利差价</t>
    <phoneticPr fontId="4" type="noConversion"/>
  </si>
  <si>
    <t>实际可获利差价</t>
    <phoneticPr fontId="4" type="noConversion"/>
  </si>
  <si>
    <t>在Huobi买入并在Gate.io卖出</t>
    <phoneticPr fontId="4" type="noConversion"/>
  </si>
  <si>
    <t>提现USDT</t>
    <phoneticPr fontId="4" type="noConversion"/>
  </si>
  <si>
    <t>NEO转账</t>
    <phoneticPr fontId="4" type="noConversion"/>
  </si>
  <si>
    <t>可获利差价</t>
    <phoneticPr fontId="4" type="noConversion"/>
  </si>
  <si>
    <t>bid_price（卖出去的价格）</t>
    <phoneticPr fontId="3" type="noConversion"/>
  </si>
  <si>
    <t>ask_price（买入的价格）</t>
    <phoneticPr fontId="3" type="noConversion"/>
  </si>
  <si>
    <t>Gate 买 huobi卖</t>
  </si>
  <si>
    <t>火币买gate卖</t>
  </si>
  <si>
    <t>时间</t>
    <phoneticPr fontId="3" type="noConversion"/>
  </si>
  <si>
    <t>从GATE 买</t>
    <phoneticPr fontId="3" type="noConversion"/>
  </si>
  <si>
    <t>在huoi 卖</t>
    <phoneticPr fontId="3" type="noConversion"/>
  </si>
  <si>
    <t>转USD</t>
    <phoneticPr fontId="3" type="noConversion"/>
  </si>
  <si>
    <t>一共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</si>
</sst>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rgb="FF59595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22" fontId="0" fillId="0" borderId="0" xfId="0" applyNumberFormat="1"/>
    <xf numFmtId="0" fontId="1" fillId="0" borderId="0" xfId="2">
      <alignment vertical="center"/>
    </xf>
    <xf numFmtId="0" fontId="5" fillId="0" borderId="0" xfId="2" applyFont="1">
      <alignment vertical="center"/>
    </xf>
    <xf numFmtId="0" fontId="1" fillId="0" borderId="0" xfId="2" applyAlignment="1">
      <alignment horizontal="right" vertical="center"/>
    </xf>
    <xf numFmtId="10" fontId="1" fillId="0" borderId="0" xfId="2" applyNumberFormat="1">
      <alignment vertical="center"/>
    </xf>
    <xf numFmtId="0" fontId="1" fillId="0" borderId="0" xfId="2" applyNumberFormat="1">
      <alignment vertical="center"/>
    </xf>
    <xf numFmtId="176" fontId="0" fillId="0" borderId="0" xfId="3" applyNumberFormat="1" applyFont="1">
      <alignment vertical="center"/>
    </xf>
    <xf numFmtId="0" fontId="6" fillId="0" borderId="0" xfId="0" applyFont="1" applyAlignment="1">
      <alignment horizontal="center" vertical="center" readingOrder="1"/>
    </xf>
  </cellXfs>
  <cellStyles count="4">
    <cellStyle name="Normal" xfId="0" builtinId="0"/>
    <cellStyle name="百分比 2" xfId="3" xr:uid="{00000000-0005-0000-0000-000000000000}"/>
    <cellStyle name="常规 2" xfId="1" xr:uid="{00000000-0005-0000-0000-000002000000}"/>
    <cellStyle name="常规 3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Gate </a:t>
            </a:r>
            <a:r>
              <a:rPr lang="zh-CN" altLang="en-US"/>
              <a:t>买 </a:t>
            </a:r>
            <a:r>
              <a:rPr lang="en-US" altLang="zh-CN"/>
              <a:t>huobi</a:t>
            </a:r>
            <a:r>
              <a:rPr lang="zh-CN" altLang="en-US"/>
              <a:t>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存粹差价计算!$I$2:$I$252</c:f>
              <c:numCache>
                <c:formatCode>General</c:formatCode>
                <c:ptCount val="251"/>
                <c:pt idx="0">
                  <c:v>-8.0862533692725433E-2</c:v>
                </c:pt>
                <c:pt idx="1">
                  <c:v>-6.7385444743931475E-2</c:v>
                </c:pt>
                <c:pt idx="2">
                  <c:v>-1.3477088948793957E-2</c:v>
                </c:pt>
                <c:pt idx="3">
                  <c:v>1.3477088948774803E-2</c:v>
                </c:pt>
                <c:pt idx="4">
                  <c:v>5.3908355795137516E-2</c:v>
                </c:pt>
                <c:pt idx="5">
                  <c:v>5.3908355795137516E-2</c:v>
                </c:pt>
                <c:pt idx="6">
                  <c:v>0.12129380053908816</c:v>
                </c:pt>
                <c:pt idx="7">
                  <c:v>0.13477088948786295</c:v>
                </c:pt>
                <c:pt idx="8">
                  <c:v>0.10781671159029418</c:v>
                </c:pt>
                <c:pt idx="9">
                  <c:v>0.10781671159029418</c:v>
                </c:pt>
                <c:pt idx="10">
                  <c:v>0.21563342318058837</c:v>
                </c:pt>
                <c:pt idx="11">
                  <c:v>0.41778975741240199</c:v>
                </c:pt>
                <c:pt idx="12">
                  <c:v>6.7078078883816949E-2</c:v>
                </c:pt>
                <c:pt idx="13">
                  <c:v>6.7078078883816949E-2</c:v>
                </c:pt>
                <c:pt idx="14">
                  <c:v>0.30855916286556179</c:v>
                </c:pt>
                <c:pt idx="15">
                  <c:v>0.45613093640996666</c:v>
                </c:pt>
                <c:pt idx="16">
                  <c:v>0.2951435470888098</c:v>
                </c:pt>
                <c:pt idx="17">
                  <c:v>0.2951435470888098</c:v>
                </c:pt>
                <c:pt idx="18">
                  <c:v>0.22806546820497384</c:v>
                </c:pt>
                <c:pt idx="19">
                  <c:v>0.37563724174937874</c:v>
                </c:pt>
                <c:pt idx="20">
                  <c:v>0.40246847330292074</c:v>
                </c:pt>
                <c:pt idx="21">
                  <c:v>0.37548612042376445</c:v>
                </c:pt>
                <c:pt idx="22">
                  <c:v>0.37548612042376445</c:v>
                </c:pt>
                <c:pt idx="23">
                  <c:v>0.37548612042376445</c:v>
                </c:pt>
                <c:pt idx="24">
                  <c:v>0.37548612042376445</c:v>
                </c:pt>
                <c:pt idx="25">
                  <c:v>0.46979865771811313</c:v>
                </c:pt>
                <c:pt idx="26">
                  <c:v>0.44253721335659452</c:v>
                </c:pt>
                <c:pt idx="27">
                  <c:v>0.94339622641509813</c:v>
                </c:pt>
                <c:pt idx="28">
                  <c:v>0.3479192025553009</c:v>
                </c:pt>
                <c:pt idx="29">
                  <c:v>0.44205991963758356</c:v>
                </c:pt>
                <c:pt idx="30">
                  <c:v>0.45545576651935815</c:v>
                </c:pt>
                <c:pt idx="31">
                  <c:v>0.30781584582441646</c:v>
                </c:pt>
                <c:pt idx="32">
                  <c:v>0.29443254817987002</c:v>
                </c:pt>
                <c:pt idx="33">
                  <c:v>0.38847957133287608</c:v>
                </c:pt>
                <c:pt idx="34">
                  <c:v>0.38847957133287608</c:v>
                </c:pt>
                <c:pt idx="35">
                  <c:v>0.28101166874909372</c:v>
                </c:pt>
                <c:pt idx="36">
                  <c:v>0.33453769579407089</c:v>
                </c:pt>
                <c:pt idx="37">
                  <c:v>0.69817400644467775</c:v>
                </c:pt>
                <c:pt idx="38">
                  <c:v>0.29419630917357431</c:v>
                </c:pt>
                <c:pt idx="39">
                  <c:v>0.21376085504343462</c:v>
                </c:pt>
                <c:pt idx="40">
                  <c:v>0.24048096192385685</c:v>
                </c:pt>
                <c:pt idx="41">
                  <c:v>0.29392117568470122</c:v>
                </c:pt>
                <c:pt idx="42">
                  <c:v>0.32064128256514246</c:v>
                </c:pt>
                <c:pt idx="43">
                  <c:v>0.14668622482997659</c:v>
                </c:pt>
                <c:pt idx="44">
                  <c:v>1.3315579227703218E-2</c:v>
                </c:pt>
                <c:pt idx="45">
                  <c:v>0.29294274300931944</c:v>
                </c:pt>
                <c:pt idx="46">
                  <c:v>0.38655962217787004</c:v>
                </c:pt>
                <c:pt idx="47">
                  <c:v>0.3062583222370226</c:v>
                </c:pt>
                <c:pt idx="48">
                  <c:v>0.37283621837550091</c:v>
                </c:pt>
                <c:pt idx="49">
                  <c:v>0.39946737683090733</c:v>
                </c:pt>
                <c:pt idx="50">
                  <c:v>0.41278295605859155</c:v>
                </c:pt>
                <c:pt idx="51">
                  <c:v>0.1992296453712199</c:v>
                </c:pt>
                <c:pt idx="52">
                  <c:v>0.29220347987780426</c:v>
                </c:pt>
                <c:pt idx="53">
                  <c:v>0.34533138531012203</c:v>
                </c:pt>
                <c:pt idx="54">
                  <c:v>0.41174126710052872</c:v>
                </c:pt>
                <c:pt idx="55">
                  <c:v>0.31842908318959118</c:v>
                </c:pt>
                <c:pt idx="56">
                  <c:v>0.31842908318959118</c:v>
                </c:pt>
                <c:pt idx="57">
                  <c:v>0.34496484012205236</c:v>
                </c:pt>
                <c:pt idx="58">
                  <c:v>0.4245721109194549</c:v>
                </c:pt>
                <c:pt idx="59">
                  <c:v>0.30516120472335112</c:v>
                </c:pt>
                <c:pt idx="60">
                  <c:v>0.25219007167506996</c:v>
                </c:pt>
                <c:pt idx="61">
                  <c:v>0.13253810470509517</c:v>
                </c:pt>
                <c:pt idx="62">
                  <c:v>0.29158383035122443</c:v>
                </c:pt>
                <c:pt idx="63">
                  <c:v>0.33125745329269907</c:v>
                </c:pt>
                <c:pt idx="64">
                  <c:v>0.37100834768782454</c:v>
                </c:pt>
                <c:pt idx="65">
                  <c:v>0.33112582781456956</c:v>
                </c:pt>
                <c:pt idx="66">
                  <c:v>0.31779661016950361</c:v>
                </c:pt>
                <c:pt idx="67">
                  <c:v>9.2470277410823212E-2</c:v>
                </c:pt>
                <c:pt idx="68">
                  <c:v>0.37076271186440829</c:v>
                </c:pt>
                <c:pt idx="69">
                  <c:v>9.2372657693313764E-2</c:v>
                </c:pt>
                <c:pt idx="70">
                  <c:v>0.21136071350966709</c:v>
                </c:pt>
                <c:pt idx="71">
                  <c:v>7.9166116901950204E-2</c:v>
                </c:pt>
                <c:pt idx="72">
                  <c:v>0.23759239704328486</c:v>
                </c:pt>
                <c:pt idx="73">
                  <c:v>0.25069270352288919</c:v>
                </c:pt>
                <c:pt idx="74">
                  <c:v>0.27708140915687257</c:v>
                </c:pt>
                <c:pt idx="75">
                  <c:v>0.21110964507190469</c:v>
                </c:pt>
                <c:pt idx="76">
                  <c:v>-5.2777411267985554E-2</c:v>
                </c:pt>
                <c:pt idx="77">
                  <c:v>-0.34305317324185919</c:v>
                </c:pt>
                <c:pt idx="78">
                  <c:v>-0.26388705633989024</c:v>
                </c:pt>
                <c:pt idx="79">
                  <c:v>-0.72511535926169701</c:v>
                </c:pt>
                <c:pt idx="80">
                  <c:v>-0.89650626235991127</c:v>
                </c:pt>
                <c:pt idx="81">
                  <c:v>-0.77785102175344656</c:v>
                </c:pt>
                <c:pt idx="82">
                  <c:v>-0.69948525820231833</c:v>
                </c:pt>
                <c:pt idx="83">
                  <c:v>-0.68628742264385889</c:v>
                </c:pt>
                <c:pt idx="84">
                  <c:v>-0.89745279157909663</c:v>
                </c:pt>
                <c:pt idx="85">
                  <c:v>-0.85785928490373731</c:v>
                </c:pt>
                <c:pt idx="86">
                  <c:v>-0.91065062713755607</c:v>
                </c:pt>
                <c:pt idx="87">
                  <c:v>-0.85785928490373731</c:v>
                </c:pt>
                <c:pt idx="88">
                  <c:v>-0.79187010711147776</c:v>
                </c:pt>
                <c:pt idx="89">
                  <c:v>-0.18552875695732915</c:v>
                </c:pt>
                <c:pt idx="90">
                  <c:v>-0.14577259475218585</c:v>
                </c:pt>
                <c:pt idx="91">
                  <c:v>1.328021248340653E-2</c:v>
                </c:pt>
                <c:pt idx="92">
                  <c:v>7.968127490040143E-2</c:v>
                </c:pt>
                <c:pt idx="93">
                  <c:v>0.35918584541704934</c:v>
                </c:pt>
                <c:pt idx="94">
                  <c:v>0.2656042496679985</c:v>
                </c:pt>
                <c:pt idx="95">
                  <c:v>0.22576361221779778</c:v>
                </c:pt>
                <c:pt idx="96">
                  <c:v>0.21248339973439123</c:v>
                </c:pt>
                <c:pt idx="97">
                  <c:v>0.22576361221779778</c:v>
                </c:pt>
                <c:pt idx="98">
                  <c:v>0.33200531208499334</c:v>
                </c:pt>
                <c:pt idx="99">
                  <c:v>2.650410813677476E-2</c:v>
                </c:pt>
                <c:pt idx="100">
                  <c:v>3.975616220514331E-2</c:v>
                </c:pt>
                <c:pt idx="101">
                  <c:v>3.975616220514331E-2</c:v>
                </c:pt>
                <c:pt idx="102">
                  <c:v>-0.33130135170951502</c:v>
                </c:pt>
                <c:pt idx="103">
                  <c:v>-0.27858848500927802</c:v>
                </c:pt>
                <c:pt idx="104">
                  <c:v>-0.23879013000794991</c:v>
                </c:pt>
                <c:pt idx="105">
                  <c:v>-0.35780545984627093</c:v>
                </c:pt>
                <c:pt idx="106">
                  <c:v>-0.35780545984627093</c:v>
                </c:pt>
                <c:pt idx="107">
                  <c:v>-0.35780545984627093</c:v>
                </c:pt>
                <c:pt idx="108">
                  <c:v>-0.39756162205141421</c:v>
                </c:pt>
                <c:pt idx="109">
                  <c:v>-0.3180492976411276</c:v>
                </c:pt>
                <c:pt idx="110">
                  <c:v>-0.35780545984627093</c:v>
                </c:pt>
                <c:pt idx="111">
                  <c:v>-0.13252054068379845</c:v>
                </c:pt>
                <c:pt idx="112">
                  <c:v>-0.34455340577788357</c:v>
                </c:pt>
                <c:pt idx="113">
                  <c:v>-0.33130135170951502</c:v>
                </c:pt>
                <c:pt idx="114">
                  <c:v>-0.27829313543598433</c:v>
                </c:pt>
                <c:pt idx="115">
                  <c:v>0.10615711252653702</c:v>
                </c:pt>
                <c:pt idx="116">
                  <c:v>0.23910733262485734</c:v>
                </c:pt>
                <c:pt idx="117">
                  <c:v>0.23910733262485734</c:v>
                </c:pt>
                <c:pt idx="118">
                  <c:v>0.23910733262485734</c:v>
                </c:pt>
                <c:pt idx="119">
                  <c:v>5.3008216273530688E-2</c:v>
                </c:pt>
                <c:pt idx="120">
                  <c:v>-2.6504108136755928E-2</c:v>
                </c:pt>
                <c:pt idx="121">
                  <c:v>0</c:v>
                </c:pt>
                <c:pt idx="122">
                  <c:v>3.975616220514331E-2</c:v>
                </c:pt>
                <c:pt idx="123">
                  <c:v>0.10601643254706138</c:v>
                </c:pt>
                <c:pt idx="124">
                  <c:v>0.11926848661542992</c:v>
                </c:pt>
                <c:pt idx="125">
                  <c:v>5.3008216273530688E-2</c:v>
                </c:pt>
                <c:pt idx="126">
                  <c:v>5.3008216273530688E-2</c:v>
                </c:pt>
                <c:pt idx="127">
                  <c:v>7.9512324410286619E-2</c:v>
                </c:pt>
                <c:pt idx="128">
                  <c:v>9.2764378478673998E-2</c:v>
                </c:pt>
                <c:pt idx="129">
                  <c:v>-0.22436317809802386</c:v>
                </c:pt>
                <c:pt idx="130">
                  <c:v>-0.38233355306524991</c:v>
                </c:pt>
                <c:pt idx="131">
                  <c:v>-0.32959789057350036</c:v>
                </c:pt>
                <c:pt idx="132">
                  <c:v>-0.30323005932760683</c:v>
                </c:pt>
                <c:pt idx="133">
                  <c:v>-0.23731048121291054</c:v>
                </c:pt>
                <c:pt idx="134">
                  <c:v>-0.23731048121291054</c:v>
                </c:pt>
                <c:pt idx="135">
                  <c:v>-0.23731048121291054</c:v>
                </c:pt>
                <c:pt idx="136">
                  <c:v>-0.21094264996703574</c:v>
                </c:pt>
                <c:pt idx="137">
                  <c:v>3.9551746868821541E-2</c:v>
                </c:pt>
                <c:pt idx="138">
                  <c:v>-7.9103493737624347E-2</c:v>
                </c:pt>
                <c:pt idx="139">
                  <c:v>-2.6367831245874784E-2</c:v>
                </c:pt>
                <c:pt idx="140">
                  <c:v>7.9103493737643082E-2</c:v>
                </c:pt>
                <c:pt idx="141">
                  <c:v>0.1054713249835366</c:v>
                </c:pt>
                <c:pt idx="142">
                  <c:v>0.19794140934284199</c:v>
                </c:pt>
                <c:pt idx="143">
                  <c:v>6.5980469780941089E-2</c:v>
                </c:pt>
                <c:pt idx="144">
                  <c:v>6.5980469780941089E-2</c:v>
                </c:pt>
                <c:pt idx="145">
                  <c:v>0.3167062549485285</c:v>
                </c:pt>
                <c:pt idx="146">
                  <c:v>0.3299023489047242</c:v>
                </c:pt>
                <c:pt idx="147">
                  <c:v>0.3299023489047242</c:v>
                </c:pt>
                <c:pt idx="148">
                  <c:v>0.36949063077329258</c:v>
                </c:pt>
                <c:pt idx="149">
                  <c:v>0.38268672472946957</c:v>
                </c:pt>
                <c:pt idx="150">
                  <c:v>0.25072578516758742</c:v>
                </c:pt>
                <c:pt idx="151">
                  <c:v>0.1583531274742736</c:v>
                </c:pt>
                <c:pt idx="152">
                  <c:v>0.36988110964333043</c:v>
                </c:pt>
                <c:pt idx="153">
                  <c:v>0.39630118890356297</c:v>
                </c:pt>
                <c:pt idx="154">
                  <c:v>0.50198150594451185</c:v>
                </c:pt>
                <c:pt idx="155">
                  <c:v>0.30351016099235151</c:v>
                </c:pt>
                <c:pt idx="156">
                  <c:v>0.35629453681709689</c:v>
                </c:pt>
                <c:pt idx="157">
                  <c:v>0.3299023489047242</c:v>
                </c:pt>
                <c:pt idx="158">
                  <c:v>0.22412656558998251</c:v>
                </c:pt>
                <c:pt idx="159">
                  <c:v>0.22412656558998251</c:v>
                </c:pt>
                <c:pt idx="160">
                  <c:v>0.22412656558998251</c:v>
                </c:pt>
                <c:pt idx="161">
                  <c:v>0.22412656558998251</c:v>
                </c:pt>
                <c:pt idx="162">
                  <c:v>0.19775873434410771</c:v>
                </c:pt>
                <c:pt idx="163">
                  <c:v>0.19775873434410771</c:v>
                </c:pt>
                <c:pt idx="164">
                  <c:v>0.19775873434410771</c:v>
                </c:pt>
                <c:pt idx="165">
                  <c:v>0.21094264996705447</c:v>
                </c:pt>
                <c:pt idx="166">
                  <c:v>-0.80908260472398585</c:v>
                </c:pt>
                <c:pt idx="167">
                  <c:v>-0.79613677890890033</c:v>
                </c:pt>
                <c:pt idx="168">
                  <c:v>-0.23628248884222475</c:v>
                </c:pt>
                <c:pt idx="169">
                  <c:v>-0.27566290364926221</c:v>
                </c:pt>
                <c:pt idx="170">
                  <c:v>-0.2625360987135768</c:v>
                </c:pt>
                <c:pt idx="171">
                  <c:v>-0.23628248884222475</c:v>
                </c:pt>
                <c:pt idx="172">
                  <c:v>-0.15752165922814984</c:v>
                </c:pt>
                <c:pt idx="173">
                  <c:v>-0.2625360987135768</c:v>
                </c:pt>
                <c:pt idx="174">
                  <c:v>-0.23628248884222475</c:v>
                </c:pt>
                <c:pt idx="175">
                  <c:v>-0.13126804935679773</c:v>
                </c:pt>
                <c:pt idx="176">
                  <c:v>-0.10501443948544564</c:v>
                </c:pt>
                <c:pt idx="177">
                  <c:v>-0.10501443948544564</c:v>
                </c:pt>
                <c:pt idx="178">
                  <c:v>-0.13126804935679773</c:v>
                </c:pt>
                <c:pt idx="179">
                  <c:v>-7.876082961407492E-2</c:v>
                </c:pt>
                <c:pt idx="180">
                  <c:v>-6.563402467840819E-2</c:v>
                </c:pt>
                <c:pt idx="181">
                  <c:v>3.9380414807018801E-2</c:v>
                </c:pt>
                <c:pt idx="182">
                  <c:v>5.2507219742704177E-2</c:v>
                </c:pt>
                <c:pt idx="183">
                  <c:v>0.28878970858492892</c:v>
                </c:pt>
                <c:pt idx="184">
                  <c:v>0.31504331845628103</c:v>
                </c:pt>
                <c:pt idx="185">
                  <c:v>0.26253609871355821</c:v>
                </c:pt>
                <c:pt idx="186">
                  <c:v>0.19690207403516863</c:v>
                </c:pt>
                <c:pt idx="187">
                  <c:v>0.28878970858492892</c:v>
                </c:pt>
                <c:pt idx="188">
                  <c:v>0.30191651352059562</c:v>
                </c:pt>
                <c:pt idx="189">
                  <c:v>6.5634024678389552E-2</c:v>
                </c:pt>
                <c:pt idx="190">
                  <c:v>1.3126804935666717E-2</c:v>
                </c:pt>
                <c:pt idx="191">
                  <c:v>9.1887634549741623E-2</c:v>
                </c:pt>
                <c:pt idx="192">
                  <c:v>0.26253609871355821</c:v>
                </c:pt>
                <c:pt idx="193">
                  <c:v>0.38067734313467055</c:v>
                </c:pt>
                <c:pt idx="194">
                  <c:v>0.38067734313467055</c:v>
                </c:pt>
                <c:pt idx="195">
                  <c:v>0.43318456287739338</c:v>
                </c:pt>
                <c:pt idx="196">
                  <c:v>0.6169598319768953</c:v>
                </c:pt>
                <c:pt idx="197">
                  <c:v>-0.18231540565177831</c:v>
                </c:pt>
                <c:pt idx="198">
                  <c:v>-2.6045057950267257E-2</c:v>
                </c:pt>
                <c:pt idx="199">
                  <c:v>-0.10418023180103204</c:v>
                </c:pt>
                <c:pt idx="200">
                  <c:v>0.80168221842554788</c:v>
                </c:pt>
                <c:pt idx="201">
                  <c:v>-0.11723329425555452</c:v>
                </c:pt>
                <c:pt idx="202">
                  <c:v>0.11723329425557304</c:v>
                </c:pt>
                <c:pt idx="203">
                  <c:v>0.11723329425557304</c:v>
                </c:pt>
                <c:pt idx="204">
                  <c:v>0.50993723849372452</c:v>
                </c:pt>
                <c:pt idx="205">
                  <c:v>0.20860495436766177</c:v>
                </c:pt>
                <c:pt idx="206">
                  <c:v>-0.11735558742991707</c:v>
                </c:pt>
                <c:pt idx="207">
                  <c:v>-0.36505867014341736</c:v>
                </c:pt>
                <c:pt idx="208">
                  <c:v>-9.152719665272932E-2</c:v>
                </c:pt>
                <c:pt idx="209">
                  <c:v>1.3075313807519489E-2</c:v>
                </c:pt>
                <c:pt idx="210">
                  <c:v>0.10460251046024881</c:v>
                </c:pt>
                <c:pt idx="211">
                  <c:v>0.27461749705768007</c:v>
                </c:pt>
                <c:pt idx="212">
                  <c:v>0.26150627615063132</c:v>
                </c:pt>
                <c:pt idx="213">
                  <c:v>0.69299163179916468</c:v>
                </c:pt>
                <c:pt idx="214">
                  <c:v>0.48170811092306282</c:v>
                </c:pt>
                <c:pt idx="215">
                  <c:v>0.49472724905610654</c:v>
                </c:pt>
                <c:pt idx="216">
                  <c:v>0.58578495183546331</c:v>
                </c:pt>
                <c:pt idx="217">
                  <c:v>0.3775058578495265</c:v>
                </c:pt>
                <c:pt idx="218">
                  <c:v>0.22129653736006472</c:v>
                </c:pt>
                <c:pt idx="219">
                  <c:v>0.23431398073419268</c:v>
                </c:pt>
                <c:pt idx="220">
                  <c:v>0.28638375423068613</c:v>
                </c:pt>
                <c:pt idx="221">
                  <c:v>0.28638375423068613</c:v>
                </c:pt>
                <c:pt idx="222">
                  <c:v>0.28638375423068613</c:v>
                </c:pt>
                <c:pt idx="223">
                  <c:v>0.24733142410832071</c:v>
                </c:pt>
                <c:pt idx="224">
                  <c:v>-0.15606710885681435</c:v>
                </c:pt>
                <c:pt idx="225">
                  <c:v>-0.1818417976360574</c:v>
                </c:pt>
                <c:pt idx="226">
                  <c:v>-0.1818417976360574</c:v>
                </c:pt>
                <c:pt idx="227">
                  <c:v>-0.1818417976360574</c:v>
                </c:pt>
                <c:pt idx="228">
                  <c:v>-0.20803811674631828</c:v>
                </c:pt>
                <c:pt idx="229">
                  <c:v>-0.19503590672894958</c:v>
                </c:pt>
                <c:pt idx="230">
                  <c:v>-0.15602927667686198</c:v>
                </c:pt>
                <c:pt idx="231">
                  <c:v>-0.29905358686784372</c:v>
                </c:pt>
                <c:pt idx="232">
                  <c:v>-1.0531817678748583</c:v>
                </c:pt>
                <c:pt idx="233">
                  <c:v>-1.1895424836601263</c:v>
                </c:pt>
                <c:pt idx="234">
                  <c:v>-1.3483440240869238</c:v>
                </c:pt>
                <c:pt idx="235">
                  <c:v>-1.2894736842105314</c:v>
                </c:pt>
                <c:pt idx="236">
                  <c:v>-1.0515247108307006</c:v>
                </c:pt>
                <c:pt idx="237">
                  <c:v>-0.51696712619300178</c:v>
                </c:pt>
                <c:pt idx="238">
                  <c:v>-0.6880127017729506</c:v>
                </c:pt>
                <c:pt idx="239">
                  <c:v>-0.55621770633772427</c:v>
                </c:pt>
                <c:pt idx="240">
                  <c:v>-0.29135212558485785</c:v>
                </c:pt>
                <c:pt idx="241">
                  <c:v>-2.6511134676558884E-2</c:v>
                </c:pt>
                <c:pt idx="242">
                  <c:v>1.3255567338288862E-2</c:v>
                </c:pt>
                <c:pt idx="243">
                  <c:v>1.3255567338288862E-2</c:v>
                </c:pt>
                <c:pt idx="244">
                  <c:v>-0.27810884654722678</c:v>
                </c:pt>
                <c:pt idx="245">
                  <c:v>-0.23837900943429585</c:v>
                </c:pt>
                <c:pt idx="246">
                  <c:v>-0.21189245135901486</c:v>
                </c:pt>
                <c:pt idx="247">
                  <c:v>-3.9729823869641356E-2</c:v>
                </c:pt>
                <c:pt idx="248">
                  <c:v>1.3243292280920631E-2</c:v>
                </c:pt>
                <c:pt idx="249">
                  <c:v>2.6486571318570535E-2</c:v>
                </c:pt>
                <c:pt idx="250">
                  <c:v>0.26486559399613713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4-481C-A817-EE48BCF2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474928"/>
        <c:axId val="459477880"/>
      </c:scatterChart>
      <c:valAx>
        <c:axId val="4594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77880"/>
        <c:crosses val="autoZero"/>
        <c:crossBetween val="midCat"/>
      </c:valAx>
      <c:valAx>
        <c:axId val="4594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4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火币买</a:t>
            </a:r>
            <a:r>
              <a:rPr lang="en-US" altLang="zh-CN"/>
              <a:t>gate</a:t>
            </a:r>
            <a:r>
              <a:rPr lang="zh-CN" altLang="en-US"/>
              <a:t>卖</a:t>
            </a:r>
            <a:endParaRPr lang="en-US" altLang="zh-CN"/>
          </a:p>
        </c:rich>
      </c:tx>
      <c:layout>
        <c:manualLayout>
          <c:xMode val="edge"/>
          <c:yMode val="edge"/>
          <c:x val="0.39862145898529577"/>
          <c:y val="3.662987328544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存粹差价计算!$K$2:$K$252</c:f>
              <c:numCache>
                <c:formatCode>General</c:formatCode>
                <c:ptCount val="251"/>
                <c:pt idx="0">
                  <c:v>-0.44396609713439833</c:v>
                </c:pt>
                <c:pt idx="1">
                  <c:v>-0.44396609713439833</c:v>
                </c:pt>
                <c:pt idx="2">
                  <c:v>-0.45735808447673315</c:v>
                </c:pt>
                <c:pt idx="3">
                  <c:v>-0.5108900242000477</c:v>
                </c:pt>
                <c:pt idx="4">
                  <c:v>-0.53763440860215816</c:v>
                </c:pt>
                <c:pt idx="5">
                  <c:v>-0.53763440860215816</c:v>
                </c:pt>
                <c:pt idx="6">
                  <c:v>-0.6177813591189818</c:v>
                </c:pt>
                <c:pt idx="7">
                  <c:v>-0.64446831364125123</c:v>
                </c:pt>
                <c:pt idx="8">
                  <c:v>-0.68447188296873585</c:v>
                </c:pt>
                <c:pt idx="9">
                  <c:v>-0.63112662817241694</c:v>
                </c:pt>
                <c:pt idx="10">
                  <c:v>-0.65780641696871378</c:v>
                </c:pt>
                <c:pt idx="11">
                  <c:v>-0.79099074943022296</c:v>
                </c:pt>
                <c:pt idx="12">
                  <c:v>-0.91042977640914802</c:v>
                </c:pt>
                <c:pt idx="13">
                  <c:v>-0.93708165997323012</c:v>
                </c:pt>
                <c:pt idx="14">
                  <c:v>-1.0695187165775364</c:v>
                </c:pt>
                <c:pt idx="15">
                  <c:v>-1.2146289375333643</c:v>
                </c:pt>
                <c:pt idx="16">
                  <c:v>-1.0820197702377803</c:v>
                </c:pt>
                <c:pt idx="17">
                  <c:v>-0.64196870402566508</c:v>
                </c:pt>
                <c:pt idx="18">
                  <c:v>-1.148504273504273</c:v>
                </c:pt>
                <c:pt idx="19">
                  <c:v>-1.2671735360811029</c:v>
                </c:pt>
                <c:pt idx="20">
                  <c:v>-1.2671735360811029</c:v>
                </c:pt>
                <c:pt idx="21">
                  <c:v>-1.2006403415154636</c:v>
                </c:pt>
                <c:pt idx="22">
                  <c:v>-1.1872998932764149</c:v>
                </c:pt>
                <c:pt idx="23">
                  <c:v>-1.0949392442248729</c:v>
                </c:pt>
                <c:pt idx="24">
                  <c:v>-1.1607738492328279</c:v>
                </c:pt>
                <c:pt idx="25">
                  <c:v>-1.1615487316421955</c:v>
                </c:pt>
                <c:pt idx="26">
                  <c:v>-1.2666666666666704</c:v>
                </c:pt>
                <c:pt idx="27">
                  <c:v>-0.97333333333333871</c:v>
                </c:pt>
                <c:pt idx="28">
                  <c:v>-0.95999999999999852</c:v>
                </c:pt>
                <c:pt idx="29">
                  <c:v>-1.0133333466666652</c:v>
                </c:pt>
                <c:pt idx="30">
                  <c:v>-0.69333333333332803</c:v>
                </c:pt>
                <c:pt idx="31">
                  <c:v>-0.46666666666665907</c:v>
                </c:pt>
                <c:pt idx="32">
                  <c:v>-0.46666666666665907</c:v>
                </c:pt>
                <c:pt idx="33">
                  <c:v>-0.69333333333332803</c:v>
                </c:pt>
                <c:pt idx="34">
                  <c:v>-0.69333333333332803</c:v>
                </c:pt>
                <c:pt idx="35">
                  <c:v>-0.69333333333332803</c:v>
                </c:pt>
                <c:pt idx="36">
                  <c:v>-0.70657245700573401</c:v>
                </c:pt>
                <c:pt idx="37">
                  <c:v>-0.95987203039595625</c:v>
                </c:pt>
                <c:pt idx="38">
                  <c:v>-0.27996267164379141</c:v>
                </c:pt>
                <c:pt idx="39">
                  <c:v>-0.30654404904705312</c:v>
                </c:pt>
                <c:pt idx="40">
                  <c:v>-0.35956851777867921</c:v>
                </c:pt>
                <c:pt idx="41">
                  <c:v>-0.58463991496148271</c:v>
                </c:pt>
                <c:pt idx="42">
                  <c:v>-0.58463991496148271</c:v>
                </c:pt>
                <c:pt idx="43">
                  <c:v>-0.57135264416689713</c:v>
                </c:pt>
                <c:pt idx="44">
                  <c:v>-0.34546904065905543</c:v>
                </c:pt>
                <c:pt idx="45">
                  <c:v>-1.1150935882118722</c:v>
                </c:pt>
                <c:pt idx="46">
                  <c:v>-0.99364073926869312</c:v>
                </c:pt>
                <c:pt idx="47">
                  <c:v>-1.0738432984223814</c:v>
                </c:pt>
                <c:pt idx="48">
                  <c:v>-1.0734164325470335</c:v>
                </c:pt>
                <c:pt idx="49">
                  <c:v>-1.0737009544008513</c:v>
                </c:pt>
                <c:pt idx="50">
                  <c:v>-1.0206786850477148</c:v>
                </c:pt>
                <c:pt idx="51">
                  <c:v>-0.47707394646170087</c:v>
                </c:pt>
                <c:pt idx="52">
                  <c:v>-1.1772486772486781</c:v>
                </c:pt>
                <c:pt idx="53">
                  <c:v>-1.150793650793638</c:v>
                </c:pt>
                <c:pt idx="54">
                  <c:v>-1.1621764659270961</c:v>
                </c:pt>
                <c:pt idx="55">
                  <c:v>-1.214200871057149</c:v>
                </c:pt>
                <c:pt idx="56">
                  <c:v>-1.2536289918184216</c:v>
                </c:pt>
                <c:pt idx="57">
                  <c:v>-1.4112372065417969</c:v>
                </c:pt>
                <c:pt idx="58">
                  <c:v>-1.3192612137203166</c:v>
                </c:pt>
                <c:pt idx="59">
                  <c:v>-1.0711451996826267</c:v>
                </c:pt>
                <c:pt idx="60">
                  <c:v>-1.0185185185185135</c:v>
                </c:pt>
                <c:pt idx="61">
                  <c:v>-0.26455026455024955</c:v>
                </c:pt>
                <c:pt idx="62">
                  <c:v>-0.51457975986277948</c:v>
                </c:pt>
                <c:pt idx="63">
                  <c:v>-1.2532981530343046</c:v>
                </c:pt>
                <c:pt idx="64">
                  <c:v>-1.0290237467018486</c:v>
                </c:pt>
                <c:pt idx="65">
                  <c:v>-0.50098879367171445</c:v>
                </c:pt>
                <c:pt idx="66">
                  <c:v>-1.081081081081072</c:v>
                </c:pt>
                <c:pt idx="67">
                  <c:v>-0.43506921555701822</c:v>
                </c:pt>
                <c:pt idx="68">
                  <c:v>-1.0547132498351974</c:v>
                </c:pt>
                <c:pt idx="69">
                  <c:v>-1.0935441370224144</c:v>
                </c:pt>
                <c:pt idx="70">
                  <c:v>-1.1193047142480832</c:v>
                </c:pt>
                <c:pt idx="71">
                  <c:v>-1.1061364234922353</c:v>
                </c:pt>
                <c:pt idx="72">
                  <c:v>-1.1187154514345992</c:v>
                </c:pt>
                <c:pt idx="73">
                  <c:v>-1.1052631578947414</c:v>
                </c:pt>
                <c:pt idx="74">
                  <c:v>-1.1831208097804544</c:v>
                </c:pt>
                <c:pt idx="75">
                  <c:v>-1.0530472554955868</c:v>
                </c:pt>
                <c:pt idx="76">
                  <c:v>-0.8180498746536542</c:v>
                </c:pt>
                <c:pt idx="77">
                  <c:v>-0.59476605868358823</c:v>
                </c:pt>
                <c:pt idx="78">
                  <c:v>-0.59476605868358823</c:v>
                </c:pt>
                <c:pt idx="79">
                  <c:v>0.50438014335013992</c:v>
                </c:pt>
                <c:pt idx="80">
                  <c:v>-0.29185460334306035</c:v>
                </c:pt>
                <c:pt idx="81">
                  <c:v>-0.3711558854718997</c:v>
                </c:pt>
                <c:pt idx="82">
                  <c:v>-0.3447361442588241</c:v>
                </c:pt>
                <c:pt idx="83">
                  <c:v>-0.30508024936994826</c:v>
                </c:pt>
                <c:pt idx="84">
                  <c:v>-7.9766019675621205E-2</c:v>
                </c:pt>
                <c:pt idx="85">
                  <c:v>-0.22567370237621359</c:v>
                </c:pt>
                <c:pt idx="86">
                  <c:v>2.6616981634277379E-2</c:v>
                </c:pt>
                <c:pt idx="87">
                  <c:v>-0.15940488841658415</c:v>
                </c:pt>
                <c:pt idx="88">
                  <c:v>-0.14614056064833192</c:v>
                </c:pt>
                <c:pt idx="89">
                  <c:v>-0.39756162205141421</c:v>
                </c:pt>
                <c:pt idx="90">
                  <c:v>-0.45033112582781909</c:v>
                </c:pt>
                <c:pt idx="91">
                  <c:v>-0.39756162205141421</c:v>
                </c:pt>
                <c:pt idx="92">
                  <c:v>-0.46351476625613625</c:v>
                </c:pt>
                <c:pt idx="93">
                  <c:v>-0.45033112582781909</c:v>
                </c:pt>
                <c:pt idx="94">
                  <c:v>-0.47663180193300597</c:v>
                </c:pt>
                <c:pt idx="95">
                  <c:v>-0.3973509933774797</c:v>
                </c:pt>
                <c:pt idx="96">
                  <c:v>-0.35775804955610974</c:v>
                </c:pt>
                <c:pt idx="97">
                  <c:v>-0.54225631530220419</c:v>
                </c:pt>
                <c:pt idx="98">
                  <c:v>-0.55526176626123969</c:v>
                </c:pt>
                <c:pt idx="99">
                  <c:v>-0.42316847394870061</c:v>
                </c:pt>
                <c:pt idx="100">
                  <c:v>-0.29100529100528955</c:v>
                </c:pt>
                <c:pt idx="101">
                  <c:v>-0.29100529100528955</c:v>
                </c:pt>
                <c:pt idx="102">
                  <c:v>1.3267878466221182E-2</c:v>
                </c:pt>
                <c:pt idx="103">
                  <c:v>-0.27862544779090881</c:v>
                </c:pt>
                <c:pt idx="104">
                  <c:v>-0.25212314225052779</c:v>
                </c:pt>
                <c:pt idx="105">
                  <c:v>-0.25212314225052779</c:v>
                </c:pt>
                <c:pt idx="106">
                  <c:v>-0.26532236667549569</c:v>
                </c:pt>
                <c:pt idx="107">
                  <c:v>-0.19912385503782223</c:v>
                </c:pt>
                <c:pt idx="108">
                  <c:v>-1.3299640909683342E-2</c:v>
                </c:pt>
                <c:pt idx="109">
                  <c:v>-0.14610173993890213</c:v>
                </c:pt>
                <c:pt idx="110">
                  <c:v>-0.23885350318470355</c:v>
                </c:pt>
                <c:pt idx="111">
                  <c:v>-0.31821797931582457</c:v>
                </c:pt>
                <c:pt idx="112">
                  <c:v>-0.26532236667549569</c:v>
                </c:pt>
                <c:pt idx="113">
                  <c:v>-0.25205624834173218</c:v>
                </c:pt>
                <c:pt idx="114">
                  <c:v>-0.25198938992044018</c:v>
                </c:pt>
                <c:pt idx="115">
                  <c:v>-0.37091005431183094</c:v>
                </c:pt>
                <c:pt idx="116">
                  <c:v>-0.43685464654489337</c:v>
                </c:pt>
                <c:pt idx="117">
                  <c:v>-0.43685464654489337</c:v>
                </c:pt>
                <c:pt idx="118">
                  <c:v>-0.43685464654489337</c:v>
                </c:pt>
                <c:pt idx="119">
                  <c:v>-0.23828435266085093</c:v>
                </c:pt>
                <c:pt idx="120">
                  <c:v>-0.30447445062219214</c:v>
                </c:pt>
                <c:pt idx="121">
                  <c:v>-0.30447445062219214</c:v>
                </c:pt>
                <c:pt idx="122">
                  <c:v>-0.51587301587301659</c:v>
                </c:pt>
                <c:pt idx="123">
                  <c:v>-0.56848228450556171</c:v>
                </c:pt>
                <c:pt idx="124">
                  <c:v>-0.6603275224511358</c:v>
                </c:pt>
                <c:pt idx="125">
                  <c:v>-0.55526176626123969</c:v>
                </c:pt>
                <c:pt idx="126">
                  <c:v>-0.56840713813616239</c:v>
                </c:pt>
                <c:pt idx="127">
                  <c:v>-0.56840713813616239</c:v>
                </c:pt>
                <c:pt idx="128">
                  <c:v>-0.50264550264549668</c:v>
                </c:pt>
                <c:pt idx="129">
                  <c:v>-0.25115664243226959</c:v>
                </c:pt>
                <c:pt idx="130">
                  <c:v>-0.63408190224571193</c:v>
                </c:pt>
                <c:pt idx="131">
                  <c:v>-0.63391442155309552</c:v>
                </c:pt>
                <c:pt idx="132">
                  <c:v>-0.62070787110406611</c:v>
                </c:pt>
                <c:pt idx="133">
                  <c:v>-0.62070787110406611</c:v>
                </c:pt>
                <c:pt idx="134">
                  <c:v>-0.55467511885895626</c:v>
                </c:pt>
                <c:pt idx="135">
                  <c:v>-0.55467511885895626</c:v>
                </c:pt>
                <c:pt idx="136">
                  <c:v>-0.5282620179609161</c:v>
                </c:pt>
                <c:pt idx="137">
                  <c:v>-0.76406270583585612</c:v>
                </c:pt>
                <c:pt idx="138">
                  <c:v>-0.79020150138286382</c:v>
                </c:pt>
                <c:pt idx="139">
                  <c:v>-0.48709847288045072</c:v>
                </c:pt>
                <c:pt idx="140">
                  <c:v>-0.48697025533035604</c:v>
                </c:pt>
                <c:pt idx="141">
                  <c:v>-0.56549184639664229</c:v>
                </c:pt>
                <c:pt idx="142">
                  <c:v>-0.6177707676130374</c:v>
                </c:pt>
                <c:pt idx="143">
                  <c:v>-0.53933175480136364</c:v>
                </c:pt>
                <c:pt idx="144">
                  <c:v>-0.53933175480136364</c:v>
                </c:pt>
                <c:pt idx="145">
                  <c:v>-0.6177707676130374</c:v>
                </c:pt>
                <c:pt idx="146">
                  <c:v>-0.6829524560020962</c:v>
                </c:pt>
                <c:pt idx="147">
                  <c:v>-0.70903361344536775</c:v>
                </c:pt>
                <c:pt idx="148">
                  <c:v>-0.59093893630991834</c:v>
                </c:pt>
                <c:pt idx="149">
                  <c:v>-0.53869399553277708</c:v>
                </c:pt>
                <c:pt idx="150">
                  <c:v>-0.46022353714660658</c:v>
                </c:pt>
                <c:pt idx="151">
                  <c:v>-0.35540344872975654</c:v>
                </c:pt>
                <c:pt idx="152">
                  <c:v>-0.57849066526426207</c:v>
                </c:pt>
                <c:pt idx="153">
                  <c:v>-0.64380501905136633</c:v>
                </c:pt>
                <c:pt idx="154">
                  <c:v>-0.61768957813115888</c:v>
                </c:pt>
                <c:pt idx="155">
                  <c:v>-0.59093893630991834</c:v>
                </c:pt>
                <c:pt idx="156">
                  <c:v>-0.6829524560020962</c:v>
                </c:pt>
                <c:pt idx="157">
                  <c:v>-0.61768957813115888</c:v>
                </c:pt>
                <c:pt idx="158">
                  <c:v>-0.3811276120383838</c:v>
                </c:pt>
                <c:pt idx="159">
                  <c:v>-0.38092736109285708</c:v>
                </c:pt>
                <c:pt idx="160">
                  <c:v>-0.28924533263213104</c:v>
                </c:pt>
                <c:pt idx="161">
                  <c:v>-0.53926081809811466</c:v>
                </c:pt>
                <c:pt idx="162">
                  <c:v>-0.51309038284436337</c:v>
                </c:pt>
                <c:pt idx="163">
                  <c:v>-0.53926081809811466</c:v>
                </c:pt>
                <c:pt idx="164">
                  <c:v>-0.53926081809811466</c:v>
                </c:pt>
                <c:pt idx="165">
                  <c:v>-0.53926081809811466</c:v>
                </c:pt>
                <c:pt idx="166">
                  <c:v>-0.53926081809811466</c:v>
                </c:pt>
                <c:pt idx="167">
                  <c:v>-0.53926081809811466</c:v>
                </c:pt>
                <c:pt idx="168">
                  <c:v>-0.53926081809811466</c:v>
                </c:pt>
                <c:pt idx="169">
                  <c:v>-0.61768957813115888</c:v>
                </c:pt>
                <c:pt idx="170">
                  <c:v>-0.61768957813115888</c:v>
                </c:pt>
                <c:pt idx="171">
                  <c:v>-0.6046267087276469</c:v>
                </c:pt>
                <c:pt idx="172">
                  <c:v>-0.6046267087276469</c:v>
                </c:pt>
                <c:pt idx="173">
                  <c:v>-0.6046267087276469</c:v>
                </c:pt>
                <c:pt idx="174">
                  <c:v>-0.59148264984227505</c:v>
                </c:pt>
                <c:pt idx="175">
                  <c:v>-0.60454724668157178</c:v>
                </c:pt>
                <c:pt idx="176">
                  <c:v>-0.70884746652665553</c:v>
                </c:pt>
                <c:pt idx="177">
                  <c:v>-0.76105497966145963</c:v>
                </c:pt>
                <c:pt idx="178">
                  <c:v>-0.61760840998685795</c:v>
                </c:pt>
                <c:pt idx="179">
                  <c:v>-0.85212375458836609</c:v>
                </c:pt>
                <c:pt idx="180">
                  <c:v>-0.61615102254850396</c:v>
                </c:pt>
                <c:pt idx="181">
                  <c:v>-0.78709169618261643</c:v>
                </c:pt>
                <c:pt idx="182">
                  <c:v>-0.99476439790576587</c:v>
                </c:pt>
                <c:pt idx="183">
                  <c:v>-1.0075896362208794</c:v>
                </c:pt>
                <c:pt idx="184">
                  <c:v>-1.0723159408918441</c:v>
                </c:pt>
                <c:pt idx="185">
                  <c:v>-1.0461618935530235</c:v>
                </c:pt>
                <c:pt idx="186">
                  <c:v>-0.85111954956135349</c:v>
                </c:pt>
                <c:pt idx="187">
                  <c:v>-0.95462272786714275</c:v>
                </c:pt>
                <c:pt idx="188">
                  <c:v>-0.92859011247710421</c:v>
                </c:pt>
                <c:pt idx="189">
                  <c:v>-0.65565171780750053</c:v>
                </c:pt>
                <c:pt idx="190">
                  <c:v>-0.7077326343381285</c:v>
                </c:pt>
                <c:pt idx="191">
                  <c:v>-0.69462647444298964</c:v>
                </c:pt>
                <c:pt idx="192">
                  <c:v>-0.82439152054435416</c:v>
                </c:pt>
                <c:pt idx="193">
                  <c:v>-0.87604602510460461</c:v>
                </c:pt>
                <c:pt idx="194">
                  <c:v>-0.87593149431298445</c:v>
                </c:pt>
                <c:pt idx="195">
                  <c:v>-0.95387429766105314</c:v>
                </c:pt>
                <c:pt idx="196">
                  <c:v>-1.108792068875547</c:v>
                </c:pt>
                <c:pt idx="197">
                  <c:v>-0.48265069136445604</c:v>
                </c:pt>
                <c:pt idx="198">
                  <c:v>-0.89750260145681282</c:v>
                </c:pt>
                <c:pt idx="199">
                  <c:v>-0.79427083333333259</c:v>
                </c:pt>
                <c:pt idx="200">
                  <c:v>-1.3662979830839261</c:v>
                </c:pt>
                <c:pt idx="201">
                  <c:v>-0.88484059856863073</c:v>
                </c:pt>
                <c:pt idx="202">
                  <c:v>-0.98765432098766093</c:v>
                </c:pt>
                <c:pt idx="203">
                  <c:v>-0.96191342779151057</c:v>
                </c:pt>
                <c:pt idx="204">
                  <c:v>-0.94903796151846587</c:v>
                </c:pt>
                <c:pt idx="205">
                  <c:v>-0.91039146833138618</c:v>
                </c:pt>
                <c:pt idx="206">
                  <c:v>-0.4564423578508196</c:v>
                </c:pt>
                <c:pt idx="207">
                  <c:v>-0.27440219521757214</c:v>
                </c:pt>
                <c:pt idx="208">
                  <c:v>-0.57493793283679306</c:v>
                </c:pt>
                <c:pt idx="209">
                  <c:v>-0.58792788084661984</c:v>
                </c:pt>
                <c:pt idx="210">
                  <c:v>-0.75648884831094076</c:v>
                </c:pt>
                <c:pt idx="211">
                  <c:v>-0.78226857887875956</c:v>
                </c:pt>
                <c:pt idx="212">
                  <c:v>-0.96304008328996493</c:v>
                </c:pt>
                <c:pt idx="213">
                  <c:v>-1.334542627623738</c:v>
                </c:pt>
                <c:pt idx="214">
                  <c:v>-0.84196891191710577</c:v>
                </c:pt>
                <c:pt idx="215">
                  <c:v>-1.4224751066856258</c:v>
                </c:pt>
                <c:pt idx="216">
                  <c:v>-1.2790697674418721</c:v>
                </c:pt>
                <c:pt idx="217">
                  <c:v>-1.410272997800496</c:v>
                </c:pt>
                <c:pt idx="218">
                  <c:v>-0.99805573558005201</c:v>
                </c:pt>
                <c:pt idx="219">
                  <c:v>-0.9722582317863625</c:v>
                </c:pt>
                <c:pt idx="220">
                  <c:v>-0.98509397278030464</c:v>
                </c:pt>
                <c:pt idx="221">
                  <c:v>-0.98509397278030464</c:v>
                </c:pt>
                <c:pt idx="222">
                  <c:v>-0.98496630378433259</c:v>
                </c:pt>
                <c:pt idx="223">
                  <c:v>-0.97213220998055727</c:v>
                </c:pt>
                <c:pt idx="224">
                  <c:v>-0.46838407494145129</c:v>
                </c:pt>
                <c:pt idx="225">
                  <c:v>-0.59771309771308967</c:v>
                </c:pt>
                <c:pt idx="226">
                  <c:v>-0.57187418767870768</c:v>
                </c:pt>
                <c:pt idx="227">
                  <c:v>-0.57187418767870768</c:v>
                </c:pt>
                <c:pt idx="228">
                  <c:v>-0.58479532163743064</c:v>
                </c:pt>
                <c:pt idx="229">
                  <c:v>-0.59771309771308967</c:v>
                </c:pt>
                <c:pt idx="230">
                  <c:v>-0.59771309771308967</c:v>
                </c:pt>
                <c:pt idx="231">
                  <c:v>-0.46838407494145129</c:v>
                </c:pt>
                <c:pt idx="232">
                  <c:v>0.3673576489110485</c:v>
                </c:pt>
                <c:pt idx="233">
                  <c:v>0.88483888008452416</c:v>
                </c:pt>
                <c:pt idx="234">
                  <c:v>1.3131715081575739</c:v>
                </c:pt>
                <c:pt idx="235">
                  <c:v>0.83832335329340701</c:v>
                </c:pt>
                <c:pt idx="236">
                  <c:v>0.50404562939381281</c:v>
                </c:pt>
                <c:pt idx="237">
                  <c:v>1.3297872340413438E-2</c:v>
                </c:pt>
                <c:pt idx="238">
                  <c:v>1.3297872340413438E-2</c:v>
                </c:pt>
                <c:pt idx="239">
                  <c:v>0</c:v>
                </c:pt>
                <c:pt idx="240">
                  <c:v>-0.17257400769944969</c:v>
                </c:pt>
                <c:pt idx="241">
                  <c:v>-0.3973509933774797</c:v>
                </c:pt>
                <c:pt idx="242">
                  <c:v>-0.46326935804102498</c:v>
                </c:pt>
                <c:pt idx="243">
                  <c:v>-0.3709591944886077</c:v>
                </c:pt>
                <c:pt idx="244">
                  <c:v>-1.3253810470517054E-2</c:v>
                </c:pt>
                <c:pt idx="245">
                  <c:v>-7.9470198675499704E-2</c:v>
                </c:pt>
                <c:pt idx="246">
                  <c:v>-9.2702953251234788E-2</c:v>
                </c:pt>
                <c:pt idx="247">
                  <c:v>-0.224837984393601</c:v>
                </c:pt>
                <c:pt idx="248">
                  <c:v>-0.34346103038309789</c:v>
                </c:pt>
                <c:pt idx="249">
                  <c:v>-0.35662395984677853</c:v>
                </c:pt>
                <c:pt idx="250">
                  <c:v>-0.4749340369393133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C-477E-9E03-789A390A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94696"/>
        <c:axId val="460295024"/>
      </c:scatterChart>
      <c:valAx>
        <c:axId val="46029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295024"/>
        <c:crosses val="autoZero"/>
        <c:crossBetween val="midCat"/>
      </c:valAx>
      <c:valAx>
        <c:axId val="460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29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5</xdr:col>
      <xdr:colOff>314325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59F39-4AAC-4F9F-A617-F08AD7E71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404812</xdr:colOff>
      <xdr:row>9</xdr:row>
      <xdr:rowOff>104775</xdr:rowOff>
    </xdr:from>
    <xdr:to>
      <xdr:col>17</xdr:col>
      <xdr:colOff>600076</xdr:colOff>
      <xdr:row>26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D7087-EBA7-4BE7-9CC6-FFF14767A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uobi" connectionId="2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teio" connectionId="1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2"/>
  <sheetViews>
    <sheetView workbookViewId="0">
      <selection activeCell="L7" sqref="L7"/>
    </sheetView>
  </sheetViews>
  <sheetFormatPr defaultRowHeight="13.5" x14ac:dyDescent="0.15"/>
  <cols>
    <col min="1" max="3" width="26.5" customWidth="1"/>
  </cols>
  <sheetData>
    <row r="1" spans="1:3" x14ac:dyDescent="0.15">
      <c r="A1" t="s">
        <v>2</v>
      </c>
      <c r="B1" t="s">
        <v>37</v>
      </c>
      <c r="C1" t="s">
        <v>36</v>
      </c>
    </row>
    <row r="2" spans="1:3" x14ac:dyDescent="0.15">
      <c r="A2" s="1">
        <v>43212.662928240738</v>
      </c>
      <c r="B2">
        <v>74.33</v>
      </c>
      <c r="C2">
        <v>74.14</v>
      </c>
    </row>
    <row r="3" spans="1:3" x14ac:dyDescent="0.15">
      <c r="A3" s="1">
        <v>43212.663634259261</v>
      </c>
      <c r="B3">
        <v>74.33</v>
      </c>
      <c r="C3">
        <v>74.150000000000006</v>
      </c>
    </row>
    <row r="4" spans="1:3" x14ac:dyDescent="0.15">
      <c r="A4" s="1">
        <v>43212.664340277777</v>
      </c>
      <c r="B4">
        <v>74.34</v>
      </c>
      <c r="C4">
        <v>74.19</v>
      </c>
    </row>
    <row r="5" spans="1:3" x14ac:dyDescent="0.15">
      <c r="A5" s="1">
        <v>43212.665046296293</v>
      </c>
      <c r="B5">
        <v>74.38</v>
      </c>
      <c r="C5">
        <v>74.209999999999994</v>
      </c>
    </row>
    <row r="6" spans="1:3" x14ac:dyDescent="0.15">
      <c r="A6" s="1">
        <v>43212.66578703704</v>
      </c>
      <c r="B6">
        <v>74.400000000000006</v>
      </c>
      <c r="C6">
        <v>74.239999999999995</v>
      </c>
    </row>
    <row r="7" spans="1:3" x14ac:dyDescent="0.15">
      <c r="A7" s="1">
        <v>43212.666493055556</v>
      </c>
      <c r="B7">
        <v>74.400000000000006</v>
      </c>
      <c r="C7">
        <v>74.239999999999995</v>
      </c>
    </row>
    <row r="8" spans="1:3" x14ac:dyDescent="0.15">
      <c r="A8" s="1">
        <v>43212.667210648149</v>
      </c>
      <c r="B8">
        <v>74.459999999999994</v>
      </c>
      <c r="C8">
        <v>74.290000000000006</v>
      </c>
    </row>
    <row r="9" spans="1:3" x14ac:dyDescent="0.15">
      <c r="A9" s="1">
        <v>43212.667939814812</v>
      </c>
      <c r="B9">
        <v>74.48</v>
      </c>
      <c r="C9">
        <v>74.3</v>
      </c>
    </row>
    <row r="10" spans="1:3" x14ac:dyDescent="0.15">
      <c r="A10" s="1">
        <v>43212.668657407405</v>
      </c>
      <c r="B10">
        <v>74.510000000000005</v>
      </c>
      <c r="C10">
        <v>74.28</v>
      </c>
    </row>
    <row r="11" spans="1:3" x14ac:dyDescent="0.15">
      <c r="A11" s="1">
        <v>43212.669363425928</v>
      </c>
      <c r="B11">
        <v>74.47</v>
      </c>
      <c r="C11">
        <v>74.28</v>
      </c>
    </row>
    <row r="12" spans="1:3" x14ac:dyDescent="0.15">
      <c r="A12" s="1">
        <v>43212.670069444444</v>
      </c>
      <c r="B12">
        <v>74.489999999999995</v>
      </c>
      <c r="C12">
        <v>74.36</v>
      </c>
    </row>
    <row r="13" spans="1:3" x14ac:dyDescent="0.15">
      <c r="A13" s="1">
        <v>43212.670763888891</v>
      </c>
      <c r="B13">
        <v>74.59</v>
      </c>
      <c r="C13">
        <v>74.510000000000005</v>
      </c>
    </row>
    <row r="14" spans="1:3" x14ac:dyDescent="0.15">
      <c r="A14" s="1">
        <v>43212.671469907407</v>
      </c>
      <c r="B14">
        <v>74.69</v>
      </c>
      <c r="C14">
        <v>74.59</v>
      </c>
    </row>
    <row r="15" spans="1:3" x14ac:dyDescent="0.15">
      <c r="A15" s="1">
        <v>43212.672175925924</v>
      </c>
      <c r="B15">
        <v>74.7</v>
      </c>
      <c r="C15">
        <v>74.59</v>
      </c>
    </row>
    <row r="16" spans="1:3" x14ac:dyDescent="0.15">
      <c r="A16" s="1">
        <v>43212.672893518517</v>
      </c>
      <c r="B16">
        <v>74.8</v>
      </c>
      <c r="C16">
        <v>74.77</v>
      </c>
    </row>
    <row r="17" spans="1:3" x14ac:dyDescent="0.15">
      <c r="A17" s="1">
        <v>43212.67359953704</v>
      </c>
      <c r="B17">
        <v>74.92</v>
      </c>
      <c r="C17">
        <v>74.88</v>
      </c>
    </row>
    <row r="18" spans="1:3" x14ac:dyDescent="0.15">
      <c r="A18" s="1">
        <v>43212.674293981479</v>
      </c>
      <c r="B18">
        <v>74.86</v>
      </c>
      <c r="C18">
        <v>74.760000000000005</v>
      </c>
    </row>
    <row r="19" spans="1:3" x14ac:dyDescent="0.15">
      <c r="A19" s="1">
        <v>43212.675023148149</v>
      </c>
      <c r="B19">
        <v>74.77</v>
      </c>
      <c r="C19">
        <v>74.760000000000005</v>
      </c>
    </row>
    <row r="20" spans="1:3" x14ac:dyDescent="0.15">
      <c r="A20" s="1">
        <v>43212.675729166665</v>
      </c>
      <c r="B20">
        <v>74.88</v>
      </c>
      <c r="C20">
        <v>74.709999999999994</v>
      </c>
    </row>
    <row r="21" spans="1:3" x14ac:dyDescent="0.15">
      <c r="A21" s="1">
        <v>43212.676435185182</v>
      </c>
      <c r="B21">
        <v>74.97</v>
      </c>
      <c r="C21">
        <v>74.819999999999993</v>
      </c>
    </row>
    <row r="22" spans="1:3" x14ac:dyDescent="0.15">
      <c r="A22" s="1">
        <v>43212.677129629628</v>
      </c>
      <c r="B22">
        <v>74.97</v>
      </c>
      <c r="C22">
        <v>74.84</v>
      </c>
    </row>
    <row r="23" spans="1:3" x14ac:dyDescent="0.15">
      <c r="A23" s="1">
        <v>43212.677835648145</v>
      </c>
      <c r="B23">
        <v>74.959999999999994</v>
      </c>
      <c r="C23">
        <v>74.849999999999994</v>
      </c>
    </row>
    <row r="24" spans="1:3" x14ac:dyDescent="0.15">
      <c r="A24" s="1">
        <v>43212.678564814814</v>
      </c>
      <c r="B24">
        <v>74.959999999999994</v>
      </c>
      <c r="C24">
        <v>74.849999999999994</v>
      </c>
    </row>
    <row r="25" spans="1:3" x14ac:dyDescent="0.15">
      <c r="A25" s="1">
        <v>43212.679270833331</v>
      </c>
      <c r="B25">
        <v>74.89</v>
      </c>
      <c r="C25">
        <v>74.849999999999994</v>
      </c>
    </row>
    <row r="26" spans="1:3" x14ac:dyDescent="0.15">
      <c r="A26" s="1">
        <v>43212.679976851854</v>
      </c>
      <c r="B26">
        <v>74.95</v>
      </c>
      <c r="C26">
        <v>74.849999999999994</v>
      </c>
    </row>
    <row r="27" spans="1:3" x14ac:dyDescent="0.15">
      <c r="A27" s="1">
        <v>43212.680706018517</v>
      </c>
      <c r="B27">
        <v>74.900000000000006</v>
      </c>
      <c r="C27">
        <v>74.849999999999994</v>
      </c>
    </row>
    <row r="28" spans="1:3" x14ac:dyDescent="0.15">
      <c r="A28" s="1">
        <v>43212.68141203704</v>
      </c>
      <c r="B28">
        <v>75</v>
      </c>
      <c r="C28">
        <v>74.900000000000006</v>
      </c>
    </row>
    <row r="29" spans="1:3" x14ac:dyDescent="0.15">
      <c r="A29" s="1">
        <v>43212.682118055556</v>
      </c>
      <c r="B29">
        <v>75</v>
      </c>
      <c r="C29">
        <v>74.900000000000006</v>
      </c>
    </row>
    <row r="30" spans="1:3" x14ac:dyDescent="0.15">
      <c r="A30" s="1">
        <v>43212.682824074072</v>
      </c>
      <c r="B30">
        <v>75</v>
      </c>
      <c r="C30">
        <v>74.989999999999995</v>
      </c>
    </row>
    <row r="31" spans="1:3" x14ac:dyDescent="0.15">
      <c r="A31" s="1">
        <v>43212.683518518519</v>
      </c>
      <c r="B31">
        <v>75</v>
      </c>
      <c r="C31">
        <v>74.98</v>
      </c>
    </row>
    <row r="32" spans="1:3" x14ac:dyDescent="0.15">
      <c r="A32" s="1">
        <v>43212.684224537035</v>
      </c>
      <c r="B32">
        <v>75</v>
      </c>
      <c r="C32">
        <v>74.989999999999995</v>
      </c>
    </row>
    <row r="33" spans="1:3" x14ac:dyDescent="0.15">
      <c r="A33" s="1">
        <v>43212.684942129628</v>
      </c>
      <c r="B33">
        <v>75</v>
      </c>
      <c r="C33">
        <v>74.95</v>
      </c>
    </row>
    <row r="34" spans="1:3" x14ac:dyDescent="0.15">
      <c r="A34" s="1">
        <v>43212.685648148145</v>
      </c>
      <c r="B34">
        <v>75</v>
      </c>
      <c r="C34">
        <v>74.94</v>
      </c>
    </row>
    <row r="35" spans="1:3" x14ac:dyDescent="0.15">
      <c r="A35" s="1">
        <v>43212.686354166668</v>
      </c>
      <c r="B35">
        <v>75</v>
      </c>
      <c r="C35">
        <v>74.94</v>
      </c>
    </row>
    <row r="36" spans="1:3" x14ac:dyDescent="0.15">
      <c r="A36" s="1">
        <v>43212.687048611115</v>
      </c>
      <c r="B36">
        <v>75</v>
      </c>
      <c r="C36">
        <v>74.94</v>
      </c>
    </row>
    <row r="37" spans="1:3" x14ac:dyDescent="0.15">
      <c r="A37" s="1">
        <v>43212.6877662037</v>
      </c>
      <c r="B37">
        <v>75</v>
      </c>
      <c r="C37">
        <v>74.94</v>
      </c>
    </row>
    <row r="38" spans="1:3" x14ac:dyDescent="0.15">
      <c r="A38" s="1">
        <v>43212.688472222224</v>
      </c>
      <c r="B38">
        <v>75.010000000000005</v>
      </c>
      <c r="C38">
        <v>74.98</v>
      </c>
    </row>
    <row r="39" spans="1:3" x14ac:dyDescent="0.15">
      <c r="A39" s="1">
        <v>43212.68917824074</v>
      </c>
      <c r="B39">
        <v>75.010000000000005</v>
      </c>
      <c r="C39">
        <v>75</v>
      </c>
    </row>
    <row r="40" spans="1:3" x14ac:dyDescent="0.15">
      <c r="A40" s="1">
        <v>43212.689884259256</v>
      </c>
      <c r="B40">
        <v>75.010000000000005</v>
      </c>
      <c r="C40">
        <v>75</v>
      </c>
    </row>
    <row r="41" spans="1:3" x14ac:dyDescent="0.15">
      <c r="A41" s="1">
        <v>43212.690601851849</v>
      </c>
      <c r="B41">
        <v>75.03</v>
      </c>
      <c r="C41">
        <v>75.010000000000005</v>
      </c>
    </row>
    <row r="42" spans="1:3" x14ac:dyDescent="0.15">
      <c r="A42" s="1">
        <v>43212.691296296296</v>
      </c>
      <c r="B42">
        <v>75.09</v>
      </c>
      <c r="C42">
        <v>75.03</v>
      </c>
    </row>
    <row r="43" spans="1:3" x14ac:dyDescent="0.15">
      <c r="A43" s="1">
        <v>43212.692013888889</v>
      </c>
      <c r="B43">
        <v>75.260000000000005</v>
      </c>
      <c r="C43">
        <v>75.069999999999993</v>
      </c>
    </row>
    <row r="44" spans="1:3" x14ac:dyDescent="0.15">
      <c r="A44" s="1">
        <v>43212.692708333336</v>
      </c>
      <c r="B44">
        <v>75.260000000000005</v>
      </c>
      <c r="C44">
        <v>75.09</v>
      </c>
    </row>
    <row r="45" spans="1:3" x14ac:dyDescent="0.15">
      <c r="A45" s="1">
        <v>43212.693414351852</v>
      </c>
      <c r="B45">
        <v>75.260000000000005</v>
      </c>
      <c r="C45">
        <v>75.099999999999994</v>
      </c>
    </row>
    <row r="46" spans="1:3" x14ac:dyDescent="0.15">
      <c r="A46" s="1">
        <v>43212.694120370368</v>
      </c>
      <c r="B46">
        <v>75.260000000000005</v>
      </c>
      <c r="C46">
        <v>75.11</v>
      </c>
    </row>
    <row r="47" spans="1:3" x14ac:dyDescent="0.15">
      <c r="A47" s="1">
        <v>43212.694826388892</v>
      </c>
      <c r="B47">
        <v>75.33</v>
      </c>
      <c r="C47">
        <v>75.319999999999993</v>
      </c>
    </row>
    <row r="48" spans="1:3" x14ac:dyDescent="0.15">
      <c r="A48" s="1">
        <v>43212.695532407408</v>
      </c>
      <c r="B48">
        <v>75.48</v>
      </c>
      <c r="C48">
        <v>75.31</v>
      </c>
    </row>
    <row r="49" spans="1:3" x14ac:dyDescent="0.15">
      <c r="A49" s="1">
        <v>43212.696238425924</v>
      </c>
      <c r="B49">
        <v>75.430000000000007</v>
      </c>
      <c r="C49">
        <v>75.33</v>
      </c>
    </row>
    <row r="50" spans="1:3" x14ac:dyDescent="0.15">
      <c r="A50" s="1">
        <v>43212.696956018517</v>
      </c>
      <c r="B50">
        <v>75.459999999999994</v>
      </c>
      <c r="C50">
        <v>75.38</v>
      </c>
    </row>
    <row r="51" spans="1:3" x14ac:dyDescent="0.15">
      <c r="A51" s="1">
        <v>43212.697650462964</v>
      </c>
      <c r="B51">
        <v>75.44</v>
      </c>
      <c r="C51">
        <v>75.400000000000006</v>
      </c>
    </row>
    <row r="52" spans="1:3" x14ac:dyDescent="0.15">
      <c r="A52" s="1">
        <v>43212.69835648148</v>
      </c>
      <c r="B52">
        <v>75.44</v>
      </c>
      <c r="C52">
        <v>75.41</v>
      </c>
    </row>
    <row r="53" spans="1:3" x14ac:dyDescent="0.15">
      <c r="A53" s="1">
        <v>43212.699062500003</v>
      </c>
      <c r="B53">
        <v>75.459999999999994</v>
      </c>
      <c r="C53">
        <v>75.44</v>
      </c>
    </row>
    <row r="54" spans="1:3" x14ac:dyDescent="0.15">
      <c r="A54" s="1">
        <v>43212.69976851852</v>
      </c>
      <c r="B54">
        <v>75.599999999999994</v>
      </c>
      <c r="C54">
        <v>75.510000000000005</v>
      </c>
    </row>
    <row r="55" spans="1:3" x14ac:dyDescent="0.15">
      <c r="A55" s="1">
        <v>43212.700486111113</v>
      </c>
      <c r="B55">
        <v>75.599999999999994</v>
      </c>
      <c r="C55">
        <v>75.55</v>
      </c>
    </row>
    <row r="56" spans="1:3" x14ac:dyDescent="0.15">
      <c r="A56" s="1">
        <v>43212.701192129629</v>
      </c>
      <c r="B56">
        <v>75.72</v>
      </c>
      <c r="C56">
        <v>75.599999999999994</v>
      </c>
    </row>
    <row r="57" spans="1:3" x14ac:dyDescent="0.15">
      <c r="A57" s="1">
        <v>43212.701898148145</v>
      </c>
      <c r="B57">
        <v>75.77</v>
      </c>
      <c r="C57">
        <v>75.61</v>
      </c>
    </row>
    <row r="58" spans="1:3" x14ac:dyDescent="0.15">
      <c r="A58" s="1">
        <v>43212.702615740738</v>
      </c>
      <c r="B58">
        <v>75.78</v>
      </c>
      <c r="C58">
        <v>75.61</v>
      </c>
    </row>
    <row r="59" spans="1:3" x14ac:dyDescent="0.15">
      <c r="A59" s="1">
        <v>43212.703321759262</v>
      </c>
      <c r="B59">
        <v>75.819999999999993</v>
      </c>
      <c r="C59">
        <v>75.63</v>
      </c>
    </row>
    <row r="60" spans="1:3" x14ac:dyDescent="0.15">
      <c r="A60" s="1">
        <v>43212.704027777778</v>
      </c>
      <c r="B60">
        <v>75.8</v>
      </c>
      <c r="C60">
        <v>75.69</v>
      </c>
    </row>
    <row r="61" spans="1:3" x14ac:dyDescent="0.15">
      <c r="A61" s="1">
        <v>43212.704733796294</v>
      </c>
      <c r="B61">
        <v>75.62</v>
      </c>
      <c r="C61">
        <v>75.599999999999994</v>
      </c>
    </row>
    <row r="62" spans="1:3" x14ac:dyDescent="0.15">
      <c r="A62" s="1">
        <v>43212.705451388887</v>
      </c>
      <c r="B62">
        <v>75.599999999999994</v>
      </c>
      <c r="C62">
        <v>75.53</v>
      </c>
    </row>
    <row r="63" spans="1:3" x14ac:dyDescent="0.15">
      <c r="A63" s="1">
        <v>43212.706157407411</v>
      </c>
      <c r="B63">
        <v>75.599999999999994</v>
      </c>
      <c r="C63">
        <v>75.55</v>
      </c>
    </row>
    <row r="64" spans="1:3" x14ac:dyDescent="0.15">
      <c r="A64" s="1">
        <v>43212.706863425927</v>
      </c>
      <c r="B64">
        <v>75.790000000000006</v>
      </c>
      <c r="C64">
        <v>75.67</v>
      </c>
    </row>
    <row r="65" spans="1:3" x14ac:dyDescent="0.15">
      <c r="A65" s="1">
        <v>43212.707569444443</v>
      </c>
      <c r="B65">
        <v>75.8</v>
      </c>
      <c r="C65">
        <v>75.72</v>
      </c>
    </row>
    <row r="66" spans="1:3" x14ac:dyDescent="0.15">
      <c r="A66" s="1">
        <v>43212.708275462966</v>
      </c>
      <c r="B66">
        <v>75.8</v>
      </c>
      <c r="C66">
        <v>75.75</v>
      </c>
    </row>
    <row r="67" spans="1:3" x14ac:dyDescent="0.15">
      <c r="A67" s="1">
        <v>43212.708981481483</v>
      </c>
      <c r="B67">
        <v>75.849999999999994</v>
      </c>
      <c r="C67">
        <v>75.75</v>
      </c>
    </row>
    <row r="68" spans="1:3" x14ac:dyDescent="0.15">
      <c r="A68" s="1">
        <v>43212.709675925929</v>
      </c>
      <c r="B68">
        <v>75.849999999999994</v>
      </c>
      <c r="C68">
        <v>75.760000000000005</v>
      </c>
    </row>
    <row r="69" spans="1:3" x14ac:dyDescent="0.15">
      <c r="A69" s="1">
        <v>43212.710381944446</v>
      </c>
      <c r="B69">
        <v>75.849999999999994</v>
      </c>
      <c r="C69">
        <v>75.77</v>
      </c>
    </row>
    <row r="70" spans="1:3" x14ac:dyDescent="0.15">
      <c r="A70" s="1">
        <v>43212.711087962962</v>
      </c>
      <c r="B70">
        <v>75.849999999999994</v>
      </c>
      <c r="C70">
        <v>75.8</v>
      </c>
    </row>
    <row r="71" spans="1:3" x14ac:dyDescent="0.15">
      <c r="A71" s="1">
        <v>43212.711793981478</v>
      </c>
      <c r="B71">
        <v>75.900000000000006</v>
      </c>
      <c r="C71">
        <v>75.849999999999994</v>
      </c>
    </row>
    <row r="72" spans="1:3" x14ac:dyDescent="0.15">
      <c r="A72" s="1">
        <v>43212.712500000001</v>
      </c>
      <c r="B72">
        <v>75.94</v>
      </c>
      <c r="C72">
        <v>75.86</v>
      </c>
    </row>
    <row r="73" spans="1:3" x14ac:dyDescent="0.15">
      <c r="A73" s="1">
        <v>43212.713217592594</v>
      </c>
      <c r="B73">
        <v>75.94</v>
      </c>
      <c r="C73">
        <v>75.849999999999994</v>
      </c>
    </row>
    <row r="74" spans="1:3" x14ac:dyDescent="0.15">
      <c r="A74" s="1">
        <v>43212.713923611111</v>
      </c>
      <c r="B74">
        <v>75.98</v>
      </c>
      <c r="C74">
        <v>75.94</v>
      </c>
    </row>
    <row r="75" spans="1:3" x14ac:dyDescent="0.15">
      <c r="A75" s="1">
        <v>43212.714629629627</v>
      </c>
      <c r="B75">
        <v>76</v>
      </c>
      <c r="C75">
        <v>75.98</v>
      </c>
    </row>
    <row r="76" spans="1:3" x14ac:dyDescent="0.15">
      <c r="A76" s="1">
        <v>43212.71533564815</v>
      </c>
      <c r="B76">
        <v>76.069999999999993</v>
      </c>
      <c r="C76">
        <v>76</v>
      </c>
    </row>
    <row r="77" spans="1:3" x14ac:dyDescent="0.15">
      <c r="A77" s="1">
        <v>43212.716041666667</v>
      </c>
      <c r="B77">
        <v>75.97</v>
      </c>
      <c r="C77">
        <v>75.95</v>
      </c>
    </row>
    <row r="78" spans="1:3" x14ac:dyDescent="0.15">
      <c r="A78" s="1">
        <v>43212.716736111113</v>
      </c>
      <c r="B78">
        <v>75.790000000000006</v>
      </c>
      <c r="C78">
        <v>75.75</v>
      </c>
    </row>
    <row r="79" spans="1:3" x14ac:dyDescent="0.15">
      <c r="A79" s="1">
        <v>43212.717453703706</v>
      </c>
      <c r="B79">
        <v>75.66</v>
      </c>
      <c r="C79">
        <v>75.53</v>
      </c>
    </row>
    <row r="80" spans="1:3" x14ac:dyDescent="0.15">
      <c r="A80" s="1">
        <v>43212.718159722222</v>
      </c>
      <c r="B80">
        <v>75.66</v>
      </c>
      <c r="C80">
        <v>75.59</v>
      </c>
    </row>
    <row r="81" spans="1:3" x14ac:dyDescent="0.15">
      <c r="A81" s="1">
        <v>43212.721064814818</v>
      </c>
      <c r="B81">
        <v>75.34</v>
      </c>
      <c r="C81">
        <v>75.3</v>
      </c>
    </row>
    <row r="82" spans="1:3" x14ac:dyDescent="0.15">
      <c r="A82" s="1">
        <v>43212.721770833334</v>
      </c>
      <c r="B82">
        <v>75.38</v>
      </c>
      <c r="C82">
        <v>75.17</v>
      </c>
    </row>
    <row r="83" spans="1:3" x14ac:dyDescent="0.15">
      <c r="A83" s="1">
        <v>43212.722488425927</v>
      </c>
      <c r="B83">
        <v>75.44</v>
      </c>
      <c r="C83">
        <v>75.260000000000005</v>
      </c>
    </row>
    <row r="84" spans="1:3" x14ac:dyDescent="0.15">
      <c r="A84" s="1">
        <v>43212.723194444443</v>
      </c>
      <c r="B84">
        <v>75.42</v>
      </c>
      <c r="C84">
        <v>75.239999999999995</v>
      </c>
    </row>
    <row r="85" spans="1:3" x14ac:dyDescent="0.15">
      <c r="A85" s="1">
        <v>43212.723923611113</v>
      </c>
      <c r="B85">
        <v>75.39</v>
      </c>
      <c r="C85">
        <v>75.25</v>
      </c>
    </row>
    <row r="86" spans="1:3" x14ac:dyDescent="0.15">
      <c r="A86" s="1">
        <v>43212.724618055552</v>
      </c>
      <c r="B86">
        <v>75.22</v>
      </c>
      <c r="C86">
        <v>75.09</v>
      </c>
    </row>
    <row r="87" spans="1:3" x14ac:dyDescent="0.15">
      <c r="A87" s="1">
        <v>43212.725324074076</v>
      </c>
      <c r="B87">
        <v>75.33</v>
      </c>
      <c r="C87">
        <v>75.12</v>
      </c>
    </row>
    <row r="88" spans="1:3" x14ac:dyDescent="0.15">
      <c r="A88" s="1">
        <v>43212.726030092592</v>
      </c>
      <c r="B88">
        <v>75.14</v>
      </c>
      <c r="C88">
        <v>75.08</v>
      </c>
    </row>
    <row r="89" spans="1:3" x14ac:dyDescent="0.15">
      <c r="A89" s="1">
        <v>43212.726736111108</v>
      </c>
      <c r="B89">
        <v>75.28</v>
      </c>
      <c r="C89">
        <v>75.12</v>
      </c>
    </row>
    <row r="90" spans="1:3" x14ac:dyDescent="0.15">
      <c r="A90" s="1">
        <v>43212.727442129632</v>
      </c>
      <c r="B90">
        <v>75.27</v>
      </c>
      <c r="C90">
        <v>75.17</v>
      </c>
    </row>
    <row r="91" spans="1:3" x14ac:dyDescent="0.15">
      <c r="A91" s="1">
        <v>43212.727824074071</v>
      </c>
      <c r="B91">
        <v>75.459999999999994</v>
      </c>
      <c r="C91">
        <v>75.319999999999993</v>
      </c>
    </row>
    <row r="92" spans="1:3" x14ac:dyDescent="0.15">
      <c r="A92" s="1">
        <v>43212.728136574071</v>
      </c>
      <c r="B92">
        <v>75.5</v>
      </c>
      <c r="C92">
        <v>75.349999999999994</v>
      </c>
    </row>
    <row r="93" spans="1:3" x14ac:dyDescent="0.15">
      <c r="A93" s="1">
        <v>43212.728541666664</v>
      </c>
      <c r="B93">
        <v>75.459999999999994</v>
      </c>
      <c r="C93">
        <v>75.31</v>
      </c>
    </row>
    <row r="94" spans="1:3" x14ac:dyDescent="0.15">
      <c r="A94" s="1">
        <v>43212.729247685187</v>
      </c>
      <c r="B94">
        <v>75.510000000000005</v>
      </c>
      <c r="C94">
        <v>75.36</v>
      </c>
    </row>
    <row r="95" spans="1:3" x14ac:dyDescent="0.15">
      <c r="A95" s="1">
        <v>43212.729942129627</v>
      </c>
      <c r="B95">
        <v>75.5</v>
      </c>
      <c r="C95">
        <v>75.44</v>
      </c>
    </row>
    <row r="96" spans="1:3" x14ac:dyDescent="0.15">
      <c r="A96" s="1">
        <v>43212.730671296296</v>
      </c>
      <c r="B96">
        <v>75.53</v>
      </c>
      <c r="C96">
        <v>75.5</v>
      </c>
    </row>
    <row r="97" spans="1:3" x14ac:dyDescent="0.15">
      <c r="A97" s="1">
        <v>43212.731377314813</v>
      </c>
      <c r="B97">
        <v>75.5</v>
      </c>
      <c r="C97">
        <v>75.47</v>
      </c>
    </row>
    <row r="98" spans="1:3" x14ac:dyDescent="0.15">
      <c r="A98" s="1">
        <v>43212.732083333336</v>
      </c>
      <c r="B98">
        <v>75.47</v>
      </c>
      <c r="C98">
        <v>75.459999999999994</v>
      </c>
    </row>
    <row r="99" spans="1:3" x14ac:dyDescent="0.15">
      <c r="A99" s="1">
        <v>43212.732800925929</v>
      </c>
      <c r="B99">
        <v>75.61</v>
      </c>
      <c r="C99">
        <v>75.47</v>
      </c>
    </row>
    <row r="100" spans="1:3" x14ac:dyDescent="0.15">
      <c r="A100" s="1">
        <v>43212.733506944445</v>
      </c>
      <c r="B100">
        <v>75.64</v>
      </c>
      <c r="C100">
        <v>75.55</v>
      </c>
    </row>
    <row r="101" spans="1:3" x14ac:dyDescent="0.15">
      <c r="A101" s="1">
        <v>43212.734201388892</v>
      </c>
      <c r="B101">
        <v>75.62</v>
      </c>
      <c r="C101">
        <v>75.48</v>
      </c>
    </row>
    <row r="102" spans="1:3" x14ac:dyDescent="0.15">
      <c r="A102" s="1">
        <v>43212.734907407408</v>
      </c>
      <c r="B102">
        <v>75.599999999999994</v>
      </c>
      <c r="C102">
        <v>75.489999999999995</v>
      </c>
    </row>
    <row r="103" spans="1:3" x14ac:dyDescent="0.15">
      <c r="A103" s="1">
        <v>43212.735613425924</v>
      </c>
      <c r="B103">
        <v>75.599999999999994</v>
      </c>
      <c r="C103">
        <v>75.489999999999995</v>
      </c>
    </row>
    <row r="104" spans="1:3" x14ac:dyDescent="0.15">
      <c r="A104" s="1">
        <v>43212.736319444448</v>
      </c>
      <c r="B104">
        <v>75.37</v>
      </c>
      <c r="C104">
        <v>75.209999999999994</v>
      </c>
    </row>
    <row r="105" spans="1:3" x14ac:dyDescent="0.15">
      <c r="A105" s="1">
        <v>43212.737025462964</v>
      </c>
      <c r="B105">
        <v>75.37</v>
      </c>
      <c r="C105">
        <v>75.17</v>
      </c>
    </row>
    <row r="106" spans="1:3" x14ac:dyDescent="0.15">
      <c r="A106" s="1">
        <v>43212.73773148148</v>
      </c>
      <c r="B106">
        <v>75.36</v>
      </c>
      <c r="C106">
        <v>75.2</v>
      </c>
    </row>
    <row r="107" spans="1:3" x14ac:dyDescent="0.15">
      <c r="A107" s="1">
        <v>43212.738437499997</v>
      </c>
      <c r="B107">
        <v>75.36</v>
      </c>
      <c r="C107">
        <v>75.19</v>
      </c>
    </row>
    <row r="108" spans="1:3" x14ac:dyDescent="0.15">
      <c r="A108" s="1">
        <v>43212.739131944443</v>
      </c>
      <c r="B108">
        <v>75.38</v>
      </c>
      <c r="C108">
        <v>75.19</v>
      </c>
    </row>
    <row r="109" spans="1:3" x14ac:dyDescent="0.15">
      <c r="A109" s="1">
        <v>43212.739849537036</v>
      </c>
      <c r="B109">
        <v>75.33</v>
      </c>
      <c r="C109">
        <v>75.19</v>
      </c>
    </row>
    <row r="110" spans="1:3" x14ac:dyDescent="0.15">
      <c r="A110" s="1">
        <v>43212.740567129629</v>
      </c>
      <c r="B110">
        <v>75.19</v>
      </c>
      <c r="C110">
        <v>75.16</v>
      </c>
    </row>
    <row r="111" spans="1:3" x14ac:dyDescent="0.15">
      <c r="A111" s="1">
        <v>43212.741296296299</v>
      </c>
      <c r="B111">
        <v>75.290000000000006</v>
      </c>
      <c r="C111">
        <v>75.22</v>
      </c>
    </row>
    <row r="112" spans="1:3" x14ac:dyDescent="0.15">
      <c r="A112" s="1">
        <v>43212.742013888892</v>
      </c>
      <c r="B112">
        <v>75.36</v>
      </c>
      <c r="C112">
        <v>75.19</v>
      </c>
    </row>
    <row r="113" spans="1:3" x14ac:dyDescent="0.15">
      <c r="A113" s="1">
        <v>43212.742719907408</v>
      </c>
      <c r="B113">
        <v>75.42</v>
      </c>
      <c r="C113">
        <v>75.36</v>
      </c>
    </row>
    <row r="114" spans="1:3" x14ac:dyDescent="0.15">
      <c r="A114" s="1">
        <v>43212.743414351855</v>
      </c>
      <c r="B114">
        <v>75.38</v>
      </c>
      <c r="C114">
        <v>75.2</v>
      </c>
    </row>
    <row r="115" spans="1:3" x14ac:dyDescent="0.15">
      <c r="A115" s="1">
        <v>43212.744120370371</v>
      </c>
      <c r="B115">
        <v>75.38</v>
      </c>
      <c r="C115">
        <v>75.209999999999994</v>
      </c>
    </row>
    <row r="116" spans="1:3" x14ac:dyDescent="0.15">
      <c r="A116" s="1">
        <v>43212.744826388887</v>
      </c>
      <c r="B116">
        <v>75.400000000000006</v>
      </c>
      <c r="C116">
        <v>75.25</v>
      </c>
    </row>
    <row r="117" spans="1:3" x14ac:dyDescent="0.15">
      <c r="A117" s="1">
        <v>43212.745532407411</v>
      </c>
      <c r="B117">
        <v>75.489999999999995</v>
      </c>
      <c r="C117">
        <v>75.44</v>
      </c>
    </row>
    <row r="118" spans="1:3" x14ac:dyDescent="0.15">
      <c r="A118" s="1">
        <v>43212.74622685185</v>
      </c>
      <c r="B118">
        <v>75.540000000000006</v>
      </c>
      <c r="C118">
        <v>75.459999999999994</v>
      </c>
    </row>
    <row r="119" spans="1:3" x14ac:dyDescent="0.15">
      <c r="A119" s="1">
        <v>43212.746932870374</v>
      </c>
      <c r="B119">
        <v>75.540000000000006</v>
      </c>
      <c r="C119">
        <v>75.459999999999994</v>
      </c>
    </row>
    <row r="120" spans="1:3" x14ac:dyDescent="0.15">
      <c r="A120" s="1">
        <v>43212.74763888889</v>
      </c>
      <c r="B120">
        <v>75.540000000000006</v>
      </c>
      <c r="C120">
        <v>75.459999999999994</v>
      </c>
    </row>
    <row r="121" spans="1:3" x14ac:dyDescent="0.15">
      <c r="A121" s="1">
        <v>43212.748368055552</v>
      </c>
      <c r="B121">
        <v>75.540000000000006</v>
      </c>
      <c r="C121">
        <v>75.5</v>
      </c>
    </row>
    <row r="122" spans="1:3" x14ac:dyDescent="0.15">
      <c r="A122" s="1">
        <v>43212.749074074076</v>
      </c>
      <c r="B122">
        <v>75.540000000000006</v>
      </c>
      <c r="C122">
        <v>75.44</v>
      </c>
    </row>
    <row r="123" spans="1:3" x14ac:dyDescent="0.15">
      <c r="A123" s="1">
        <v>43212.749768518515</v>
      </c>
      <c r="B123">
        <v>75.540000000000006</v>
      </c>
      <c r="C123">
        <v>75.459999999999994</v>
      </c>
    </row>
    <row r="124" spans="1:3" x14ac:dyDescent="0.15">
      <c r="A124" s="1">
        <v>43212.750474537039</v>
      </c>
      <c r="B124">
        <v>75.599999999999994</v>
      </c>
      <c r="C124">
        <v>75.489999999999995</v>
      </c>
    </row>
    <row r="125" spans="1:3" x14ac:dyDescent="0.15">
      <c r="A125" s="1">
        <v>43212.751215277778</v>
      </c>
      <c r="B125">
        <v>75.64</v>
      </c>
      <c r="C125">
        <v>75.540000000000006</v>
      </c>
    </row>
    <row r="126" spans="1:3" x14ac:dyDescent="0.15">
      <c r="A126" s="1">
        <v>43212.751921296294</v>
      </c>
      <c r="B126">
        <v>75.72</v>
      </c>
      <c r="C126">
        <v>75.55</v>
      </c>
    </row>
    <row r="127" spans="1:3" x14ac:dyDescent="0.15">
      <c r="A127" s="1">
        <v>43212.752627314818</v>
      </c>
      <c r="B127">
        <v>75.64</v>
      </c>
      <c r="C127">
        <v>75.5</v>
      </c>
    </row>
    <row r="128" spans="1:3" x14ac:dyDescent="0.15">
      <c r="A128" s="1">
        <v>43212.753333333334</v>
      </c>
      <c r="B128">
        <v>75.650000000000006</v>
      </c>
      <c r="C128">
        <v>75.5</v>
      </c>
    </row>
    <row r="129" spans="1:3" x14ac:dyDescent="0.15">
      <c r="A129" s="1">
        <v>43212.754027777781</v>
      </c>
      <c r="B129">
        <v>75.650000000000006</v>
      </c>
      <c r="C129">
        <v>75.52</v>
      </c>
    </row>
    <row r="130" spans="1:3" x14ac:dyDescent="0.15">
      <c r="A130" s="1">
        <v>43212.75476851852</v>
      </c>
      <c r="B130">
        <v>75.599999999999994</v>
      </c>
      <c r="C130">
        <v>75.53</v>
      </c>
    </row>
    <row r="131" spans="1:3" x14ac:dyDescent="0.15">
      <c r="A131" s="1">
        <v>43212.755474537036</v>
      </c>
      <c r="B131">
        <v>75.650000000000006</v>
      </c>
      <c r="C131">
        <v>75.599999999999994</v>
      </c>
    </row>
    <row r="132" spans="1:3" x14ac:dyDescent="0.15">
      <c r="A132" s="1">
        <v>43212.760775462964</v>
      </c>
      <c r="B132">
        <v>75.7</v>
      </c>
      <c r="C132">
        <v>75.56</v>
      </c>
    </row>
    <row r="133" spans="1:3" x14ac:dyDescent="0.15">
      <c r="A133" s="1">
        <v>43212.761481481481</v>
      </c>
      <c r="B133">
        <v>75.72</v>
      </c>
      <c r="C133">
        <v>75.599999999999994</v>
      </c>
    </row>
    <row r="134" spans="1:3" x14ac:dyDescent="0.15">
      <c r="A134" s="1">
        <v>43212.762187499997</v>
      </c>
      <c r="B134">
        <v>75.72</v>
      </c>
      <c r="C134">
        <v>75.62</v>
      </c>
    </row>
    <row r="135" spans="1:3" x14ac:dyDescent="0.15">
      <c r="A135" s="1">
        <v>43212.76289351852</v>
      </c>
      <c r="B135">
        <v>75.72</v>
      </c>
      <c r="C135">
        <v>75.67</v>
      </c>
    </row>
    <row r="136" spans="1:3" x14ac:dyDescent="0.15">
      <c r="A136" s="1">
        <v>43212.763599537036</v>
      </c>
      <c r="B136">
        <v>75.72</v>
      </c>
      <c r="C136">
        <v>75.67</v>
      </c>
    </row>
    <row r="137" spans="1:3" x14ac:dyDescent="0.15">
      <c r="A137" s="1">
        <v>43212.764305555553</v>
      </c>
      <c r="B137">
        <v>75.72</v>
      </c>
      <c r="C137">
        <v>75.67</v>
      </c>
    </row>
    <row r="138" spans="1:3" x14ac:dyDescent="0.15">
      <c r="A138" s="1">
        <v>43212.765011574076</v>
      </c>
      <c r="B138">
        <v>75.72</v>
      </c>
      <c r="C138">
        <v>75.69</v>
      </c>
    </row>
    <row r="139" spans="1:3" x14ac:dyDescent="0.15">
      <c r="A139" s="1">
        <v>43212.765717592592</v>
      </c>
      <c r="B139">
        <v>75.91</v>
      </c>
      <c r="C139">
        <v>75.88</v>
      </c>
    </row>
    <row r="140" spans="1:3" x14ac:dyDescent="0.15">
      <c r="A140" s="1">
        <v>43212.766423611109</v>
      </c>
      <c r="B140">
        <v>75.930000000000007</v>
      </c>
      <c r="C140">
        <v>75.790000000000006</v>
      </c>
    </row>
    <row r="141" spans="1:3" x14ac:dyDescent="0.15">
      <c r="A141" s="1">
        <v>43212.767118055555</v>
      </c>
      <c r="B141">
        <v>75.959999999999994</v>
      </c>
      <c r="C141">
        <v>75.83</v>
      </c>
    </row>
    <row r="142" spans="1:3" x14ac:dyDescent="0.15">
      <c r="A142" s="1">
        <v>43212.767858796295</v>
      </c>
      <c r="B142">
        <v>75.98</v>
      </c>
      <c r="C142">
        <v>75.91</v>
      </c>
    </row>
    <row r="143" spans="1:3" x14ac:dyDescent="0.15">
      <c r="A143" s="1">
        <v>43212.768587962964</v>
      </c>
      <c r="B143">
        <v>76.040000000000006</v>
      </c>
      <c r="C143">
        <v>75.930000000000007</v>
      </c>
    </row>
    <row r="144" spans="1:3" x14ac:dyDescent="0.15">
      <c r="A144" s="1">
        <v>43212.769305555557</v>
      </c>
      <c r="B144">
        <v>76.08</v>
      </c>
      <c r="C144">
        <v>75.930000000000007</v>
      </c>
    </row>
    <row r="145" spans="1:3" x14ac:dyDescent="0.15">
      <c r="A145" s="1">
        <v>43212.770011574074</v>
      </c>
      <c r="B145">
        <v>76.02</v>
      </c>
      <c r="C145">
        <v>75.83</v>
      </c>
    </row>
    <row r="146" spans="1:3" x14ac:dyDescent="0.15">
      <c r="A146" s="1">
        <v>43212.77071759259</v>
      </c>
      <c r="B146">
        <v>76.02</v>
      </c>
      <c r="C146">
        <v>75.83</v>
      </c>
    </row>
    <row r="147" spans="1:3" x14ac:dyDescent="0.15">
      <c r="A147" s="1">
        <v>43212.771412037036</v>
      </c>
      <c r="B147">
        <v>76.08</v>
      </c>
      <c r="C147">
        <v>76.02</v>
      </c>
    </row>
    <row r="148" spans="1:3" x14ac:dyDescent="0.15">
      <c r="A148" s="1">
        <v>43212.772118055553</v>
      </c>
      <c r="B148">
        <v>76.14</v>
      </c>
      <c r="C148">
        <v>76.03</v>
      </c>
    </row>
    <row r="149" spans="1:3" x14ac:dyDescent="0.15">
      <c r="A149" s="1">
        <v>43212.772824074076</v>
      </c>
      <c r="B149">
        <v>76.16</v>
      </c>
      <c r="C149">
        <v>76.03</v>
      </c>
    </row>
    <row r="150" spans="1:3" x14ac:dyDescent="0.15">
      <c r="A150" s="1">
        <v>43212.773530092592</v>
      </c>
      <c r="B150">
        <v>76.150000000000006</v>
      </c>
      <c r="C150">
        <v>76.06</v>
      </c>
    </row>
    <row r="151" spans="1:3" x14ac:dyDescent="0.15">
      <c r="A151" s="1">
        <v>43212.774236111109</v>
      </c>
      <c r="B151">
        <v>76.11</v>
      </c>
      <c r="C151">
        <v>76.069999999999993</v>
      </c>
    </row>
    <row r="152" spans="1:3" x14ac:dyDescent="0.15">
      <c r="A152" s="1">
        <v>43212.774942129632</v>
      </c>
      <c r="B152">
        <v>76.05</v>
      </c>
      <c r="C152">
        <v>75.97</v>
      </c>
    </row>
    <row r="153" spans="1:3" x14ac:dyDescent="0.15">
      <c r="A153" s="1">
        <v>43212.775648148148</v>
      </c>
      <c r="B153">
        <v>75.97</v>
      </c>
      <c r="C153">
        <v>75.900000000000006</v>
      </c>
    </row>
    <row r="154" spans="1:3" x14ac:dyDescent="0.15">
      <c r="A154" s="1">
        <v>43212.776354166665</v>
      </c>
      <c r="B154">
        <v>76.06</v>
      </c>
      <c r="C154">
        <v>75.98</v>
      </c>
    </row>
    <row r="155" spans="1:3" x14ac:dyDescent="0.15">
      <c r="A155" s="1">
        <v>43212.777060185188</v>
      </c>
      <c r="B155">
        <v>76.11</v>
      </c>
      <c r="C155">
        <v>76</v>
      </c>
    </row>
    <row r="156" spans="1:3" x14ac:dyDescent="0.15">
      <c r="A156" s="1">
        <v>43212.777789351851</v>
      </c>
      <c r="B156">
        <v>76.09</v>
      </c>
      <c r="C156">
        <v>76.08</v>
      </c>
    </row>
    <row r="157" spans="1:3" x14ac:dyDescent="0.15">
      <c r="A157" s="1">
        <v>43212.778495370374</v>
      </c>
      <c r="B157">
        <v>76.150000000000006</v>
      </c>
      <c r="C157">
        <v>76.010000000000005</v>
      </c>
    </row>
    <row r="158" spans="1:3" x14ac:dyDescent="0.15">
      <c r="A158" s="1">
        <v>43212.77921296296</v>
      </c>
      <c r="B158">
        <v>76.14</v>
      </c>
      <c r="C158">
        <v>76.05</v>
      </c>
    </row>
    <row r="159" spans="1:3" x14ac:dyDescent="0.15">
      <c r="A159" s="1">
        <v>43212.779907407406</v>
      </c>
      <c r="B159">
        <v>76.09</v>
      </c>
      <c r="C159">
        <v>76.03</v>
      </c>
    </row>
    <row r="160" spans="1:3" x14ac:dyDescent="0.15">
      <c r="A160" s="1">
        <v>43212.780624999999</v>
      </c>
      <c r="B160">
        <v>76.09</v>
      </c>
      <c r="C160">
        <v>76.02</v>
      </c>
    </row>
    <row r="161" spans="1:3" x14ac:dyDescent="0.15">
      <c r="A161" s="1">
        <v>43212.781331018516</v>
      </c>
      <c r="B161">
        <v>76.13</v>
      </c>
      <c r="C161">
        <v>76.02</v>
      </c>
    </row>
    <row r="162" spans="1:3" x14ac:dyDescent="0.15">
      <c r="A162" s="1">
        <v>43212.782037037039</v>
      </c>
      <c r="B162">
        <v>76.06</v>
      </c>
      <c r="C162">
        <v>76.02</v>
      </c>
    </row>
    <row r="163" spans="1:3" x14ac:dyDescent="0.15">
      <c r="A163" s="1">
        <v>43212.782743055555</v>
      </c>
      <c r="B163">
        <v>76.03</v>
      </c>
      <c r="C163">
        <v>76.02</v>
      </c>
    </row>
    <row r="164" spans="1:3" x14ac:dyDescent="0.15">
      <c r="A164" s="1">
        <v>43212.783449074072</v>
      </c>
      <c r="B164">
        <v>76.010000000000005</v>
      </c>
      <c r="C164">
        <v>76</v>
      </c>
    </row>
    <row r="165" spans="1:3" x14ac:dyDescent="0.15">
      <c r="A165" s="1">
        <v>43212.784166666665</v>
      </c>
      <c r="B165">
        <v>76.03</v>
      </c>
      <c r="C165">
        <v>76</v>
      </c>
    </row>
    <row r="166" spans="1:3" x14ac:dyDescent="0.15">
      <c r="A166" s="1">
        <v>43212.784872685188</v>
      </c>
      <c r="B166">
        <v>76.03</v>
      </c>
      <c r="C166">
        <v>76</v>
      </c>
    </row>
    <row r="167" spans="1:3" x14ac:dyDescent="0.15">
      <c r="A167" s="1">
        <v>43212.785590277781</v>
      </c>
      <c r="B167">
        <v>76.03</v>
      </c>
      <c r="C167">
        <v>76.010000000000005</v>
      </c>
    </row>
    <row r="168" spans="1:3" x14ac:dyDescent="0.15">
      <c r="A168" s="1">
        <v>43212.786296296297</v>
      </c>
      <c r="B168">
        <v>76.03</v>
      </c>
      <c r="C168">
        <v>76.010000000000005</v>
      </c>
    </row>
    <row r="169" spans="1:3" x14ac:dyDescent="0.15">
      <c r="A169" s="1">
        <v>43212.787002314813</v>
      </c>
      <c r="B169">
        <v>76.03</v>
      </c>
      <c r="C169">
        <v>76.010000000000005</v>
      </c>
    </row>
    <row r="170" spans="1:3" x14ac:dyDescent="0.15">
      <c r="A170" s="1">
        <v>43212.787719907406</v>
      </c>
      <c r="B170">
        <v>76.03</v>
      </c>
      <c r="C170">
        <v>76</v>
      </c>
    </row>
    <row r="171" spans="1:3" x14ac:dyDescent="0.15">
      <c r="A171" s="1">
        <v>43212.788425925923</v>
      </c>
      <c r="B171">
        <v>76.09</v>
      </c>
      <c r="C171">
        <v>75.97</v>
      </c>
    </row>
    <row r="172" spans="1:3" x14ac:dyDescent="0.15">
      <c r="A172" s="1">
        <v>43212.789120370369</v>
      </c>
      <c r="B172">
        <v>76.09</v>
      </c>
      <c r="C172">
        <v>75.98</v>
      </c>
    </row>
    <row r="173" spans="1:3" x14ac:dyDescent="0.15">
      <c r="A173" s="1">
        <v>43212.789826388886</v>
      </c>
      <c r="B173">
        <v>76.08</v>
      </c>
      <c r="C173">
        <v>76</v>
      </c>
    </row>
    <row r="174" spans="1:3" x14ac:dyDescent="0.15">
      <c r="A174" s="1">
        <v>43212.790578703702</v>
      </c>
      <c r="B174">
        <v>76.08</v>
      </c>
      <c r="C174">
        <v>76.06</v>
      </c>
    </row>
    <row r="175" spans="1:3" x14ac:dyDescent="0.15">
      <c r="A175" s="1">
        <v>43212.791307870371</v>
      </c>
      <c r="B175">
        <v>76.08</v>
      </c>
      <c r="C175">
        <v>75.98</v>
      </c>
    </row>
    <row r="176" spans="1:3" x14ac:dyDescent="0.15">
      <c r="A176" s="1">
        <v>43212.792013888888</v>
      </c>
      <c r="B176">
        <v>76.08</v>
      </c>
      <c r="C176">
        <v>76</v>
      </c>
    </row>
    <row r="177" spans="1:3" x14ac:dyDescent="0.15">
      <c r="A177" s="1">
        <v>43212.792708333334</v>
      </c>
      <c r="B177">
        <v>76.09</v>
      </c>
      <c r="C177">
        <v>76.08</v>
      </c>
    </row>
    <row r="178" spans="1:3" x14ac:dyDescent="0.15">
      <c r="A178" s="1">
        <v>43212.793414351851</v>
      </c>
      <c r="B178">
        <v>76.180000000000007</v>
      </c>
      <c r="C178">
        <v>76.099999999999994</v>
      </c>
    </row>
    <row r="179" spans="1:3" x14ac:dyDescent="0.15">
      <c r="A179" s="1">
        <v>43212.794120370374</v>
      </c>
      <c r="B179">
        <v>76.209999999999994</v>
      </c>
      <c r="C179">
        <v>76.099999999999994</v>
      </c>
    </row>
    <row r="180" spans="1:3" x14ac:dyDescent="0.15">
      <c r="A180" s="1">
        <v>43212.79482638889</v>
      </c>
      <c r="B180">
        <v>76.099999999999994</v>
      </c>
      <c r="C180">
        <v>76.08</v>
      </c>
    </row>
    <row r="181" spans="1:3" x14ac:dyDescent="0.15">
      <c r="A181" s="1">
        <v>43212.795543981483</v>
      </c>
      <c r="B181">
        <v>76.28</v>
      </c>
      <c r="C181">
        <v>76.12</v>
      </c>
    </row>
    <row r="182" spans="1:3" x14ac:dyDescent="0.15">
      <c r="A182" s="1">
        <v>43212.796249999999</v>
      </c>
      <c r="B182">
        <v>76.28</v>
      </c>
      <c r="C182">
        <v>76.13</v>
      </c>
    </row>
    <row r="183" spans="1:3" x14ac:dyDescent="0.15">
      <c r="A183" s="1">
        <v>43212.796956018516</v>
      </c>
      <c r="B183">
        <v>76.23</v>
      </c>
      <c r="C183">
        <v>76.209999999999994</v>
      </c>
    </row>
    <row r="184" spans="1:3" x14ac:dyDescent="0.15">
      <c r="A184" s="1">
        <v>43212.797650462962</v>
      </c>
      <c r="B184">
        <v>76.400000000000006</v>
      </c>
      <c r="C184">
        <v>76.22</v>
      </c>
    </row>
    <row r="185" spans="1:3" x14ac:dyDescent="0.15">
      <c r="A185" s="1">
        <v>43212.798391203702</v>
      </c>
      <c r="B185">
        <v>76.42</v>
      </c>
      <c r="C185">
        <v>76.400000000000006</v>
      </c>
    </row>
    <row r="186" spans="1:3" x14ac:dyDescent="0.15">
      <c r="A186" s="1">
        <v>43212.799097222225</v>
      </c>
      <c r="B186">
        <v>76.47</v>
      </c>
      <c r="C186">
        <v>76.42</v>
      </c>
    </row>
    <row r="187" spans="1:3" x14ac:dyDescent="0.15">
      <c r="A187" s="1">
        <v>43212.799803240741</v>
      </c>
      <c r="B187">
        <v>76.47</v>
      </c>
      <c r="C187">
        <v>76.38</v>
      </c>
    </row>
    <row r="188" spans="1:3" x14ac:dyDescent="0.15">
      <c r="A188" s="1">
        <v>43212.800497685188</v>
      </c>
      <c r="B188">
        <v>76.37</v>
      </c>
      <c r="C188">
        <v>76.33</v>
      </c>
    </row>
    <row r="189" spans="1:3" x14ac:dyDescent="0.15">
      <c r="A189" s="1">
        <v>43212.801203703704</v>
      </c>
      <c r="B189">
        <v>76.47</v>
      </c>
      <c r="C189">
        <v>76.400000000000006</v>
      </c>
    </row>
    <row r="190" spans="1:3" x14ac:dyDescent="0.15">
      <c r="A190" s="1">
        <v>43212.801921296297</v>
      </c>
      <c r="B190">
        <v>76.459999999999994</v>
      </c>
      <c r="C190">
        <v>76.41</v>
      </c>
    </row>
    <row r="191" spans="1:3" x14ac:dyDescent="0.15">
      <c r="A191" s="1">
        <v>43212.802627314813</v>
      </c>
      <c r="B191">
        <v>76.260000000000005</v>
      </c>
      <c r="C191">
        <v>76.23</v>
      </c>
    </row>
    <row r="192" spans="1:3" x14ac:dyDescent="0.15">
      <c r="A192" s="1">
        <v>43212.803333333337</v>
      </c>
      <c r="B192">
        <v>76.3</v>
      </c>
      <c r="C192">
        <v>76.19</v>
      </c>
    </row>
    <row r="193" spans="1:3" x14ac:dyDescent="0.15">
      <c r="A193" s="1">
        <v>43212.804039351853</v>
      </c>
      <c r="B193">
        <v>76.3</v>
      </c>
      <c r="C193">
        <v>76.25</v>
      </c>
    </row>
    <row r="194" spans="1:3" x14ac:dyDescent="0.15">
      <c r="A194" s="1">
        <v>43212.804780092592</v>
      </c>
      <c r="B194">
        <v>76.42</v>
      </c>
      <c r="C194">
        <v>76.38</v>
      </c>
    </row>
    <row r="195" spans="1:3" x14ac:dyDescent="0.15">
      <c r="A195" s="1">
        <v>43212.805497685185</v>
      </c>
      <c r="B195">
        <v>76.48</v>
      </c>
      <c r="C195">
        <v>76.47</v>
      </c>
    </row>
    <row r="196" spans="1:3" x14ac:dyDescent="0.15">
      <c r="A196" s="1">
        <v>43212.806203703702</v>
      </c>
      <c r="B196">
        <v>76.489999999999995</v>
      </c>
      <c r="C196">
        <v>76.47</v>
      </c>
    </row>
    <row r="197" spans="1:3" x14ac:dyDescent="0.15">
      <c r="A197" s="1">
        <v>43212.806909722225</v>
      </c>
      <c r="B197">
        <v>76.53</v>
      </c>
      <c r="C197">
        <v>76.510000000000005</v>
      </c>
    </row>
    <row r="198" spans="1:3" x14ac:dyDescent="0.15">
      <c r="A198" s="1">
        <v>43212.807604166665</v>
      </c>
      <c r="B198">
        <v>76.66</v>
      </c>
      <c r="C198">
        <v>76.650000000000006</v>
      </c>
    </row>
    <row r="199" spans="1:3" x14ac:dyDescent="0.15">
      <c r="A199" s="1">
        <v>43212.808310185188</v>
      </c>
      <c r="B199">
        <v>76.66</v>
      </c>
      <c r="C199">
        <v>76.650000000000006</v>
      </c>
    </row>
    <row r="200" spans="1:3" x14ac:dyDescent="0.15">
      <c r="A200" s="1">
        <v>43212.809016203704</v>
      </c>
      <c r="B200">
        <v>76.88</v>
      </c>
      <c r="C200">
        <v>76.77</v>
      </c>
    </row>
    <row r="201" spans="1:3" x14ac:dyDescent="0.15">
      <c r="A201" s="1">
        <v>43212.80972222222</v>
      </c>
      <c r="B201">
        <v>76.8</v>
      </c>
      <c r="C201">
        <v>76.709999999999994</v>
      </c>
    </row>
    <row r="202" spans="1:3" x14ac:dyDescent="0.15">
      <c r="A202" s="1">
        <v>43212.810428240744</v>
      </c>
      <c r="B202">
        <v>76.849999999999994</v>
      </c>
      <c r="C202">
        <v>76.7</v>
      </c>
    </row>
    <row r="203" spans="1:3" x14ac:dyDescent="0.15">
      <c r="A203" s="1">
        <v>43212.811122685183</v>
      </c>
      <c r="B203">
        <v>76.849999999999994</v>
      </c>
      <c r="C203">
        <v>76.680000000000007</v>
      </c>
    </row>
    <row r="204" spans="1:3" x14ac:dyDescent="0.15">
      <c r="A204" s="1">
        <v>43212.811840277776</v>
      </c>
      <c r="B204">
        <v>76.95</v>
      </c>
      <c r="C204">
        <v>76.86</v>
      </c>
    </row>
    <row r="205" spans="1:3" x14ac:dyDescent="0.15">
      <c r="A205" s="1">
        <v>43212.8125462963</v>
      </c>
      <c r="B205">
        <v>76.930000000000007</v>
      </c>
      <c r="C205">
        <v>76.86</v>
      </c>
    </row>
    <row r="206" spans="1:3" x14ac:dyDescent="0.15">
      <c r="A206" s="1">
        <v>43212.813252314816</v>
      </c>
      <c r="B206">
        <v>76.92</v>
      </c>
      <c r="C206">
        <v>76.87</v>
      </c>
    </row>
    <row r="207" spans="1:3" x14ac:dyDescent="0.15">
      <c r="A207" s="1">
        <v>43212.813958333332</v>
      </c>
      <c r="B207">
        <v>76.89</v>
      </c>
      <c r="C207">
        <v>76.86</v>
      </c>
    </row>
    <row r="208" spans="1:3" x14ac:dyDescent="0.15">
      <c r="A208" s="1">
        <v>43212.814664351848</v>
      </c>
      <c r="B208">
        <v>76.680000000000007</v>
      </c>
      <c r="C208">
        <v>76.599999999999994</v>
      </c>
    </row>
    <row r="209" spans="1:3" x14ac:dyDescent="0.15">
      <c r="A209" s="1">
        <v>43212.815358796295</v>
      </c>
      <c r="B209">
        <v>76.53</v>
      </c>
      <c r="C209">
        <v>76.42</v>
      </c>
    </row>
    <row r="210" spans="1:3" x14ac:dyDescent="0.15">
      <c r="A210" s="1">
        <v>43212.816064814811</v>
      </c>
      <c r="B210">
        <v>76.53</v>
      </c>
      <c r="C210">
        <v>76.41</v>
      </c>
    </row>
    <row r="211" spans="1:3" x14ac:dyDescent="0.15">
      <c r="A211" s="1">
        <v>43212.816770833335</v>
      </c>
      <c r="B211">
        <v>76.540000000000006</v>
      </c>
      <c r="C211">
        <v>76.489999999999995</v>
      </c>
    </row>
    <row r="212" spans="1:3" x14ac:dyDescent="0.15">
      <c r="A212" s="1">
        <v>43212.819039351853</v>
      </c>
      <c r="B212">
        <v>76.67</v>
      </c>
      <c r="C212">
        <v>76.56</v>
      </c>
    </row>
    <row r="213" spans="1:3" x14ac:dyDescent="0.15">
      <c r="A213" s="1">
        <v>43212.819733796299</v>
      </c>
      <c r="B213">
        <v>76.7</v>
      </c>
      <c r="C213">
        <v>76.680000000000007</v>
      </c>
    </row>
    <row r="214" spans="1:3" x14ac:dyDescent="0.15">
      <c r="A214" s="1">
        <v>43212.820439814815</v>
      </c>
      <c r="B214">
        <v>76.84</v>
      </c>
      <c r="C214">
        <v>76.680000000000007</v>
      </c>
    </row>
    <row r="215" spans="1:3" x14ac:dyDescent="0.15">
      <c r="A215" s="1">
        <v>43212.821145833332</v>
      </c>
      <c r="B215">
        <v>77.180000000000007</v>
      </c>
      <c r="C215">
        <v>77.010000000000005</v>
      </c>
    </row>
    <row r="216" spans="1:3" x14ac:dyDescent="0.15">
      <c r="A216" s="1">
        <v>43212.821851851855</v>
      </c>
      <c r="B216">
        <v>77.2</v>
      </c>
      <c r="C216">
        <v>77.180000000000007</v>
      </c>
    </row>
    <row r="217" spans="1:3" x14ac:dyDescent="0.15">
      <c r="A217" s="1">
        <v>43212.822557870371</v>
      </c>
      <c r="B217">
        <v>77.33</v>
      </c>
      <c r="C217">
        <v>77.19</v>
      </c>
    </row>
    <row r="218" spans="1:3" x14ac:dyDescent="0.15">
      <c r="A218" s="1">
        <v>43212.823263888888</v>
      </c>
      <c r="B218">
        <v>77.400000000000006</v>
      </c>
      <c r="C218">
        <v>77.27</v>
      </c>
    </row>
    <row r="219" spans="1:3" x14ac:dyDescent="0.15">
      <c r="A219" s="1">
        <v>43212.823981481481</v>
      </c>
      <c r="B219">
        <v>77.290000000000006</v>
      </c>
      <c r="C219">
        <v>77.11</v>
      </c>
    </row>
    <row r="220" spans="1:3" x14ac:dyDescent="0.15">
      <c r="A220" s="1">
        <v>43212.824687499997</v>
      </c>
      <c r="B220">
        <v>77.150000000000006</v>
      </c>
      <c r="C220">
        <v>76.989999999999995</v>
      </c>
    </row>
    <row r="221" spans="1:3" x14ac:dyDescent="0.15">
      <c r="A221" s="1">
        <v>43212.82539351852</v>
      </c>
      <c r="B221">
        <v>77.14</v>
      </c>
      <c r="C221">
        <v>77</v>
      </c>
    </row>
    <row r="222" spans="1:3" x14ac:dyDescent="0.15">
      <c r="A222" s="1">
        <v>43212.826099537036</v>
      </c>
      <c r="B222">
        <v>77.150000000000006</v>
      </c>
      <c r="C222">
        <v>77.040000000000006</v>
      </c>
    </row>
    <row r="223" spans="1:3" x14ac:dyDescent="0.15">
      <c r="A223" s="1">
        <v>43212.826805555553</v>
      </c>
      <c r="B223">
        <v>77.150000000000006</v>
      </c>
      <c r="C223">
        <v>77.040000000000006</v>
      </c>
    </row>
    <row r="224" spans="1:3" x14ac:dyDescent="0.15">
      <c r="A224" s="1">
        <v>43212.827511574076</v>
      </c>
      <c r="B224">
        <v>77.16</v>
      </c>
      <c r="C224">
        <v>77.040000000000006</v>
      </c>
    </row>
    <row r="225" spans="1:3" x14ac:dyDescent="0.15">
      <c r="A225" s="1">
        <v>43212.828217592592</v>
      </c>
      <c r="B225">
        <v>77.150000000000006</v>
      </c>
      <c r="C225">
        <v>77.010000000000005</v>
      </c>
    </row>
    <row r="226" spans="1:3" x14ac:dyDescent="0.15">
      <c r="A226" s="1">
        <v>43212.835717592592</v>
      </c>
      <c r="B226">
        <v>76.86</v>
      </c>
      <c r="C226">
        <v>76.77</v>
      </c>
    </row>
    <row r="227" spans="1:3" x14ac:dyDescent="0.15">
      <c r="A227" s="1">
        <v>43212.836423611108</v>
      </c>
      <c r="B227">
        <v>76.959999999999994</v>
      </c>
      <c r="C227">
        <v>76.849999999999994</v>
      </c>
    </row>
    <row r="228" spans="1:3" x14ac:dyDescent="0.15">
      <c r="A228" s="1">
        <v>43212.837141203701</v>
      </c>
      <c r="B228">
        <v>76.94</v>
      </c>
      <c r="C228">
        <v>76.849999999999994</v>
      </c>
    </row>
    <row r="229" spans="1:3" x14ac:dyDescent="0.15">
      <c r="A229" s="1">
        <v>43212.837835648148</v>
      </c>
      <c r="B229">
        <v>76.94</v>
      </c>
      <c r="C229">
        <v>76.849999999999994</v>
      </c>
    </row>
    <row r="230" spans="1:3" x14ac:dyDescent="0.15">
      <c r="A230" s="1">
        <v>43212.838541666664</v>
      </c>
      <c r="B230">
        <v>76.95</v>
      </c>
      <c r="C230">
        <v>76.75</v>
      </c>
    </row>
    <row r="231" spans="1:3" x14ac:dyDescent="0.15">
      <c r="A231" s="1">
        <v>43212.839259259257</v>
      </c>
      <c r="B231">
        <v>76.959999999999994</v>
      </c>
      <c r="C231">
        <v>76.760000000000005</v>
      </c>
    </row>
    <row r="232" spans="1:3" x14ac:dyDescent="0.15">
      <c r="A232" s="1">
        <v>43212.839965277781</v>
      </c>
      <c r="B232">
        <v>76.959999999999994</v>
      </c>
      <c r="C232">
        <v>76.790000000000006</v>
      </c>
    </row>
    <row r="233" spans="1:3" x14ac:dyDescent="0.15">
      <c r="A233" s="1">
        <v>43212.840671296297</v>
      </c>
      <c r="B233">
        <v>76.86</v>
      </c>
      <c r="C233">
        <v>76.680000000000007</v>
      </c>
    </row>
    <row r="234" spans="1:3" x14ac:dyDescent="0.15">
      <c r="A234" s="1">
        <v>43212.841377314813</v>
      </c>
      <c r="B234">
        <v>76.22</v>
      </c>
      <c r="C234">
        <v>76.099999999999994</v>
      </c>
    </row>
    <row r="235" spans="1:3" x14ac:dyDescent="0.15">
      <c r="A235" s="1">
        <v>43212.842083333337</v>
      </c>
      <c r="B235">
        <v>75.72</v>
      </c>
      <c r="C235">
        <v>75.59</v>
      </c>
    </row>
    <row r="236" spans="1:3" x14ac:dyDescent="0.15">
      <c r="A236" s="1">
        <v>43212.842789351853</v>
      </c>
      <c r="B236">
        <v>75.39</v>
      </c>
      <c r="C236">
        <v>75.36</v>
      </c>
    </row>
    <row r="237" spans="1:3" x14ac:dyDescent="0.15">
      <c r="A237" s="1">
        <v>43212.843518518515</v>
      </c>
      <c r="B237">
        <v>75.150000000000006</v>
      </c>
      <c r="C237">
        <v>75.02</v>
      </c>
    </row>
    <row r="238" spans="1:3" x14ac:dyDescent="0.15">
      <c r="A238" s="1">
        <v>43212.844236111108</v>
      </c>
      <c r="B238">
        <v>75.39</v>
      </c>
      <c r="C238">
        <v>75.28</v>
      </c>
    </row>
    <row r="239" spans="1:3" x14ac:dyDescent="0.15">
      <c r="A239" s="1">
        <v>43212.851215277777</v>
      </c>
      <c r="B239">
        <v>75.2</v>
      </c>
      <c r="C239">
        <v>75.05</v>
      </c>
    </row>
    <row r="240" spans="1:3" x14ac:dyDescent="0.15">
      <c r="A240" s="1">
        <v>43212.852060185185</v>
      </c>
      <c r="B240">
        <v>75.2</v>
      </c>
      <c r="C240">
        <v>75.06</v>
      </c>
    </row>
    <row r="241" spans="1:3" x14ac:dyDescent="0.15">
      <c r="A241" s="1">
        <v>43212.852812500001</v>
      </c>
      <c r="B241">
        <v>75.2</v>
      </c>
      <c r="C241">
        <v>75.09</v>
      </c>
    </row>
    <row r="242" spans="1:3" x14ac:dyDescent="0.15">
      <c r="A242" s="1">
        <v>43212.853530092594</v>
      </c>
      <c r="B242">
        <v>75.33</v>
      </c>
      <c r="C242">
        <v>75.290000000000006</v>
      </c>
    </row>
    <row r="243" spans="1:3" x14ac:dyDescent="0.15">
      <c r="A243" s="1">
        <v>43212.854259259257</v>
      </c>
      <c r="B243">
        <v>75.5</v>
      </c>
      <c r="C243">
        <v>75.42</v>
      </c>
    </row>
    <row r="244" spans="1:3" x14ac:dyDescent="0.15">
      <c r="A244" s="1">
        <v>43212.855023148149</v>
      </c>
      <c r="B244">
        <v>75.55</v>
      </c>
      <c r="C244">
        <v>75.45</v>
      </c>
    </row>
    <row r="245" spans="1:3" x14ac:dyDescent="0.15">
      <c r="A245" s="1">
        <v>43212.855798611112</v>
      </c>
      <c r="B245">
        <v>75.48</v>
      </c>
      <c r="C245">
        <v>75.45</v>
      </c>
    </row>
    <row r="246" spans="1:3" x14ac:dyDescent="0.15">
      <c r="A246" s="1">
        <v>43212.856550925928</v>
      </c>
      <c r="B246">
        <v>75.45</v>
      </c>
      <c r="C246">
        <v>75.3</v>
      </c>
    </row>
    <row r="247" spans="1:3" x14ac:dyDescent="0.15">
      <c r="A247" s="1">
        <v>43212.85733796296</v>
      </c>
      <c r="B247">
        <v>75.5</v>
      </c>
      <c r="C247">
        <v>75.33</v>
      </c>
    </row>
    <row r="248" spans="1:3" x14ac:dyDescent="0.15">
      <c r="A248" s="1">
        <v>43212.858055555553</v>
      </c>
      <c r="B248">
        <v>75.510000000000005</v>
      </c>
      <c r="C248">
        <v>75.349999999999994</v>
      </c>
    </row>
    <row r="249" spans="1:3" x14ac:dyDescent="0.15">
      <c r="A249" s="1">
        <v>43212.858900462961</v>
      </c>
      <c r="B249">
        <v>75.61</v>
      </c>
      <c r="C249">
        <v>75.48</v>
      </c>
    </row>
    <row r="250" spans="1:3" x14ac:dyDescent="0.15">
      <c r="A250" s="1">
        <v>43212.859652777777</v>
      </c>
      <c r="B250">
        <v>75.7</v>
      </c>
      <c r="C250">
        <v>75.52</v>
      </c>
    </row>
    <row r="251" spans="1:3" x14ac:dyDescent="0.15">
      <c r="A251" s="1">
        <v>43212.860439814816</v>
      </c>
      <c r="B251">
        <v>75.709999999999994</v>
      </c>
      <c r="C251">
        <v>75.53</v>
      </c>
    </row>
    <row r="252" spans="1:3" x14ac:dyDescent="0.15">
      <c r="A252" s="1">
        <v>43212.861180555556</v>
      </c>
      <c r="B252">
        <v>75.8</v>
      </c>
      <c r="C252">
        <v>75.709999999999994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2"/>
  <sheetViews>
    <sheetView topLeftCell="A209" workbookViewId="0">
      <selection activeCell="B234" sqref="B234:C234"/>
    </sheetView>
  </sheetViews>
  <sheetFormatPr defaultRowHeight="13.5" x14ac:dyDescent="0.15"/>
  <cols>
    <col min="1" max="3" width="24.75" customWidth="1"/>
  </cols>
  <sheetData>
    <row r="1" spans="1:3" x14ac:dyDescent="0.15">
      <c r="A1" t="s">
        <v>3</v>
      </c>
      <c r="B1" t="s">
        <v>0</v>
      </c>
      <c r="C1" t="s">
        <v>1</v>
      </c>
    </row>
    <row r="2" spans="1:3" x14ac:dyDescent="0.15">
      <c r="A2" s="1">
        <v>43212.662928240738</v>
      </c>
      <c r="B2">
        <v>74.2</v>
      </c>
      <c r="C2">
        <v>74</v>
      </c>
    </row>
    <row r="3" spans="1:3" x14ac:dyDescent="0.15">
      <c r="A3" s="1">
        <v>43212.663634259261</v>
      </c>
      <c r="B3">
        <v>74.2</v>
      </c>
      <c r="C3">
        <v>74</v>
      </c>
    </row>
    <row r="4" spans="1:3" x14ac:dyDescent="0.15">
      <c r="A4" s="1">
        <v>43212.664340277777</v>
      </c>
      <c r="B4">
        <v>74.2</v>
      </c>
      <c r="C4">
        <v>74</v>
      </c>
    </row>
    <row r="5" spans="1:3" x14ac:dyDescent="0.15">
      <c r="A5" s="1">
        <v>43212.665046296293</v>
      </c>
      <c r="B5">
        <v>74.2</v>
      </c>
      <c r="C5">
        <v>74</v>
      </c>
    </row>
    <row r="6" spans="1:3" x14ac:dyDescent="0.15">
      <c r="A6" s="1">
        <v>43212.66578703704</v>
      </c>
      <c r="B6">
        <v>74.2</v>
      </c>
      <c r="C6">
        <v>74</v>
      </c>
    </row>
    <row r="7" spans="1:3" x14ac:dyDescent="0.15">
      <c r="A7" s="1">
        <v>43212.666493055556</v>
      </c>
      <c r="B7">
        <v>74.2</v>
      </c>
      <c r="C7">
        <v>74</v>
      </c>
    </row>
    <row r="8" spans="1:3" x14ac:dyDescent="0.15">
      <c r="A8" s="1">
        <v>43212.667210648149</v>
      </c>
      <c r="B8">
        <v>74.2</v>
      </c>
      <c r="C8">
        <v>74</v>
      </c>
    </row>
    <row r="9" spans="1:3" x14ac:dyDescent="0.15">
      <c r="A9" s="1">
        <v>43212.667939814812</v>
      </c>
      <c r="B9">
        <v>74.2</v>
      </c>
      <c r="C9">
        <v>74</v>
      </c>
    </row>
    <row r="10" spans="1:3" x14ac:dyDescent="0.15">
      <c r="A10" s="1">
        <v>43212.668657407405</v>
      </c>
      <c r="B10">
        <v>74.2</v>
      </c>
      <c r="C10">
        <v>74</v>
      </c>
    </row>
    <row r="11" spans="1:3" x14ac:dyDescent="0.15">
      <c r="A11" s="1">
        <v>43212.669363425928</v>
      </c>
      <c r="B11">
        <v>74.2</v>
      </c>
      <c r="C11">
        <v>74</v>
      </c>
    </row>
    <row r="12" spans="1:3" x14ac:dyDescent="0.15">
      <c r="A12" s="1">
        <v>43212.670069444444</v>
      </c>
      <c r="B12">
        <v>74.2</v>
      </c>
      <c r="C12">
        <v>74</v>
      </c>
    </row>
    <row r="13" spans="1:3" x14ac:dyDescent="0.15">
      <c r="A13" s="1">
        <v>43212.670763888891</v>
      </c>
      <c r="B13">
        <v>74.2</v>
      </c>
      <c r="C13">
        <v>74</v>
      </c>
    </row>
    <row r="14" spans="1:3" x14ac:dyDescent="0.15">
      <c r="A14" s="1">
        <v>43212.671469907407</v>
      </c>
      <c r="B14">
        <v>74.540000000000006</v>
      </c>
      <c r="C14">
        <v>74.010000000000005</v>
      </c>
    </row>
    <row r="15" spans="1:3" x14ac:dyDescent="0.15">
      <c r="A15" s="1">
        <v>43212.672175925924</v>
      </c>
      <c r="B15">
        <v>74.540000000000006</v>
      </c>
      <c r="C15">
        <v>74</v>
      </c>
    </row>
    <row r="16" spans="1:3" x14ac:dyDescent="0.15">
      <c r="A16" s="1">
        <v>43212.672893518517</v>
      </c>
      <c r="B16">
        <v>74.540000000000006</v>
      </c>
      <c r="C16">
        <v>74</v>
      </c>
    </row>
    <row r="17" spans="1:3" x14ac:dyDescent="0.15">
      <c r="A17" s="1">
        <v>43212.67359953704</v>
      </c>
      <c r="B17">
        <v>74.540000000000006</v>
      </c>
      <c r="C17">
        <v>74.010000000000005</v>
      </c>
    </row>
    <row r="18" spans="1:3" x14ac:dyDescent="0.15">
      <c r="A18" s="1">
        <v>43212.674293981479</v>
      </c>
      <c r="B18">
        <v>74.540000000000006</v>
      </c>
      <c r="C18">
        <v>74.05</v>
      </c>
    </row>
    <row r="19" spans="1:3" x14ac:dyDescent="0.15">
      <c r="A19" s="1">
        <v>43212.675023148149</v>
      </c>
      <c r="B19">
        <v>74.540000000000006</v>
      </c>
      <c r="C19">
        <v>74.290000000000006</v>
      </c>
    </row>
    <row r="20" spans="1:3" x14ac:dyDescent="0.15">
      <c r="A20" s="1">
        <v>43212.675729166665</v>
      </c>
      <c r="B20">
        <v>74.540000000000006</v>
      </c>
      <c r="C20">
        <v>74.02</v>
      </c>
    </row>
    <row r="21" spans="1:3" x14ac:dyDescent="0.15">
      <c r="A21" s="1">
        <v>43212.676435185182</v>
      </c>
      <c r="B21">
        <v>74.540000000000006</v>
      </c>
      <c r="C21">
        <v>74.02</v>
      </c>
    </row>
    <row r="22" spans="1:3" x14ac:dyDescent="0.15">
      <c r="A22" s="1">
        <v>43212.677129629628</v>
      </c>
      <c r="B22">
        <v>74.540000000000006</v>
      </c>
      <c r="C22">
        <v>74.02</v>
      </c>
    </row>
    <row r="23" spans="1:3" x14ac:dyDescent="0.15">
      <c r="A23" s="1">
        <v>43212.677835648145</v>
      </c>
      <c r="B23">
        <v>74.569999999999993</v>
      </c>
      <c r="C23">
        <v>74.06</v>
      </c>
    </row>
    <row r="24" spans="1:3" x14ac:dyDescent="0.15">
      <c r="A24" s="1">
        <v>43212.678564814814</v>
      </c>
      <c r="B24">
        <v>74.569999999999993</v>
      </c>
      <c r="C24">
        <v>74.069999999999993</v>
      </c>
    </row>
    <row r="25" spans="1:3" x14ac:dyDescent="0.15">
      <c r="A25" s="1">
        <v>43212.679270833331</v>
      </c>
      <c r="B25">
        <v>74.569999999999993</v>
      </c>
      <c r="C25">
        <v>74.069999999999993</v>
      </c>
    </row>
    <row r="26" spans="1:3" x14ac:dyDescent="0.15">
      <c r="A26" s="1">
        <v>43212.679976851854</v>
      </c>
      <c r="B26">
        <v>74.569999999999993</v>
      </c>
      <c r="C26">
        <v>74.08</v>
      </c>
    </row>
    <row r="27" spans="1:3" x14ac:dyDescent="0.15">
      <c r="A27" s="1">
        <v>43212.680706018517</v>
      </c>
      <c r="B27">
        <v>74.5</v>
      </c>
      <c r="C27">
        <v>74.03</v>
      </c>
    </row>
    <row r="28" spans="1:3" x14ac:dyDescent="0.15">
      <c r="A28" s="1">
        <v>43212.68141203704</v>
      </c>
      <c r="B28">
        <v>74.569999999999993</v>
      </c>
      <c r="C28">
        <v>74.05</v>
      </c>
    </row>
    <row r="29" spans="1:3" x14ac:dyDescent="0.15">
      <c r="A29" s="1">
        <v>43212.682118055556</v>
      </c>
      <c r="B29">
        <v>74.2</v>
      </c>
      <c r="C29">
        <v>74.27</v>
      </c>
    </row>
    <row r="30" spans="1:3" x14ac:dyDescent="0.15">
      <c r="A30" s="1">
        <v>43212.682824074072</v>
      </c>
      <c r="B30">
        <v>74.729999980000002</v>
      </c>
      <c r="C30">
        <v>74.28</v>
      </c>
    </row>
    <row r="31" spans="1:3" x14ac:dyDescent="0.15">
      <c r="A31" s="1">
        <v>43212.683518518519</v>
      </c>
      <c r="B31">
        <v>74.650002259999994</v>
      </c>
      <c r="C31">
        <v>74.239999990000001</v>
      </c>
    </row>
    <row r="32" spans="1:3" x14ac:dyDescent="0.15">
      <c r="A32" s="1">
        <v>43212.684224537035</v>
      </c>
      <c r="B32">
        <v>74.650002259999994</v>
      </c>
      <c r="C32">
        <v>74.48</v>
      </c>
    </row>
    <row r="33" spans="1:3" x14ac:dyDescent="0.15">
      <c r="A33" s="1">
        <v>43212.684942129628</v>
      </c>
      <c r="B33">
        <v>74.72</v>
      </c>
      <c r="C33">
        <v>74.650000000000006</v>
      </c>
    </row>
    <row r="34" spans="1:3" x14ac:dyDescent="0.15">
      <c r="A34" s="1">
        <v>43212.685648148145</v>
      </c>
      <c r="B34">
        <v>74.72</v>
      </c>
      <c r="C34">
        <v>74.650000000000006</v>
      </c>
    </row>
    <row r="35" spans="1:3" x14ac:dyDescent="0.15">
      <c r="A35" s="1">
        <v>43212.686354166668</v>
      </c>
      <c r="B35">
        <v>74.650000000000006</v>
      </c>
      <c r="C35">
        <v>74.48</v>
      </c>
    </row>
    <row r="36" spans="1:3" x14ac:dyDescent="0.15">
      <c r="A36" s="1">
        <v>43212.687048611115</v>
      </c>
      <c r="B36">
        <v>74.650000000000006</v>
      </c>
      <c r="C36">
        <v>74.48</v>
      </c>
    </row>
    <row r="37" spans="1:3" x14ac:dyDescent="0.15">
      <c r="A37" s="1">
        <v>43212.6877662037</v>
      </c>
      <c r="B37">
        <v>74.729999980000002</v>
      </c>
      <c r="C37">
        <v>74.48</v>
      </c>
    </row>
    <row r="38" spans="1:3" x14ac:dyDescent="0.15">
      <c r="A38" s="1">
        <v>43212.688472222224</v>
      </c>
      <c r="B38">
        <v>74.729999980000002</v>
      </c>
      <c r="C38">
        <v>74.48</v>
      </c>
    </row>
    <row r="39" spans="1:3" x14ac:dyDescent="0.15">
      <c r="A39" s="1">
        <v>43212.68917824074</v>
      </c>
      <c r="B39">
        <v>74.48</v>
      </c>
      <c r="C39">
        <v>74.289999989999998</v>
      </c>
    </row>
    <row r="40" spans="1:3" x14ac:dyDescent="0.15">
      <c r="A40" s="1">
        <v>43212.689884259256</v>
      </c>
      <c r="B40">
        <v>74.78</v>
      </c>
      <c r="C40">
        <v>74.8</v>
      </c>
    </row>
    <row r="41" spans="1:3" x14ac:dyDescent="0.15">
      <c r="A41" s="1">
        <v>43212.690601851849</v>
      </c>
      <c r="B41">
        <v>74.849999999999994</v>
      </c>
      <c r="C41">
        <v>74.8</v>
      </c>
    </row>
    <row r="42" spans="1:3" x14ac:dyDescent="0.15">
      <c r="A42" s="1">
        <v>43212.691296296296</v>
      </c>
      <c r="B42">
        <v>74.849999999999994</v>
      </c>
      <c r="C42">
        <v>74.819999999999993</v>
      </c>
    </row>
    <row r="43" spans="1:3" x14ac:dyDescent="0.15">
      <c r="A43" s="1">
        <v>43212.692013888889</v>
      </c>
      <c r="B43">
        <v>74.849999999999994</v>
      </c>
      <c r="C43">
        <v>74.819999999999993</v>
      </c>
    </row>
    <row r="44" spans="1:3" x14ac:dyDescent="0.15">
      <c r="A44" s="1">
        <v>43212.692708333336</v>
      </c>
      <c r="B44">
        <v>74.849999999999994</v>
      </c>
      <c r="C44">
        <v>74.819999999999993</v>
      </c>
    </row>
    <row r="45" spans="1:3" x14ac:dyDescent="0.15">
      <c r="A45" s="1">
        <v>43212.693414351852</v>
      </c>
      <c r="B45">
        <v>74.989999999999995</v>
      </c>
      <c r="C45">
        <v>74.83</v>
      </c>
    </row>
    <row r="46" spans="1:3" x14ac:dyDescent="0.15">
      <c r="A46" s="1">
        <v>43212.694120370368</v>
      </c>
      <c r="B46">
        <v>75.099999999999994</v>
      </c>
      <c r="C46">
        <v>75</v>
      </c>
    </row>
    <row r="47" spans="1:3" x14ac:dyDescent="0.15">
      <c r="A47" s="1">
        <v>43212.694826388892</v>
      </c>
      <c r="B47">
        <v>75.099999999999994</v>
      </c>
      <c r="C47">
        <v>74.489999999999995</v>
      </c>
    </row>
    <row r="48" spans="1:3" x14ac:dyDescent="0.15">
      <c r="A48" s="1">
        <v>43212.695532407408</v>
      </c>
      <c r="B48">
        <v>75.020002959999999</v>
      </c>
      <c r="C48">
        <v>74.729999969999994</v>
      </c>
    </row>
    <row r="49" spans="1:3" x14ac:dyDescent="0.15">
      <c r="A49" s="1">
        <v>43212.696238425924</v>
      </c>
      <c r="B49">
        <v>75.099999999999994</v>
      </c>
      <c r="C49">
        <v>74.62</v>
      </c>
    </row>
    <row r="50" spans="1:3" x14ac:dyDescent="0.15">
      <c r="A50" s="1">
        <v>43212.696956018517</v>
      </c>
      <c r="B50">
        <v>75.099999999999994</v>
      </c>
      <c r="C50">
        <v>74.649999960000002</v>
      </c>
    </row>
    <row r="51" spans="1:3" x14ac:dyDescent="0.15">
      <c r="A51" s="1">
        <v>43212.697650462964</v>
      </c>
      <c r="B51">
        <v>75.099999999999994</v>
      </c>
      <c r="C51">
        <v>74.63</v>
      </c>
    </row>
    <row r="52" spans="1:3" x14ac:dyDescent="0.15">
      <c r="A52" s="1">
        <v>43212.69835648148</v>
      </c>
      <c r="B52">
        <v>75.099999999999994</v>
      </c>
      <c r="C52">
        <v>74.67</v>
      </c>
    </row>
    <row r="53" spans="1:3" x14ac:dyDescent="0.15">
      <c r="A53" s="1">
        <v>43212.699062500003</v>
      </c>
      <c r="B53">
        <v>75.290000000000006</v>
      </c>
      <c r="C53">
        <v>75.099999999999994</v>
      </c>
    </row>
    <row r="54" spans="1:3" x14ac:dyDescent="0.15">
      <c r="A54" s="1">
        <v>43212.69976851852</v>
      </c>
      <c r="B54">
        <v>75.290000000000006</v>
      </c>
      <c r="C54">
        <v>74.709999999999994</v>
      </c>
    </row>
    <row r="55" spans="1:3" x14ac:dyDescent="0.15">
      <c r="A55" s="1">
        <v>43212.700486111113</v>
      </c>
      <c r="B55">
        <v>75.290000000000006</v>
      </c>
      <c r="C55">
        <v>74.73</v>
      </c>
    </row>
    <row r="56" spans="1:3" x14ac:dyDescent="0.15">
      <c r="A56" s="1">
        <v>43212.701192129629</v>
      </c>
      <c r="B56">
        <v>75.290000000000006</v>
      </c>
      <c r="C56">
        <v>74.839999980000002</v>
      </c>
    </row>
    <row r="57" spans="1:3" x14ac:dyDescent="0.15">
      <c r="A57" s="1">
        <v>43212.701898148145</v>
      </c>
      <c r="B57">
        <v>75.37</v>
      </c>
      <c r="C57">
        <v>74.849999999999994</v>
      </c>
    </row>
    <row r="58" spans="1:3" x14ac:dyDescent="0.15">
      <c r="A58" s="1">
        <v>43212.702615740738</v>
      </c>
      <c r="B58">
        <v>75.37</v>
      </c>
      <c r="C58">
        <v>74.829999950000001</v>
      </c>
    </row>
    <row r="59" spans="1:3" x14ac:dyDescent="0.15">
      <c r="A59" s="1">
        <v>43212.703321759262</v>
      </c>
      <c r="B59">
        <v>75.37</v>
      </c>
      <c r="C59">
        <v>74.749999950000003</v>
      </c>
    </row>
    <row r="60" spans="1:3" x14ac:dyDescent="0.15">
      <c r="A60" s="1">
        <v>43212.704027777778</v>
      </c>
      <c r="B60">
        <v>75.37</v>
      </c>
      <c r="C60">
        <v>74.8</v>
      </c>
    </row>
    <row r="61" spans="1:3" x14ac:dyDescent="0.15">
      <c r="A61" s="1">
        <v>43212.704733796294</v>
      </c>
      <c r="B61">
        <v>75.37</v>
      </c>
      <c r="C61">
        <v>74.81</v>
      </c>
    </row>
    <row r="62" spans="1:3" x14ac:dyDescent="0.15">
      <c r="A62" s="1">
        <v>43212.705451388887</v>
      </c>
      <c r="B62">
        <v>75.34</v>
      </c>
      <c r="C62">
        <v>74.83</v>
      </c>
    </row>
    <row r="63" spans="1:3" x14ac:dyDescent="0.15">
      <c r="A63" s="1">
        <v>43212.706157407411</v>
      </c>
      <c r="B63">
        <v>75.45</v>
      </c>
      <c r="C63">
        <v>75.400000000000006</v>
      </c>
    </row>
    <row r="64" spans="1:3" x14ac:dyDescent="0.15">
      <c r="A64" s="1">
        <v>43212.706863425927</v>
      </c>
      <c r="B64">
        <v>75.45</v>
      </c>
      <c r="C64">
        <v>75.400000000000006</v>
      </c>
    </row>
    <row r="65" spans="1:3" x14ac:dyDescent="0.15">
      <c r="A65" s="1">
        <v>43212.707569444443</v>
      </c>
      <c r="B65">
        <v>75.47</v>
      </c>
      <c r="C65">
        <v>74.849999999999994</v>
      </c>
    </row>
    <row r="66" spans="1:3" x14ac:dyDescent="0.15">
      <c r="A66" s="1">
        <v>43212.708275462966</v>
      </c>
      <c r="B66">
        <v>75.47</v>
      </c>
      <c r="C66">
        <v>75.02</v>
      </c>
    </row>
    <row r="67" spans="1:3" x14ac:dyDescent="0.15">
      <c r="A67" s="1">
        <v>43212.708981481483</v>
      </c>
      <c r="B67">
        <v>75.5</v>
      </c>
      <c r="C67">
        <v>75.47</v>
      </c>
    </row>
    <row r="68" spans="1:3" x14ac:dyDescent="0.15">
      <c r="A68" s="1">
        <v>43212.709675925929</v>
      </c>
      <c r="B68">
        <v>75.52</v>
      </c>
      <c r="C68">
        <v>75.03</v>
      </c>
    </row>
    <row r="69" spans="1:3" x14ac:dyDescent="0.15">
      <c r="A69" s="1">
        <v>43212.710381944446</v>
      </c>
      <c r="B69">
        <v>75.7</v>
      </c>
      <c r="C69">
        <v>75.52</v>
      </c>
    </row>
    <row r="70" spans="1:3" x14ac:dyDescent="0.15">
      <c r="A70" s="1">
        <v>43212.711087962962</v>
      </c>
      <c r="B70">
        <v>75.52</v>
      </c>
      <c r="C70">
        <v>75.05</v>
      </c>
    </row>
    <row r="71" spans="1:3" x14ac:dyDescent="0.15">
      <c r="A71" s="1">
        <v>43212.711793981478</v>
      </c>
      <c r="B71">
        <v>75.78</v>
      </c>
      <c r="C71">
        <v>75.069999999999993</v>
      </c>
    </row>
    <row r="72" spans="1:3" x14ac:dyDescent="0.15">
      <c r="A72" s="1">
        <v>43212.712500000001</v>
      </c>
      <c r="B72">
        <v>75.699999939999998</v>
      </c>
      <c r="C72">
        <v>75.09</v>
      </c>
    </row>
    <row r="73" spans="1:3" x14ac:dyDescent="0.15">
      <c r="A73" s="1">
        <v>43212.713217592594</v>
      </c>
      <c r="B73">
        <v>75.790000000000006</v>
      </c>
      <c r="C73">
        <v>75.099999999999994</v>
      </c>
    </row>
    <row r="74" spans="1:3" x14ac:dyDescent="0.15">
      <c r="A74" s="1">
        <v>43212.713923611111</v>
      </c>
      <c r="B74">
        <v>75.760000000000005</v>
      </c>
      <c r="C74">
        <v>75.13</v>
      </c>
    </row>
    <row r="75" spans="1:3" x14ac:dyDescent="0.15">
      <c r="A75" s="1">
        <v>43212.714629629627</v>
      </c>
      <c r="B75">
        <v>75.790000000000006</v>
      </c>
      <c r="C75">
        <v>75.16</v>
      </c>
    </row>
    <row r="76" spans="1:3" x14ac:dyDescent="0.15">
      <c r="A76" s="1">
        <v>43212.71533564815</v>
      </c>
      <c r="B76">
        <v>75.790000000000006</v>
      </c>
      <c r="C76">
        <v>75.17</v>
      </c>
    </row>
    <row r="77" spans="1:3" x14ac:dyDescent="0.15">
      <c r="A77" s="1">
        <v>43212.716041666667</v>
      </c>
      <c r="B77">
        <v>75.790000000000006</v>
      </c>
      <c r="C77">
        <v>75.17</v>
      </c>
    </row>
    <row r="78" spans="1:3" x14ac:dyDescent="0.15">
      <c r="A78" s="1">
        <v>43212.716736111113</v>
      </c>
      <c r="B78">
        <v>75.790000000000006</v>
      </c>
      <c r="C78">
        <v>75.17</v>
      </c>
    </row>
    <row r="79" spans="1:3" x14ac:dyDescent="0.15">
      <c r="A79" s="1">
        <v>43212.717453703706</v>
      </c>
      <c r="B79">
        <v>75.790000000000006</v>
      </c>
      <c r="C79">
        <v>75.209999999999994</v>
      </c>
    </row>
    <row r="80" spans="1:3" x14ac:dyDescent="0.15">
      <c r="A80" s="1">
        <v>43212.718159722222</v>
      </c>
      <c r="B80">
        <v>75.790000000000006</v>
      </c>
      <c r="C80">
        <v>75.209999999999994</v>
      </c>
    </row>
    <row r="81" spans="1:3" x14ac:dyDescent="0.15">
      <c r="A81" s="1">
        <v>43212.721064814818</v>
      </c>
      <c r="B81">
        <v>75.849999999999994</v>
      </c>
      <c r="C81">
        <v>75.72</v>
      </c>
    </row>
    <row r="82" spans="1:3" x14ac:dyDescent="0.15">
      <c r="A82" s="1">
        <v>43212.721770833334</v>
      </c>
      <c r="B82">
        <v>75.849999999999994</v>
      </c>
      <c r="C82">
        <v>75.16</v>
      </c>
    </row>
    <row r="83" spans="1:3" x14ac:dyDescent="0.15">
      <c r="A83" s="1">
        <v>43212.722488425927</v>
      </c>
      <c r="B83">
        <v>75.849999999999994</v>
      </c>
      <c r="C83">
        <v>75.16</v>
      </c>
    </row>
    <row r="84" spans="1:3" x14ac:dyDescent="0.15">
      <c r="A84" s="1">
        <v>43212.723194444443</v>
      </c>
      <c r="B84">
        <v>75.769999979999994</v>
      </c>
      <c r="C84">
        <v>75.16</v>
      </c>
    </row>
    <row r="85" spans="1:3" x14ac:dyDescent="0.15">
      <c r="A85" s="1">
        <v>43212.723923611113</v>
      </c>
      <c r="B85">
        <v>75.769999979999994</v>
      </c>
      <c r="C85">
        <v>75.16</v>
      </c>
    </row>
    <row r="86" spans="1:3" x14ac:dyDescent="0.15">
      <c r="A86" s="1">
        <v>43212.724618055552</v>
      </c>
      <c r="B86">
        <v>75.769999979999994</v>
      </c>
      <c r="C86">
        <v>75.16</v>
      </c>
    </row>
    <row r="87" spans="1:3" x14ac:dyDescent="0.15">
      <c r="A87" s="1">
        <v>43212.725324074076</v>
      </c>
      <c r="B87">
        <v>75.769999979999994</v>
      </c>
      <c r="C87">
        <v>75.16</v>
      </c>
    </row>
    <row r="88" spans="1:3" x14ac:dyDescent="0.15">
      <c r="A88" s="1">
        <v>43212.726030092592</v>
      </c>
      <c r="B88">
        <v>75.769999979999994</v>
      </c>
      <c r="C88">
        <v>75.16</v>
      </c>
    </row>
    <row r="89" spans="1:3" x14ac:dyDescent="0.15">
      <c r="A89" s="1">
        <v>43212.726736111108</v>
      </c>
      <c r="B89">
        <v>75.769999979999994</v>
      </c>
      <c r="C89">
        <v>75.16</v>
      </c>
    </row>
    <row r="90" spans="1:3" x14ac:dyDescent="0.15">
      <c r="A90" s="1">
        <v>43212.727442129632</v>
      </c>
      <c r="B90">
        <v>75.769999979999994</v>
      </c>
      <c r="C90">
        <v>75.16</v>
      </c>
    </row>
    <row r="91" spans="1:3" x14ac:dyDescent="0.15">
      <c r="A91" s="1">
        <v>43212.727824074071</v>
      </c>
      <c r="B91">
        <v>75.459999999999994</v>
      </c>
      <c r="C91">
        <v>75.16</v>
      </c>
    </row>
    <row r="92" spans="1:3" x14ac:dyDescent="0.15">
      <c r="A92" s="1">
        <v>43212.728136574071</v>
      </c>
      <c r="B92">
        <v>75.459999999999994</v>
      </c>
      <c r="C92">
        <v>75.16</v>
      </c>
    </row>
    <row r="93" spans="1:3" x14ac:dyDescent="0.15">
      <c r="A93" s="1">
        <v>43212.728541666664</v>
      </c>
      <c r="B93">
        <v>75.3</v>
      </c>
      <c r="C93">
        <v>75.16</v>
      </c>
    </row>
    <row r="94" spans="1:3" x14ac:dyDescent="0.15">
      <c r="A94" s="1">
        <v>43212.729247685187</v>
      </c>
      <c r="B94">
        <v>75.3</v>
      </c>
      <c r="C94">
        <v>75.16</v>
      </c>
    </row>
    <row r="95" spans="1:3" x14ac:dyDescent="0.15">
      <c r="A95" s="1">
        <v>43212.729942129627</v>
      </c>
      <c r="B95">
        <v>75.17</v>
      </c>
      <c r="C95">
        <v>75.16</v>
      </c>
    </row>
    <row r="96" spans="1:3" x14ac:dyDescent="0.15">
      <c r="A96" s="1">
        <v>43212.730671296296</v>
      </c>
      <c r="B96">
        <v>75.3</v>
      </c>
      <c r="C96">
        <v>75.17</v>
      </c>
    </row>
    <row r="97" spans="1:3" x14ac:dyDescent="0.15">
      <c r="A97" s="1">
        <v>43212.731377314813</v>
      </c>
      <c r="B97">
        <v>75.3</v>
      </c>
      <c r="C97">
        <v>75.2</v>
      </c>
    </row>
    <row r="98" spans="1:3" x14ac:dyDescent="0.15">
      <c r="A98" s="1">
        <v>43212.732083333336</v>
      </c>
      <c r="B98">
        <v>75.3</v>
      </c>
      <c r="C98">
        <v>75.2</v>
      </c>
    </row>
    <row r="99" spans="1:3" x14ac:dyDescent="0.15">
      <c r="A99" s="1">
        <v>43212.732800925929</v>
      </c>
      <c r="B99">
        <v>75.3</v>
      </c>
      <c r="C99">
        <v>75.2</v>
      </c>
    </row>
    <row r="100" spans="1:3" x14ac:dyDescent="0.15">
      <c r="A100" s="1">
        <v>43212.733506944445</v>
      </c>
      <c r="B100">
        <v>75.3</v>
      </c>
      <c r="C100">
        <v>75.22</v>
      </c>
    </row>
    <row r="101" spans="1:3" x14ac:dyDescent="0.15">
      <c r="A101" s="1">
        <v>43212.734201388892</v>
      </c>
      <c r="B101">
        <v>75.459999999999994</v>
      </c>
      <c r="C101">
        <v>75.3</v>
      </c>
    </row>
    <row r="102" spans="1:3" x14ac:dyDescent="0.15">
      <c r="A102" s="1">
        <v>43212.734907407408</v>
      </c>
      <c r="B102">
        <v>75.459999999999994</v>
      </c>
      <c r="C102">
        <v>75.38</v>
      </c>
    </row>
    <row r="103" spans="1:3" x14ac:dyDescent="0.15">
      <c r="A103" s="1">
        <v>43212.735613425924</v>
      </c>
      <c r="B103">
        <v>75.459999999999994</v>
      </c>
      <c r="C103">
        <v>75.38</v>
      </c>
    </row>
    <row r="104" spans="1:3" x14ac:dyDescent="0.15">
      <c r="A104" s="1">
        <v>43212.736319444448</v>
      </c>
      <c r="B104">
        <v>75.459999999999994</v>
      </c>
      <c r="C104">
        <v>75.38</v>
      </c>
    </row>
    <row r="105" spans="1:3" x14ac:dyDescent="0.15">
      <c r="A105" s="1">
        <v>43212.737025462964</v>
      </c>
      <c r="B105">
        <v>75.38</v>
      </c>
      <c r="C105">
        <v>75.16</v>
      </c>
    </row>
    <row r="106" spans="1:3" x14ac:dyDescent="0.15">
      <c r="A106" s="1">
        <v>43212.73773148148</v>
      </c>
      <c r="B106">
        <v>75.38</v>
      </c>
      <c r="C106">
        <v>75.17</v>
      </c>
    </row>
    <row r="107" spans="1:3" x14ac:dyDescent="0.15">
      <c r="A107" s="1">
        <v>43212.738437499997</v>
      </c>
      <c r="B107">
        <v>75.459999999999994</v>
      </c>
      <c r="C107">
        <v>75.17</v>
      </c>
    </row>
    <row r="108" spans="1:3" x14ac:dyDescent="0.15">
      <c r="A108" s="1">
        <v>43212.739131944443</v>
      </c>
      <c r="B108">
        <v>75.459999999999994</v>
      </c>
      <c r="C108">
        <v>75.180000000000007</v>
      </c>
    </row>
    <row r="109" spans="1:3" x14ac:dyDescent="0.15">
      <c r="A109" s="1">
        <v>43212.739849537036</v>
      </c>
      <c r="B109">
        <v>75.459999999999994</v>
      </c>
      <c r="C109">
        <v>75.180000000000007</v>
      </c>
    </row>
    <row r="110" spans="1:3" x14ac:dyDescent="0.15">
      <c r="A110" s="1">
        <v>43212.740567129629</v>
      </c>
      <c r="B110">
        <v>75.459999999999994</v>
      </c>
      <c r="C110">
        <v>75.180000000000007</v>
      </c>
    </row>
    <row r="111" spans="1:3" x14ac:dyDescent="0.15">
      <c r="A111" s="1">
        <v>43212.741296296299</v>
      </c>
      <c r="B111">
        <v>75.459999999999994</v>
      </c>
      <c r="C111">
        <v>75.180000000000007</v>
      </c>
    </row>
    <row r="112" spans="1:3" x14ac:dyDescent="0.15">
      <c r="A112" s="1">
        <v>43212.742013888892</v>
      </c>
      <c r="B112">
        <v>75.459999999999994</v>
      </c>
      <c r="C112">
        <v>75.180000000000007</v>
      </c>
    </row>
    <row r="113" spans="1:3" x14ac:dyDescent="0.15">
      <c r="A113" s="1">
        <v>43212.742719907408</v>
      </c>
      <c r="B113">
        <v>75.459999999999994</v>
      </c>
      <c r="C113">
        <v>75.180000000000007</v>
      </c>
    </row>
    <row r="114" spans="1:3" x14ac:dyDescent="0.15">
      <c r="A114" s="1">
        <v>43212.743414351855</v>
      </c>
      <c r="B114">
        <v>75.459999999999994</v>
      </c>
      <c r="C114">
        <v>75.180000000000007</v>
      </c>
    </row>
    <row r="115" spans="1:3" x14ac:dyDescent="0.15">
      <c r="A115" s="1">
        <v>43212.744120370371</v>
      </c>
      <c r="B115">
        <v>75.459999999999994</v>
      </c>
      <c r="C115">
        <v>75.19</v>
      </c>
    </row>
    <row r="116" spans="1:3" x14ac:dyDescent="0.15">
      <c r="A116" s="1">
        <v>43212.744826388887</v>
      </c>
      <c r="B116">
        <v>75.459999999999994</v>
      </c>
      <c r="C116">
        <v>75.209999999999994</v>
      </c>
    </row>
    <row r="117" spans="1:3" x14ac:dyDescent="0.15">
      <c r="A117" s="1">
        <v>43212.745532407411</v>
      </c>
      <c r="B117">
        <v>75.36</v>
      </c>
      <c r="C117">
        <v>75.209999999999994</v>
      </c>
    </row>
    <row r="118" spans="1:3" x14ac:dyDescent="0.15">
      <c r="A118" s="1">
        <v>43212.74622685185</v>
      </c>
      <c r="B118">
        <v>75.28</v>
      </c>
      <c r="C118">
        <v>75.209999999999994</v>
      </c>
    </row>
    <row r="119" spans="1:3" x14ac:dyDescent="0.15">
      <c r="A119" s="1">
        <v>43212.746932870374</v>
      </c>
      <c r="B119">
        <v>75.28</v>
      </c>
      <c r="C119">
        <v>75.209999999999994</v>
      </c>
    </row>
    <row r="120" spans="1:3" x14ac:dyDescent="0.15">
      <c r="A120" s="1">
        <v>43212.74763888889</v>
      </c>
      <c r="B120">
        <v>75.28</v>
      </c>
      <c r="C120">
        <v>75.209999999999994</v>
      </c>
    </row>
    <row r="121" spans="1:3" x14ac:dyDescent="0.15">
      <c r="A121" s="1">
        <v>43212.748368055552</v>
      </c>
      <c r="B121">
        <v>75.459999999999994</v>
      </c>
      <c r="C121">
        <v>75.36</v>
      </c>
    </row>
    <row r="122" spans="1:3" x14ac:dyDescent="0.15">
      <c r="A122" s="1">
        <v>43212.749074074076</v>
      </c>
      <c r="B122">
        <v>75.459999999999994</v>
      </c>
      <c r="C122">
        <v>75.31</v>
      </c>
    </row>
    <row r="123" spans="1:3" x14ac:dyDescent="0.15">
      <c r="A123" s="1">
        <v>43212.749768518515</v>
      </c>
      <c r="B123">
        <v>75.459999999999994</v>
      </c>
      <c r="C123">
        <v>75.31</v>
      </c>
    </row>
    <row r="124" spans="1:3" x14ac:dyDescent="0.15">
      <c r="A124" s="1">
        <v>43212.750474537039</v>
      </c>
      <c r="B124">
        <v>75.459999999999994</v>
      </c>
      <c r="C124">
        <v>75.209999999999994</v>
      </c>
    </row>
    <row r="125" spans="1:3" x14ac:dyDescent="0.15">
      <c r="A125" s="1">
        <v>43212.751215277778</v>
      </c>
      <c r="B125">
        <v>75.459999999999994</v>
      </c>
      <c r="C125">
        <v>75.209999999999994</v>
      </c>
    </row>
    <row r="126" spans="1:3" x14ac:dyDescent="0.15">
      <c r="A126" s="1">
        <v>43212.751921296294</v>
      </c>
      <c r="B126">
        <v>75.459999999999994</v>
      </c>
      <c r="C126">
        <v>75.22</v>
      </c>
    </row>
    <row r="127" spans="1:3" x14ac:dyDescent="0.15">
      <c r="A127" s="1">
        <v>43212.752627314818</v>
      </c>
      <c r="B127">
        <v>75.459999999999994</v>
      </c>
      <c r="C127">
        <v>75.22</v>
      </c>
    </row>
    <row r="128" spans="1:3" x14ac:dyDescent="0.15">
      <c r="A128" s="1">
        <v>43212.753333333334</v>
      </c>
      <c r="B128">
        <v>75.459999999999994</v>
      </c>
      <c r="C128">
        <v>75.22</v>
      </c>
    </row>
    <row r="129" spans="1:3" x14ac:dyDescent="0.15">
      <c r="A129" s="1">
        <v>43212.754027777781</v>
      </c>
      <c r="B129">
        <v>75.459999999999994</v>
      </c>
      <c r="C129">
        <v>75.22</v>
      </c>
    </row>
    <row r="130" spans="1:3" x14ac:dyDescent="0.15">
      <c r="A130" s="1">
        <v>43212.75476851852</v>
      </c>
      <c r="B130">
        <v>75.459999999999994</v>
      </c>
      <c r="C130">
        <v>75.22</v>
      </c>
    </row>
    <row r="131" spans="1:3" x14ac:dyDescent="0.15">
      <c r="A131" s="1">
        <v>43212.755474537036</v>
      </c>
      <c r="B131">
        <v>75.769999979999994</v>
      </c>
      <c r="C131">
        <v>75.459999999999994</v>
      </c>
    </row>
    <row r="132" spans="1:3" x14ac:dyDescent="0.15">
      <c r="A132" s="1">
        <v>43212.760775462964</v>
      </c>
      <c r="B132">
        <v>75.849999999999994</v>
      </c>
      <c r="C132">
        <v>75.22</v>
      </c>
    </row>
    <row r="133" spans="1:3" x14ac:dyDescent="0.15">
      <c r="A133" s="1">
        <v>43212.761481481481</v>
      </c>
      <c r="B133">
        <v>75.849999999999994</v>
      </c>
      <c r="C133">
        <v>75.239999999999995</v>
      </c>
    </row>
    <row r="134" spans="1:3" x14ac:dyDescent="0.15">
      <c r="A134" s="1">
        <v>43212.762187499997</v>
      </c>
      <c r="B134">
        <v>75.849999999999994</v>
      </c>
      <c r="C134">
        <v>75.25</v>
      </c>
    </row>
    <row r="135" spans="1:3" x14ac:dyDescent="0.15">
      <c r="A135" s="1">
        <v>43212.76289351852</v>
      </c>
      <c r="B135">
        <v>75.849999999999994</v>
      </c>
      <c r="C135">
        <v>75.25</v>
      </c>
    </row>
    <row r="136" spans="1:3" x14ac:dyDescent="0.15">
      <c r="A136" s="1">
        <v>43212.763599537036</v>
      </c>
      <c r="B136">
        <v>75.849999999999994</v>
      </c>
      <c r="C136">
        <v>75.3</v>
      </c>
    </row>
    <row r="137" spans="1:3" x14ac:dyDescent="0.15">
      <c r="A137" s="1">
        <v>43212.764305555553</v>
      </c>
      <c r="B137">
        <v>75.849999999999994</v>
      </c>
      <c r="C137">
        <v>75.3</v>
      </c>
    </row>
    <row r="138" spans="1:3" x14ac:dyDescent="0.15">
      <c r="A138" s="1">
        <v>43212.765011574076</v>
      </c>
      <c r="B138">
        <v>75.849999999999994</v>
      </c>
      <c r="C138">
        <v>75.319999999999993</v>
      </c>
    </row>
    <row r="139" spans="1:3" x14ac:dyDescent="0.15">
      <c r="A139" s="1">
        <v>43212.765717592592</v>
      </c>
      <c r="B139">
        <v>75.849999999999994</v>
      </c>
      <c r="C139">
        <v>75.33</v>
      </c>
    </row>
    <row r="140" spans="1:3" x14ac:dyDescent="0.15">
      <c r="A140" s="1">
        <v>43212.766423611109</v>
      </c>
      <c r="B140">
        <v>75.849999999999994</v>
      </c>
      <c r="C140">
        <v>75.33</v>
      </c>
    </row>
    <row r="141" spans="1:3" x14ac:dyDescent="0.15">
      <c r="A141" s="1">
        <v>43212.767118055555</v>
      </c>
      <c r="B141">
        <v>75.849999999999994</v>
      </c>
      <c r="C141">
        <v>75.59</v>
      </c>
    </row>
    <row r="142" spans="1:3" x14ac:dyDescent="0.15">
      <c r="A142" s="1">
        <v>43212.767858796295</v>
      </c>
      <c r="B142">
        <v>75.849999999999994</v>
      </c>
      <c r="C142">
        <v>75.61</v>
      </c>
    </row>
    <row r="143" spans="1:3" x14ac:dyDescent="0.15">
      <c r="A143" s="1">
        <v>43212.768587962964</v>
      </c>
      <c r="B143">
        <v>75.849999999999994</v>
      </c>
      <c r="C143">
        <v>75.61</v>
      </c>
    </row>
    <row r="144" spans="1:3" x14ac:dyDescent="0.15">
      <c r="A144" s="1">
        <v>43212.769305555557</v>
      </c>
      <c r="B144">
        <v>75.78</v>
      </c>
      <c r="C144">
        <v>75.61</v>
      </c>
    </row>
    <row r="145" spans="1:3" x14ac:dyDescent="0.15">
      <c r="A145" s="1">
        <v>43212.770011574074</v>
      </c>
      <c r="B145">
        <v>75.78</v>
      </c>
      <c r="C145">
        <v>75.61</v>
      </c>
    </row>
    <row r="146" spans="1:3" x14ac:dyDescent="0.15">
      <c r="A146" s="1">
        <v>43212.77071759259</v>
      </c>
      <c r="B146">
        <v>75.78</v>
      </c>
      <c r="C146">
        <v>75.61</v>
      </c>
    </row>
    <row r="147" spans="1:3" x14ac:dyDescent="0.15">
      <c r="A147" s="1">
        <v>43212.771412037036</v>
      </c>
      <c r="B147">
        <v>75.78</v>
      </c>
      <c r="C147">
        <v>75.61</v>
      </c>
    </row>
    <row r="148" spans="1:3" x14ac:dyDescent="0.15">
      <c r="A148" s="1">
        <v>43212.772118055553</v>
      </c>
      <c r="B148">
        <v>75.78</v>
      </c>
      <c r="C148">
        <v>75.62</v>
      </c>
    </row>
    <row r="149" spans="1:3" x14ac:dyDescent="0.15">
      <c r="A149" s="1">
        <v>43212.772824074076</v>
      </c>
      <c r="B149">
        <v>75.78</v>
      </c>
      <c r="C149">
        <v>75.62</v>
      </c>
    </row>
    <row r="150" spans="1:3" x14ac:dyDescent="0.15">
      <c r="A150" s="1">
        <v>43212.773530092592</v>
      </c>
      <c r="B150">
        <v>75.78</v>
      </c>
      <c r="C150">
        <v>75.7</v>
      </c>
    </row>
    <row r="151" spans="1:3" x14ac:dyDescent="0.15">
      <c r="A151" s="1">
        <v>43212.774236111109</v>
      </c>
      <c r="B151">
        <v>75.78</v>
      </c>
      <c r="C151">
        <v>75.7</v>
      </c>
    </row>
    <row r="152" spans="1:3" x14ac:dyDescent="0.15">
      <c r="A152" s="1">
        <v>43212.774942129632</v>
      </c>
      <c r="B152">
        <v>75.78</v>
      </c>
      <c r="C152">
        <v>75.7</v>
      </c>
    </row>
    <row r="153" spans="1:3" x14ac:dyDescent="0.15">
      <c r="A153" s="1">
        <v>43212.775648148148</v>
      </c>
      <c r="B153">
        <v>75.78</v>
      </c>
      <c r="C153">
        <v>75.7</v>
      </c>
    </row>
    <row r="154" spans="1:3" x14ac:dyDescent="0.15">
      <c r="A154" s="1">
        <v>43212.776354166665</v>
      </c>
      <c r="B154">
        <v>75.7</v>
      </c>
      <c r="C154">
        <v>75.62</v>
      </c>
    </row>
    <row r="155" spans="1:3" x14ac:dyDescent="0.15">
      <c r="A155" s="1">
        <v>43212.777060185188</v>
      </c>
      <c r="B155">
        <v>75.7</v>
      </c>
      <c r="C155">
        <v>75.62</v>
      </c>
    </row>
    <row r="156" spans="1:3" x14ac:dyDescent="0.15">
      <c r="A156" s="1">
        <v>43212.777789351851</v>
      </c>
      <c r="B156">
        <v>75.7</v>
      </c>
      <c r="C156">
        <v>75.62</v>
      </c>
    </row>
    <row r="157" spans="1:3" x14ac:dyDescent="0.15">
      <c r="A157" s="1">
        <v>43212.778495370374</v>
      </c>
      <c r="B157">
        <v>75.78</v>
      </c>
      <c r="C157">
        <v>75.7</v>
      </c>
    </row>
    <row r="158" spans="1:3" x14ac:dyDescent="0.15">
      <c r="A158" s="1">
        <v>43212.77921296296</v>
      </c>
      <c r="B158">
        <v>75.78</v>
      </c>
      <c r="C158">
        <v>75.62</v>
      </c>
    </row>
    <row r="159" spans="1:3" x14ac:dyDescent="0.15">
      <c r="A159" s="1">
        <v>43212.779907407406</v>
      </c>
      <c r="B159">
        <v>75.78</v>
      </c>
      <c r="C159">
        <v>75.62</v>
      </c>
    </row>
    <row r="160" spans="1:3" x14ac:dyDescent="0.15">
      <c r="A160" s="1">
        <v>43212.780624999999</v>
      </c>
      <c r="B160">
        <v>75.849999999999994</v>
      </c>
      <c r="C160">
        <v>75.8</v>
      </c>
    </row>
    <row r="161" spans="1:3" x14ac:dyDescent="0.15">
      <c r="A161" s="1">
        <v>43212.781331018516</v>
      </c>
      <c r="B161">
        <v>75.849999999999994</v>
      </c>
      <c r="C161">
        <v>75.84</v>
      </c>
    </row>
    <row r="162" spans="1:3" x14ac:dyDescent="0.15">
      <c r="A162" s="1">
        <v>43212.782037037039</v>
      </c>
      <c r="B162">
        <v>75.849999999999994</v>
      </c>
      <c r="C162">
        <v>75.84</v>
      </c>
    </row>
    <row r="163" spans="1:3" x14ac:dyDescent="0.15">
      <c r="A163" s="1">
        <v>43212.782743055555</v>
      </c>
      <c r="B163">
        <v>75.849999999999994</v>
      </c>
      <c r="C163">
        <v>75.62</v>
      </c>
    </row>
    <row r="164" spans="1:3" x14ac:dyDescent="0.15">
      <c r="A164" s="1">
        <v>43212.783449074072</v>
      </c>
      <c r="B164">
        <v>75.849999999999994</v>
      </c>
      <c r="C164">
        <v>75.62</v>
      </c>
    </row>
    <row r="165" spans="1:3" x14ac:dyDescent="0.15">
      <c r="A165" s="1">
        <v>43212.784166666665</v>
      </c>
      <c r="B165">
        <v>75.849999999999994</v>
      </c>
      <c r="C165">
        <v>75.62</v>
      </c>
    </row>
    <row r="166" spans="1:3" x14ac:dyDescent="0.15">
      <c r="A166" s="1">
        <v>43212.784872685188</v>
      </c>
      <c r="B166">
        <v>75.849999999999994</v>
      </c>
      <c r="C166">
        <v>75.62</v>
      </c>
    </row>
    <row r="167" spans="1:3" x14ac:dyDescent="0.15">
      <c r="A167" s="1">
        <v>43212.785590277781</v>
      </c>
      <c r="B167">
        <v>75.849999999999994</v>
      </c>
      <c r="C167">
        <v>75.62</v>
      </c>
    </row>
    <row r="168" spans="1:3" x14ac:dyDescent="0.15">
      <c r="A168" s="1">
        <v>43212.786296296297</v>
      </c>
      <c r="B168">
        <v>76.63</v>
      </c>
      <c r="C168">
        <v>75.62</v>
      </c>
    </row>
    <row r="169" spans="1:3" x14ac:dyDescent="0.15">
      <c r="A169" s="1">
        <v>43212.787002314813</v>
      </c>
      <c r="B169">
        <v>76.62</v>
      </c>
      <c r="C169">
        <v>75.62</v>
      </c>
    </row>
    <row r="170" spans="1:3" x14ac:dyDescent="0.15">
      <c r="A170" s="1">
        <v>43212.787719907406</v>
      </c>
      <c r="B170">
        <v>76.180000000000007</v>
      </c>
      <c r="C170">
        <v>75.62</v>
      </c>
    </row>
    <row r="171" spans="1:3" x14ac:dyDescent="0.15">
      <c r="A171" s="1">
        <v>43212.788425925923</v>
      </c>
      <c r="B171">
        <v>76.180000000000007</v>
      </c>
      <c r="C171">
        <v>75.62</v>
      </c>
    </row>
    <row r="172" spans="1:3" x14ac:dyDescent="0.15">
      <c r="A172" s="1">
        <v>43212.789120370369</v>
      </c>
      <c r="B172">
        <v>76.180000000000007</v>
      </c>
      <c r="C172">
        <v>75.62</v>
      </c>
    </row>
    <row r="173" spans="1:3" x14ac:dyDescent="0.15">
      <c r="A173" s="1">
        <v>43212.789826388886</v>
      </c>
      <c r="B173">
        <v>76.180000000000007</v>
      </c>
      <c r="C173">
        <v>75.62</v>
      </c>
    </row>
    <row r="174" spans="1:3" x14ac:dyDescent="0.15">
      <c r="A174" s="1">
        <v>43212.790578703702</v>
      </c>
      <c r="B174">
        <v>76.180000000000007</v>
      </c>
      <c r="C174">
        <v>75.62</v>
      </c>
    </row>
    <row r="175" spans="1:3" x14ac:dyDescent="0.15">
      <c r="A175" s="1">
        <v>43212.791307870371</v>
      </c>
      <c r="B175">
        <v>76.180000000000007</v>
      </c>
      <c r="C175">
        <v>75.62</v>
      </c>
    </row>
    <row r="176" spans="1:3" x14ac:dyDescent="0.15">
      <c r="A176" s="1">
        <v>43212.792013888888</v>
      </c>
      <c r="B176">
        <v>76.180000000000007</v>
      </c>
      <c r="C176">
        <v>75.63</v>
      </c>
    </row>
    <row r="177" spans="1:3" x14ac:dyDescent="0.15">
      <c r="A177" s="1">
        <v>43212.792708333334</v>
      </c>
      <c r="B177">
        <v>76.180000000000007</v>
      </c>
      <c r="C177">
        <v>75.63</v>
      </c>
    </row>
    <row r="178" spans="1:3" x14ac:dyDescent="0.15">
      <c r="A178" s="1">
        <v>43212.793414351851</v>
      </c>
      <c r="B178">
        <v>76.180000000000007</v>
      </c>
      <c r="C178">
        <v>75.64</v>
      </c>
    </row>
    <row r="179" spans="1:3" x14ac:dyDescent="0.15">
      <c r="A179" s="1">
        <v>43212.794120370374</v>
      </c>
      <c r="B179">
        <v>76.180000000000007</v>
      </c>
      <c r="C179">
        <v>75.63</v>
      </c>
    </row>
    <row r="180" spans="1:3" x14ac:dyDescent="0.15">
      <c r="A180" s="1">
        <v>43212.79482638889</v>
      </c>
      <c r="B180">
        <v>76.180000000000007</v>
      </c>
      <c r="C180">
        <v>75.63</v>
      </c>
    </row>
    <row r="181" spans="1:3" x14ac:dyDescent="0.15">
      <c r="A181" s="1">
        <v>43212.795543981483</v>
      </c>
      <c r="B181">
        <v>76.180000000000007</v>
      </c>
      <c r="C181">
        <v>75.63</v>
      </c>
    </row>
    <row r="182" spans="1:3" x14ac:dyDescent="0.15">
      <c r="A182" s="1">
        <v>43212.796249999999</v>
      </c>
      <c r="B182">
        <v>76.180000000000007</v>
      </c>
      <c r="C182">
        <v>75.81</v>
      </c>
    </row>
    <row r="183" spans="1:3" x14ac:dyDescent="0.15">
      <c r="A183" s="1">
        <v>43212.796956018516</v>
      </c>
      <c r="B183">
        <v>76.180000000000007</v>
      </c>
      <c r="C183">
        <v>75.63</v>
      </c>
    </row>
    <row r="184" spans="1:3" x14ac:dyDescent="0.15">
      <c r="A184" s="1">
        <v>43212.797650462962</v>
      </c>
      <c r="B184">
        <v>76.180000000000007</v>
      </c>
      <c r="C184">
        <v>75.64</v>
      </c>
    </row>
    <row r="185" spans="1:3" x14ac:dyDescent="0.15">
      <c r="A185" s="1">
        <v>43212.798391203702</v>
      </c>
      <c r="B185">
        <v>76.180000000000007</v>
      </c>
      <c r="C185">
        <v>75.650000000000006</v>
      </c>
    </row>
    <row r="186" spans="1:3" x14ac:dyDescent="0.15">
      <c r="A186" s="1">
        <v>43212.799097222225</v>
      </c>
      <c r="B186">
        <v>76.180000000000007</v>
      </c>
      <c r="C186">
        <v>75.650000000000006</v>
      </c>
    </row>
    <row r="187" spans="1:3" x14ac:dyDescent="0.15">
      <c r="A187" s="1">
        <v>43212.799803240741</v>
      </c>
      <c r="B187">
        <v>76.180000000000007</v>
      </c>
      <c r="C187">
        <v>75.67</v>
      </c>
    </row>
    <row r="188" spans="1:3" x14ac:dyDescent="0.15">
      <c r="A188" s="1">
        <v>43212.800497685188</v>
      </c>
      <c r="B188">
        <v>76.180000000000007</v>
      </c>
      <c r="C188">
        <v>75.72</v>
      </c>
    </row>
    <row r="189" spans="1:3" x14ac:dyDescent="0.15">
      <c r="A189" s="1">
        <v>43212.801203703704</v>
      </c>
      <c r="B189">
        <v>76.180000000000007</v>
      </c>
      <c r="C189">
        <v>75.739999999999995</v>
      </c>
    </row>
    <row r="190" spans="1:3" x14ac:dyDescent="0.15">
      <c r="A190" s="1">
        <v>43212.801921296297</v>
      </c>
      <c r="B190">
        <v>76.180000000000007</v>
      </c>
      <c r="C190">
        <v>75.75</v>
      </c>
    </row>
    <row r="191" spans="1:3" x14ac:dyDescent="0.15">
      <c r="A191" s="1">
        <v>43212.802627314813</v>
      </c>
      <c r="B191">
        <v>76.180000000000007</v>
      </c>
      <c r="C191">
        <v>75.760000000000005</v>
      </c>
    </row>
    <row r="192" spans="1:3" x14ac:dyDescent="0.15">
      <c r="A192" s="1">
        <v>43212.803333333337</v>
      </c>
      <c r="B192">
        <v>76.180000000000007</v>
      </c>
      <c r="C192">
        <v>75.760000000000005</v>
      </c>
    </row>
    <row r="193" spans="1:3" x14ac:dyDescent="0.15">
      <c r="A193" s="1">
        <v>43212.804039351853</v>
      </c>
      <c r="B193">
        <v>76.180000000000007</v>
      </c>
      <c r="C193">
        <v>75.77</v>
      </c>
    </row>
    <row r="194" spans="1:3" x14ac:dyDescent="0.15">
      <c r="A194" s="1">
        <v>43212.804780092592</v>
      </c>
      <c r="B194">
        <v>76.180000000000007</v>
      </c>
      <c r="C194">
        <v>75.790000000000006</v>
      </c>
    </row>
    <row r="195" spans="1:3" x14ac:dyDescent="0.15">
      <c r="A195" s="1">
        <v>43212.805497685185</v>
      </c>
      <c r="B195">
        <v>76.180000000000007</v>
      </c>
      <c r="C195">
        <v>75.81</v>
      </c>
    </row>
    <row r="196" spans="1:3" x14ac:dyDescent="0.15">
      <c r="A196" s="1">
        <v>43212.806203703702</v>
      </c>
      <c r="B196">
        <v>76.180000000000007</v>
      </c>
      <c r="C196">
        <v>75.819999999999993</v>
      </c>
    </row>
    <row r="197" spans="1:3" x14ac:dyDescent="0.15">
      <c r="A197" s="1">
        <v>43212.806909722225</v>
      </c>
      <c r="B197">
        <v>76.180000000000007</v>
      </c>
      <c r="C197">
        <v>75.8</v>
      </c>
    </row>
    <row r="198" spans="1:3" x14ac:dyDescent="0.15">
      <c r="A198" s="1">
        <v>43212.807604166665</v>
      </c>
      <c r="B198">
        <v>76.180000000000007</v>
      </c>
      <c r="C198">
        <v>75.81</v>
      </c>
    </row>
    <row r="199" spans="1:3" x14ac:dyDescent="0.15">
      <c r="A199" s="1">
        <v>43212.808310185188</v>
      </c>
      <c r="B199">
        <v>76.790000000000006</v>
      </c>
      <c r="C199">
        <v>76.289999980000005</v>
      </c>
    </row>
    <row r="200" spans="1:3" x14ac:dyDescent="0.15">
      <c r="A200" s="1">
        <v>43212.809016203704</v>
      </c>
      <c r="B200">
        <v>76.790000000000006</v>
      </c>
      <c r="C200">
        <v>76.19</v>
      </c>
    </row>
    <row r="201" spans="1:3" x14ac:dyDescent="0.15">
      <c r="A201" s="1">
        <v>43212.80972222222</v>
      </c>
      <c r="B201">
        <v>76.790000000000006</v>
      </c>
      <c r="C201">
        <v>76.19</v>
      </c>
    </row>
    <row r="202" spans="1:3" x14ac:dyDescent="0.15">
      <c r="A202" s="1">
        <v>43212.810428240744</v>
      </c>
      <c r="B202">
        <v>76.09</v>
      </c>
      <c r="C202">
        <v>75.8</v>
      </c>
    </row>
    <row r="203" spans="1:3" x14ac:dyDescent="0.15">
      <c r="A203" s="1">
        <v>43212.811122685183</v>
      </c>
      <c r="B203">
        <v>76.77</v>
      </c>
      <c r="C203">
        <v>76.17</v>
      </c>
    </row>
    <row r="204" spans="1:3" x14ac:dyDescent="0.15">
      <c r="A204" s="1">
        <v>43212.811840277776</v>
      </c>
      <c r="B204">
        <v>76.77</v>
      </c>
      <c r="C204">
        <v>76.19</v>
      </c>
    </row>
    <row r="205" spans="1:3" x14ac:dyDescent="0.15">
      <c r="A205" s="1">
        <v>43212.8125462963</v>
      </c>
      <c r="B205">
        <v>76.77</v>
      </c>
      <c r="C205">
        <v>76.19</v>
      </c>
    </row>
    <row r="206" spans="1:3" x14ac:dyDescent="0.15">
      <c r="A206" s="1">
        <v>43212.813252314816</v>
      </c>
      <c r="B206">
        <v>76.48</v>
      </c>
      <c r="C206">
        <v>76.19</v>
      </c>
    </row>
    <row r="207" spans="1:3" x14ac:dyDescent="0.15">
      <c r="A207" s="1">
        <v>43212.813958333332</v>
      </c>
      <c r="B207">
        <v>76.7</v>
      </c>
      <c r="C207">
        <v>76.19</v>
      </c>
    </row>
    <row r="208" spans="1:3" x14ac:dyDescent="0.15">
      <c r="A208" s="1">
        <v>43212.814664351848</v>
      </c>
      <c r="B208">
        <v>76.69</v>
      </c>
      <c r="C208">
        <v>76.33</v>
      </c>
    </row>
    <row r="209" spans="1:3" x14ac:dyDescent="0.15">
      <c r="A209" s="1">
        <v>43212.815358796295</v>
      </c>
      <c r="B209">
        <v>76.7</v>
      </c>
      <c r="C209">
        <v>76.319999999999993</v>
      </c>
    </row>
    <row r="210" spans="1:3" x14ac:dyDescent="0.15">
      <c r="A210" s="1">
        <v>43212.816064814811</v>
      </c>
      <c r="B210">
        <v>76.48</v>
      </c>
      <c r="C210">
        <v>76.09</v>
      </c>
    </row>
    <row r="211" spans="1:3" x14ac:dyDescent="0.15">
      <c r="A211" s="1">
        <v>43212.816770833335</v>
      </c>
      <c r="B211">
        <v>76.48</v>
      </c>
      <c r="C211">
        <v>76.09</v>
      </c>
    </row>
    <row r="212" spans="1:3" x14ac:dyDescent="0.15">
      <c r="A212" s="1">
        <v>43212.819039351853</v>
      </c>
      <c r="B212">
        <v>76.48</v>
      </c>
      <c r="C212">
        <v>76.09</v>
      </c>
    </row>
    <row r="213" spans="1:3" x14ac:dyDescent="0.15">
      <c r="A213" s="1">
        <v>43212.819733796299</v>
      </c>
      <c r="B213">
        <v>76.47</v>
      </c>
      <c r="C213">
        <v>76.099999999999994</v>
      </c>
    </row>
    <row r="214" spans="1:3" x14ac:dyDescent="0.15">
      <c r="A214" s="1">
        <v>43212.820439814815</v>
      </c>
      <c r="B214">
        <v>76.48</v>
      </c>
      <c r="C214">
        <v>76.099999999999994</v>
      </c>
    </row>
    <row r="215" spans="1:3" x14ac:dyDescent="0.15">
      <c r="A215" s="1">
        <v>43212.821145833332</v>
      </c>
      <c r="B215">
        <v>76.48</v>
      </c>
      <c r="C215">
        <v>76.150000000000006</v>
      </c>
    </row>
    <row r="216" spans="1:3" x14ac:dyDescent="0.15">
      <c r="A216" s="1">
        <v>43212.821851851855</v>
      </c>
      <c r="B216">
        <v>76.81</v>
      </c>
      <c r="C216">
        <v>76.55</v>
      </c>
    </row>
    <row r="217" spans="1:3" x14ac:dyDescent="0.15">
      <c r="A217" s="1">
        <v>43212.822557870371</v>
      </c>
      <c r="B217">
        <v>76.81</v>
      </c>
      <c r="C217">
        <v>76.23</v>
      </c>
    </row>
    <row r="218" spans="1:3" x14ac:dyDescent="0.15">
      <c r="A218" s="1">
        <v>43212.823263888888</v>
      </c>
      <c r="B218">
        <v>76.819999999999993</v>
      </c>
      <c r="C218">
        <v>76.41</v>
      </c>
    </row>
    <row r="219" spans="1:3" x14ac:dyDescent="0.15">
      <c r="A219" s="1">
        <v>43212.823981481481</v>
      </c>
      <c r="B219">
        <v>76.819999999999993</v>
      </c>
      <c r="C219">
        <v>76.2</v>
      </c>
    </row>
    <row r="220" spans="1:3" x14ac:dyDescent="0.15">
      <c r="A220" s="1">
        <v>43212.824687499997</v>
      </c>
      <c r="B220">
        <v>76.819999999999993</v>
      </c>
      <c r="C220">
        <v>76.38</v>
      </c>
    </row>
    <row r="221" spans="1:3" x14ac:dyDescent="0.15">
      <c r="A221" s="1">
        <v>43212.82539351852</v>
      </c>
      <c r="B221">
        <v>76.819999999999993</v>
      </c>
      <c r="C221">
        <v>76.39</v>
      </c>
    </row>
    <row r="222" spans="1:3" x14ac:dyDescent="0.15">
      <c r="A222" s="1">
        <v>43212.826099537036</v>
      </c>
      <c r="B222">
        <v>76.819999999999993</v>
      </c>
      <c r="C222">
        <v>76.39</v>
      </c>
    </row>
    <row r="223" spans="1:3" x14ac:dyDescent="0.15">
      <c r="A223" s="1">
        <v>43212.826805555553</v>
      </c>
      <c r="B223">
        <v>76.819999999999993</v>
      </c>
      <c r="C223">
        <v>76.39</v>
      </c>
    </row>
    <row r="224" spans="1:3" x14ac:dyDescent="0.15">
      <c r="A224" s="1">
        <v>43212.827511574076</v>
      </c>
      <c r="B224">
        <v>76.819999999999993</v>
      </c>
      <c r="C224">
        <v>76.400000000000006</v>
      </c>
    </row>
    <row r="225" spans="1:3" x14ac:dyDescent="0.15">
      <c r="A225" s="1">
        <v>43212.828217592592</v>
      </c>
      <c r="B225">
        <v>76.819999999999993</v>
      </c>
      <c r="C225">
        <v>76.400000000000006</v>
      </c>
    </row>
    <row r="226" spans="1:3" x14ac:dyDescent="0.15">
      <c r="A226" s="1">
        <v>43212.835717592592</v>
      </c>
      <c r="B226">
        <v>76.89</v>
      </c>
      <c r="C226">
        <v>76.5</v>
      </c>
    </row>
    <row r="227" spans="1:3" x14ac:dyDescent="0.15">
      <c r="A227" s="1">
        <v>43212.836423611108</v>
      </c>
      <c r="B227">
        <v>76.989999999999995</v>
      </c>
      <c r="C227">
        <v>76.5</v>
      </c>
    </row>
    <row r="228" spans="1:3" x14ac:dyDescent="0.15">
      <c r="A228" s="1">
        <v>43212.837141203701</v>
      </c>
      <c r="B228">
        <v>76.989999999999995</v>
      </c>
      <c r="C228">
        <v>76.5</v>
      </c>
    </row>
    <row r="229" spans="1:3" x14ac:dyDescent="0.15">
      <c r="A229" s="1">
        <v>43212.837835648148</v>
      </c>
      <c r="B229">
        <v>76.989999999999995</v>
      </c>
      <c r="C229">
        <v>76.5</v>
      </c>
    </row>
    <row r="230" spans="1:3" x14ac:dyDescent="0.15">
      <c r="A230" s="1">
        <v>43212.838541666664</v>
      </c>
      <c r="B230">
        <v>76.910002120000001</v>
      </c>
      <c r="C230">
        <v>76.5</v>
      </c>
    </row>
    <row r="231" spans="1:3" x14ac:dyDescent="0.15">
      <c r="A231" s="1">
        <v>43212.839259259257</v>
      </c>
      <c r="B231">
        <v>76.910002120000001</v>
      </c>
      <c r="C231">
        <v>76.5</v>
      </c>
    </row>
    <row r="232" spans="1:3" x14ac:dyDescent="0.15">
      <c r="A232" s="1">
        <v>43212.839965277781</v>
      </c>
      <c r="B232">
        <v>76.910002120000001</v>
      </c>
      <c r="C232">
        <v>76.5</v>
      </c>
    </row>
    <row r="233" spans="1:3" x14ac:dyDescent="0.15">
      <c r="A233" s="1">
        <v>43212.840671296297</v>
      </c>
      <c r="B233">
        <v>76.910002120000001</v>
      </c>
      <c r="C233">
        <v>76.5</v>
      </c>
    </row>
    <row r="234" spans="1:3" x14ac:dyDescent="0.15">
      <c r="A234" s="1">
        <v>43212.841377314813</v>
      </c>
      <c r="B234">
        <v>76.910002120000001</v>
      </c>
      <c r="C234">
        <v>76.5</v>
      </c>
    </row>
    <row r="235" spans="1:3" x14ac:dyDescent="0.15">
      <c r="A235" s="1">
        <v>43212.842083333337</v>
      </c>
      <c r="B235">
        <v>76.5</v>
      </c>
      <c r="C235">
        <v>76.39</v>
      </c>
    </row>
    <row r="236" spans="1:3" x14ac:dyDescent="0.15">
      <c r="A236" s="1">
        <v>43212.842789351853</v>
      </c>
      <c r="B236">
        <v>76.39</v>
      </c>
      <c r="C236">
        <v>76.38</v>
      </c>
    </row>
    <row r="237" spans="1:3" x14ac:dyDescent="0.15">
      <c r="A237" s="1">
        <v>43212.843518518515</v>
      </c>
      <c r="B237">
        <v>76</v>
      </c>
      <c r="C237">
        <v>75.78</v>
      </c>
    </row>
    <row r="238" spans="1:3" x14ac:dyDescent="0.15">
      <c r="A238" s="1">
        <v>43212.844236111108</v>
      </c>
      <c r="B238">
        <v>76.08</v>
      </c>
      <c r="C238">
        <v>75.77</v>
      </c>
    </row>
    <row r="239" spans="1:3" x14ac:dyDescent="0.15">
      <c r="A239" s="1">
        <v>43212.851215277777</v>
      </c>
      <c r="B239">
        <v>75.44</v>
      </c>
      <c r="C239">
        <v>75.209999999999994</v>
      </c>
    </row>
    <row r="240" spans="1:3" x14ac:dyDescent="0.15">
      <c r="A240" s="1">
        <v>43212.852060185185</v>
      </c>
      <c r="B240">
        <v>75.58</v>
      </c>
      <c r="C240">
        <v>75.209999999999994</v>
      </c>
    </row>
    <row r="241" spans="1:3" x14ac:dyDescent="0.15">
      <c r="A241" s="1">
        <v>43212.852812500001</v>
      </c>
      <c r="B241">
        <v>75.509999989999997</v>
      </c>
      <c r="C241">
        <v>75.2</v>
      </c>
    </row>
    <row r="242" spans="1:3" x14ac:dyDescent="0.15">
      <c r="A242" s="1">
        <v>43212.853530092594</v>
      </c>
      <c r="B242">
        <v>75.509999989999997</v>
      </c>
      <c r="C242">
        <v>75.2</v>
      </c>
    </row>
    <row r="243" spans="1:3" x14ac:dyDescent="0.15">
      <c r="A243" s="1">
        <v>43212.854259259257</v>
      </c>
      <c r="B243">
        <v>75.44</v>
      </c>
      <c r="C243">
        <v>75.2</v>
      </c>
    </row>
    <row r="244" spans="1:3" x14ac:dyDescent="0.15">
      <c r="A244" s="1">
        <v>43212.855023148149</v>
      </c>
      <c r="B244">
        <v>75.44</v>
      </c>
      <c r="C244">
        <v>75.2</v>
      </c>
    </row>
    <row r="245" spans="1:3" x14ac:dyDescent="0.15">
      <c r="A245" s="1">
        <v>43212.855798611112</v>
      </c>
      <c r="B245">
        <v>75.44</v>
      </c>
      <c r="C245">
        <v>75.2</v>
      </c>
    </row>
    <row r="246" spans="1:3" x14ac:dyDescent="0.15">
      <c r="A246" s="1">
        <v>43212.856550925928</v>
      </c>
      <c r="B246">
        <v>75.509999989999997</v>
      </c>
      <c r="C246">
        <v>75.44</v>
      </c>
    </row>
    <row r="247" spans="1:3" x14ac:dyDescent="0.15">
      <c r="A247" s="1">
        <v>43212.85733796296</v>
      </c>
      <c r="B247">
        <v>75.509999989999997</v>
      </c>
      <c r="C247">
        <v>75.44</v>
      </c>
    </row>
    <row r="248" spans="1:3" x14ac:dyDescent="0.15">
      <c r="A248" s="1">
        <v>43212.858055555553</v>
      </c>
      <c r="B248">
        <v>75.509999989999997</v>
      </c>
      <c r="C248">
        <v>75.44</v>
      </c>
    </row>
    <row r="249" spans="1:3" x14ac:dyDescent="0.15">
      <c r="A249" s="1">
        <v>43212.858900462961</v>
      </c>
      <c r="B249">
        <v>75.509999989999997</v>
      </c>
      <c r="C249">
        <v>75.44</v>
      </c>
    </row>
    <row r="250" spans="1:3" x14ac:dyDescent="0.15">
      <c r="A250" s="1">
        <v>43212.859652777777</v>
      </c>
      <c r="B250">
        <v>75.509999989999997</v>
      </c>
      <c r="C250">
        <v>75.44</v>
      </c>
    </row>
    <row r="251" spans="1:3" x14ac:dyDescent="0.15">
      <c r="A251" s="1">
        <v>43212.860439814816</v>
      </c>
      <c r="B251">
        <v>75.509999989999997</v>
      </c>
      <c r="C251">
        <v>75.44</v>
      </c>
    </row>
    <row r="252" spans="1:3" x14ac:dyDescent="0.15">
      <c r="A252" s="1">
        <v>43212.861180555556</v>
      </c>
      <c r="B252">
        <v>75.509999989999997</v>
      </c>
      <c r="C252">
        <v>75.44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787C-0E61-4CD9-AEA4-6EF08E91AE41}">
  <dimension ref="G1:K252"/>
  <sheetViews>
    <sheetView workbookViewId="0">
      <selection activeCell="G40" sqref="G40"/>
    </sheetView>
  </sheetViews>
  <sheetFormatPr defaultRowHeight="13.5" x14ac:dyDescent="0.15"/>
  <cols>
    <col min="9" max="9" width="15.875" customWidth="1"/>
    <col min="11" max="11" width="21.25" customWidth="1"/>
  </cols>
  <sheetData>
    <row r="1" spans="7:11" ht="18.75" x14ac:dyDescent="0.15">
      <c r="G1" t="s">
        <v>40</v>
      </c>
      <c r="I1" s="8" t="s">
        <v>38</v>
      </c>
      <c r="K1" s="8" t="s">
        <v>39</v>
      </c>
    </row>
    <row r="2" spans="7:11" x14ac:dyDescent="0.15">
      <c r="G2">
        <v>1</v>
      </c>
      <c r="I2">
        <f>(Huobi数据!C2-Gateio数据!B2)/Gateio数据!B2*100</f>
        <v>-8.0862533692725433E-2</v>
      </c>
      <c r="K2">
        <f>(Gateio数据!C2-Huobi数据!B2)/Huobi数据!B2*100</f>
        <v>-0.44396609713439833</v>
      </c>
    </row>
    <row r="3" spans="7:11" x14ac:dyDescent="0.15">
      <c r="G3">
        <v>2</v>
      </c>
      <c r="I3">
        <f>(Huobi数据!C3-Gateio数据!B3)/Gateio数据!B3*100</f>
        <v>-6.7385444743931475E-2</v>
      </c>
      <c r="K3">
        <f>(Gateio数据!C3-Huobi数据!B3)/Huobi数据!B3*100</f>
        <v>-0.44396609713439833</v>
      </c>
    </row>
    <row r="4" spans="7:11" x14ac:dyDescent="0.15">
      <c r="G4">
        <v>3</v>
      </c>
      <c r="I4">
        <f>(Huobi数据!C4-Gateio数据!B4)/Gateio数据!B4*100</f>
        <v>-1.3477088948793957E-2</v>
      </c>
      <c r="K4">
        <f>(Gateio数据!C4-Huobi数据!B4)/Huobi数据!B4*100</f>
        <v>-0.45735808447673315</v>
      </c>
    </row>
    <row r="5" spans="7:11" x14ac:dyDescent="0.15">
      <c r="G5">
        <v>4</v>
      </c>
      <c r="I5">
        <f>(Huobi数据!C5-Gateio数据!B5)/Gateio数据!B5*100</f>
        <v>1.3477088948774803E-2</v>
      </c>
      <c r="K5">
        <f>(Gateio数据!C5-Huobi数据!B5)/Huobi数据!B5*100</f>
        <v>-0.5108900242000477</v>
      </c>
    </row>
    <row r="6" spans="7:11" x14ac:dyDescent="0.15">
      <c r="G6">
        <v>5</v>
      </c>
      <c r="I6">
        <f>(Huobi数据!C6-Gateio数据!B6)/Gateio数据!B6*100</f>
        <v>5.3908355795137516E-2</v>
      </c>
      <c r="K6">
        <f>(Gateio数据!C6-Huobi数据!B6)/Huobi数据!B6*100</f>
        <v>-0.53763440860215816</v>
      </c>
    </row>
    <row r="7" spans="7:11" x14ac:dyDescent="0.15">
      <c r="G7">
        <v>6</v>
      </c>
      <c r="I7">
        <f>(Huobi数据!C7-Gateio数据!B7)/Gateio数据!B7*100</f>
        <v>5.3908355795137516E-2</v>
      </c>
      <c r="K7">
        <f>(Gateio数据!C7-Huobi数据!B7)/Huobi数据!B7*100</f>
        <v>-0.53763440860215816</v>
      </c>
    </row>
    <row r="8" spans="7:11" x14ac:dyDescent="0.15">
      <c r="G8">
        <v>7</v>
      </c>
      <c r="I8">
        <f>(Huobi数据!C8-Gateio数据!B8)/Gateio数据!B8*100</f>
        <v>0.12129380053908816</v>
      </c>
      <c r="K8">
        <f>(Gateio数据!C8-Huobi数据!B8)/Huobi数据!B8*100</f>
        <v>-0.6177813591189818</v>
      </c>
    </row>
    <row r="9" spans="7:11" x14ac:dyDescent="0.15">
      <c r="G9">
        <v>8</v>
      </c>
      <c r="I9">
        <f>(Huobi数据!C9-Gateio数据!B9)/Gateio数据!B9*100</f>
        <v>0.13477088948786295</v>
      </c>
      <c r="K9">
        <f>(Gateio数据!C9-Huobi数据!B9)/Huobi数据!B9*100</f>
        <v>-0.64446831364125123</v>
      </c>
    </row>
    <row r="10" spans="7:11" x14ac:dyDescent="0.15">
      <c r="G10">
        <v>9</v>
      </c>
      <c r="I10">
        <f>(Huobi数据!C10-Gateio数据!B10)/Gateio数据!B10*100</f>
        <v>0.10781671159029418</v>
      </c>
      <c r="K10">
        <f>(Gateio数据!C10-Huobi数据!B10)/Huobi数据!B10*100</f>
        <v>-0.68447188296873585</v>
      </c>
    </row>
    <row r="11" spans="7:11" x14ac:dyDescent="0.15">
      <c r="G11">
        <v>10</v>
      </c>
      <c r="I11">
        <f>(Huobi数据!C11-Gateio数据!B11)/Gateio数据!B11*100</f>
        <v>0.10781671159029418</v>
      </c>
      <c r="K11">
        <f>(Gateio数据!C11-Huobi数据!B11)/Huobi数据!B11*100</f>
        <v>-0.63112662817241694</v>
      </c>
    </row>
    <row r="12" spans="7:11" x14ac:dyDescent="0.15">
      <c r="G12">
        <v>11</v>
      </c>
      <c r="I12">
        <f>(Huobi数据!C12-Gateio数据!B12)/Gateio数据!B12*100</f>
        <v>0.21563342318058837</v>
      </c>
      <c r="K12">
        <f>(Gateio数据!C12-Huobi数据!B12)/Huobi数据!B12*100</f>
        <v>-0.65780641696871378</v>
      </c>
    </row>
    <row r="13" spans="7:11" x14ac:dyDescent="0.15">
      <c r="G13">
        <v>12</v>
      </c>
      <c r="I13">
        <f>(Huobi数据!C13-Gateio数据!B13)/Gateio数据!B13*100</f>
        <v>0.41778975741240199</v>
      </c>
      <c r="K13">
        <f>(Gateio数据!C13-Huobi数据!B13)/Huobi数据!B13*100</f>
        <v>-0.79099074943022296</v>
      </c>
    </row>
    <row r="14" spans="7:11" x14ac:dyDescent="0.15">
      <c r="G14">
        <v>13</v>
      </c>
      <c r="I14">
        <f>(Huobi数据!C14-Gateio数据!B14)/Gateio数据!B14*100</f>
        <v>6.7078078883816949E-2</v>
      </c>
      <c r="K14">
        <f>(Gateio数据!C14-Huobi数据!B14)/Huobi数据!B14*100</f>
        <v>-0.91042977640914802</v>
      </c>
    </row>
    <row r="15" spans="7:11" x14ac:dyDescent="0.15">
      <c r="G15">
        <v>14</v>
      </c>
      <c r="I15">
        <f>(Huobi数据!C15-Gateio数据!B15)/Gateio数据!B15*100</f>
        <v>6.7078078883816949E-2</v>
      </c>
      <c r="K15">
        <f>(Gateio数据!C15-Huobi数据!B15)/Huobi数据!B15*100</f>
        <v>-0.93708165997323012</v>
      </c>
    </row>
    <row r="16" spans="7:11" x14ac:dyDescent="0.15">
      <c r="G16">
        <v>15</v>
      </c>
      <c r="I16">
        <f>(Huobi数据!C16-Gateio数据!B16)/Gateio数据!B16*100</f>
        <v>0.30855916286556179</v>
      </c>
      <c r="K16">
        <f>(Gateio数据!C16-Huobi数据!B16)/Huobi数据!B16*100</f>
        <v>-1.0695187165775364</v>
      </c>
    </row>
    <row r="17" spans="7:11" x14ac:dyDescent="0.15">
      <c r="G17">
        <v>16</v>
      </c>
      <c r="I17">
        <f>(Huobi数据!C17-Gateio数据!B17)/Gateio数据!B17*100</f>
        <v>0.45613093640996666</v>
      </c>
      <c r="K17">
        <f>(Gateio数据!C17-Huobi数据!B17)/Huobi数据!B17*100</f>
        <v>-1.2146289375333643</v>
      </c>
    </row>
    <row r="18" spans="7:11" x14ac:dyDescent="0.15">
      <c r="G18">
        <v>17</v>
      </c>
      <c r="I18">
        <f>(Huobi数据!C18-Gateio数据!B18)/Gateio数据!B18*100</f>
        <v>0.2951435470888098</v>
      </c>
      <c r="K18">
        <f>(Gateio数据!C18-Huobi数据!B18)/Huobi数据!B18*100</f>
        <v>-1.0820197702377803</v>
      </c>
    </row>
    <row r="19" spans="7:11" x14ac:dyDescent="0.15">
      <c r="G19">
        <v>18</v>
      </c>
      <c r="I19">
        <f>(Huobi数据!C19-Gateio数据!B19)/Gateio数据!B19*100</f>
        <v>0.2951435470888098</v>
      </c>
      <c r="K19">
        <f>(Gateio数据!C19-Huobi数据!B19)/Huobi数据!B19*100</f>
        <v>-0.64196870402566508</v>
      </c>
    </row>
    <row r="20" spans="7:11" x14ac:dyDescent="0.15">
      <c r="G20">
        <v>19</v>
      </c>
      <c r="I20">
        <f>(Huobi数据!C20-Gateio数据!B20)/Gateio数据!B20*100</f>
        <v>0.22806546820497384</v>
      </c>
      <c r="K20">
        <f>(Gateio数据!C20-Huobi数据!B20)/Huobi数据!B20*100</f>
        <v>-1.148504273504273</v>
      </c>
    </row>
    <row r="21" spans="7:11" x14ac:dyDescent="0.15">
      <c r="G21">
        <v>20</v>
      </c>
      <c r="I21">
        <f>(Huobi数据!C21-Gateio数据!B21)/Gateio数据!B21*100</f>
        <v>0.37563724174937874</v>
      </c>
      <c r="K21">
        <f>(Gateio数据!C21-Huobi数据!B21)/Huobi数据!B21*100</f>
        <v>-1.2671735360811029</v>
      </c>
    </row>
    <row r="22" spans="7:11" x14ac:dyDescent="0.15">
      <c r="G22">
        <v>21</v>
      </c>
      <c r="I22">
        <f>(Huobi数据!C22-Gateio数据!B22)/Gateio数据!B22*100</f>
        <v>0.40246847330292074</v>
      </c>
      <c r="K22">
        <f>(Gateio数据!C22-Huobi数据!B22)/Huobi数据!B22*100</f>
        <v>-1.2671735360811029</v>
      </c>
    </row>
    <row r="23" spans="7:11" x14ac:dyDescent="0.15">
      <c r="G23">
        <v>22</v>
      </c>
      <c r="I23">
        <f>(Huobi数据!C23-Gateio数据!B23)/Gateio数据!B23*100</f>
        <v>0.37548612042376445</v>
      </c>
      <c r="K23">
        <f>(Gateio数据!C23-Huobi数据!B23)/Huobi数据!B23*100</f>
        <v>-1.2006403415154636</v>
      </c>
    </row>
    <row r="24" spans="7:11" x14ac:dyDescent="0.15">
      <c r="G24">
        <v>23</v>
      </c>
      <c r="I24">
        <f>(Huobi数据!C24-Gateio数据!B24)/Gateio数据!B24*100</f>
        <v>0.37548612042376445</v>
      </c>
      <c r="K24">
        <f>(Gateio数据!C24-Huobi数据!B24)/Huobi数据!B24*100</f>
        <v>-1.1872998932764149</v>
      </c>
    </row>
    <row r="25" spans="7:11" x14ac:dyDescent="0.15">
      <c r="G25">
        <v>24</v>
      </c>
      <c r="I25">
        <f>(Huobi数据!C25-Gateio数据!B25)/Gateio数据!B25*100</f>
        <v>0.37548612042376445</v>
      </c>
      <c r="K25">
        <f>(Gateio数据!C25-Huobi数据!B25)/Huobi数据!B25*100</f>
        <v>-1.0949392442248729</v>
      </c>
    </row>
    <row r="26" spans="7:11" x14ac:dyDescent="0.15">
      <c r="G26">
        <v>25</v>
      </c>
      <c r="I26">
        <f>(Huobi数据!C26-Gateio数据!B26)/Gateio数据!B26*100</f>
        <v>0.37548612042376445</v>
      </c>
      <c r="K26">
        <f>(Gateio数据!C26-Huobi数据!B26)/Huobi数据!B26*100</f>
        <v>-1.1607738492328279</v>
      </c>
    </row>
    <row r="27" spans="7:11" x14ac:dyDescent="0.15">
      <c r="G27">
        <v>26</v>
      </c>
      <c r="I27">
        <f>(Huobi数据!C27-Gateio数据!B27)/Gateio数据!B27*100</f>
        <v>0.46979865771811313</v>
      </c>
      <c r="K27">
        <f>(Gateio数据!C27-Huobi数据!B27)/Huobi数据!B27*100</f>
        <v>-1.1615487316421955</v>
      </c>
    </row>
    <row r="28" spans="7:11" x14ac:dyDescent="0.15">
      <c r="G28">
        <v>27</v>
      </c>
      <c r="I28">
        <f>(Huobi数据!C28-Gateio数据!B28)/Gateio数据!B28*100</f>
        <v>0.44253721335659452</v>
      </c>
      <c r="K28">
        <f>(Gateio数据!C28-Huobi数据!B28)/Huobi数据!B28*100</f>
        <v>-1.2666666666666704</v>
      </c>
    </row>
    <row r="29" spans="7:11" x14ac:dyDescent="0.15">
      <c r="G29">
        <v>28</v>
      </c>
      <c r="I29">
        <f>(Huobi数据!C29-Gateio数据!B29)/Gateio数据!B29*100</f>
        <v>0.94339622641509813</v>
      </c>
      <c r="K29">
        <f>(Gateio数据!C29-Huobi数据!B29)/Huobi数据!B29*100</f>
        <v>-0.97333333333333871</v>
      </c>
    </row>
    <row r="30" spans="7:11" x14ac:dyDescent="0.15">
      <c r="G30">
        <v>29</v>
      </c>
      <c r="I30">
        <f>(Huobi数据!C30-Gateio数据!B30)/Gateio数据!B30*100</f>
        <v>0.3479192025553009</v>
      </c>
      <c r="K30">
        <f>(Gateio数据!C30-Huobi数据!B30)/Huobi数据!B30*100</f>
        <v>-0.95999999999999852</v>
      </c>
    </row>
    <row r="31" spans="7:11" x14ac:dyDescent="0.15">
      <c r="G31">
        <v>30</v>
      </c>
      <c r="I31">
        <f>(Huobi数据!C31-Gateio数据!B31)/Gateio数据!B31*100</f>
        <v>0.44205991963758356</v>
      </c>
      <c r="K31">
        <f>(Gateio数据!C31-Huobi数据!B31)/Huobi数据!B31*100</f>
        <v>-1.0133333466666652</v>
      </c>
    </row>
    <row r="32" spans="7:11" x14ac:dyDescent="0.15">
      <c r="G32">
        <v>31</v>
      </c>
      <c r="I32">
        <f>(Huobi数据!C32-Gateio数据!B32)/Gateio数据!B32*100</f>
        <v>0.45545576651935815</v>
      </c>
      <c r="K32">
        <f>(Gateio数据!C32-Huobi数据!B32)/Huobi数据!B32*100</f>
        <v>-0.69333333333332803</v>
      </c>
    </row>
    <row r="33" spans="7:11" x14ac:dyDescent="0.15">
      <c r="G33">
        <v>32</v>
      </c>
      <c r="I33">
        <f>(Huobi数据!C33-Gateio数据!B33)/Gateio数据!B33*100</f>
        <v>0.30781584582441646</v>
      </c>
      <c r="K33">
        <f>(Gateio数据!C33-Huobi数据!B33)/Huobi数据!B33*100</f>
        <v>-0.46666666666665907</v>
      </c>
    </row>
    <row r="34" spans="7:11" x14ac:dyDescent="0.15">
      <c r="G34">
        <v>33</v>
      </c>
      <c r="I34">
        <f>(Huobi数据!C34-Gateio数据!B34)/Gateio数据!B34*100</f>
        <v>0.29443254817987002</v>
      </c>
      <c r="K34">
        <f>(Gateio数据!C34-Huobi数据!B34)/Huobi数据!B34*100</f>
        <v>-0.46666666666665907</v>
      </c>
    </row>
    <row r="35" spans="7:11" x14ac:dyDescent="0.15">
      <c r="G35">
        <v>34</v>
      </c>
      <c r="I35">
        <f>(Huobi数据!C35-Gateio数据!B35)/Gateio数据!B35*100</f>
        <v>0.38847957133287608</v>
      </c>
      <c r="K35">
        <f>(Gateio数据!C35-Huobi数据!B35)/Huobi数据!B35*100</f>
        <v>-0.69333333333332803</v>
      </c>
    </row>
    <row r="36" spans="7:11" x14ac:dyDescent="0.15">
      <c r="G36">
        <v>35</v>
      </c>
      <c r="I36">
        <f>(Huobi数据!C36-Gateio数据!B36)/Gateio数据!B36*100</f>
        <v>0.38847957133287608</v>
      </c>
      <c r="K36">
        <f>(Gateio数据!C36-Huobi数据!B36)/Huobi数据!B36*100</f>
        <v>-0.69333333333332803</v>
      </c>
    </row>
    <row r="37" spans="7:11" x14ac:dyDescent="0.15">
      <c r="G37">
        <v>36</v>
      </c>
      <c r="I37">
        <f>(Huobi数据!C37-Gateio数据!B37)/Gateio数据!B37*100</f>
        <v>0.28101166874909372</v>
      </c>
      <c r="K37">
        <f>(Gateio数据!C37-Huobi数据!B37)/Huobi数据!B37*100</f>
        <v>-0.69333333333332803</v>
      </c>
    </row>
    <row r="38" spans="7:11" x14ac:dyDescent="0.15">
      <c r="G38">
        <v>37</v>
      </c>
      <c r="I38">
        <f>(Huobi数据!C38-Gateio数据!B38)/Gateio数据!B38*100</f>
        <v>0.33453769579407089</v>
      </c>
      <c r="K38">
        <f>(Gateio数据!C38-Huobi数据!B38)/Huobi数据!B38*100</f>
        <v>-0.70657245700573401</v>
      </c>
    </row>
    <row r="39" spans="7:11" x14ac:dyDescent="0.15">
      <c r="G39">
        <v>38</v>
      </c>
      <c r="I39">
        <f>(Huobi数据!C39-Gateio数据!B39)/Gateio数据!B39*100</f>
        <v>0.69817400644467775</v>
      </c>
      <c r="K39">
        <f>(Gateio数据!C39-Huobi数据!B39)/Huobi数据!B39*100</f>
        <v>-0.95987203039595625</v>
      </c>
    </row>
    <row r="40" spans="7:11" x14ac:dyDescent="0.15">
      <c r="G40">
        <v>39</v>
      </c>
      <c r="I40">
        <f>(Huobi数据!C40-Gateio数据!B40)/Gateio数据!B40*100</f>
        <v>0.29419630917357431</v>
      </c>
      <c r="K40">
        <f>(Gateio数据!C40-Huobi数据!B40)/Huobi数据!B40*100</f>
        <v>-0.27996267164379141</v>
      </c>
    </row>
    <row r="41" spans="7:11" x14ac:dyDescent="0.15">
      <c r="G41">
        <v>40</v>
      </c>
      <c r="I41">
        <f>(Huobi数据!C41-Gateio数据!B41)/Gateio数据!B41*100</f>
        <v>0.21376085504343462</v>
      </c>
      <c r="K41">
        <f>(Gateio数据!C41-Huobi数据!B41)/Huobi数据!B41*100</f>
        <v>-0.30654404904705312</v>
      </c>
    </row>
    <row r="42" spans="7:11" x14ac:dyDescent="0.15">
      <c r="G42">
        <v>41</v>
      </c>
      <c r="I42">
        <f>(Huobi数据!C42-Gateio数据!B42)/Gateio数据!B42*100</f>
        <v>0.24048096192385685</v>
      </c>
      <c r="K42">
        <f>(Gateio数据!C42-Huobi数据!B42)/Huobi数据!B42*100</f>
        <v>-0.35956851777867921</v>
      </c>
    </row>
    <row r="43" spans="7:11" x14ac:dyDescent="0.15">
      <c r="G43">
        <v>42</v>
      </c>
      <c r="I43">
        <f>(Huobi数据!C43-Gateio数据!B43)/Gateio数据!B43*100</f>
        <v>0.29392117568470122</v>
      </c>
      <c r="K43">
        <f>(Gateio数据!C43-Huobi数据!B43)/Huobi数据!B43*100</f>
        <v>-0.58463991496148271</v>
      </c>
    </row>
    <row r="44" spans="7:11" x14ac:dyDescent="0.15">
      <c r="G44">
        <v>43</v>
      </c>
      <c r="I44">
        <f>(Huobi数据!C44-Gateio数据!B44)/Gateio数据!B44*100</f>
        <v>0.32064128256514246</v>
      </c>
      <c r="K44">
        <f>(Gateio数据!C44-Huobi数据!B44)/Huobi数据!B44*100</f>
        <v>-0.58463991496148271</v>
      </c>
    </row>
    <row r="45" spans="7:11" x14ac:dyDescent="0.15">
      <c r="G45">
        <v>44</v>
      </c>
      <c r="I45">
        <f>(Huobi数据!C45-Gateio数据!B45)/Gateio数据!B45*100</f>
        <v>0.14668622482997659</v>
      </c>
      <c r="K45">
        <f>(Gateio数据!C45-Huobi数据!B45)/Huobi数据!B45*100</f>
        <v>-0.57135264416689713</v>
      </c>
    </row>
    <row r="46" spans="7:11" x14ac:dyDescent="0.15">
      <c r="G46">
        <v>45</v>
      </c>
      <c r="I46">
        <f>(Huobi数据!C46-Gateio数据!B46)/Gateio数据!B46*100</f>
        <v>1.3315579227703218E-2</v>
      </c>
      <c r="K46">
        <f>(Gateio数据!C46-Huobi数据!B46)/Huobi数据!B46*100</f>
        <v>-0.34546904065905543</v>
      </c>
    </row>
    <row r="47" spans="7:11" x14ac:dyDescent="0.15">
      <c r="G47">
        <v>46</v>
      </c>
      <c r="I47">
        <f>(Huobi数据!C47-Gateio数据!B47)/Gateio数据!B47*100</f>
        <v>0.29294274300931944</v>
      </c>
      <c r="K47">
        <f>(Gateio数据!C47-Huobi数据!B47)/Huobi数据!B47*100</f>
        <v>-1.1150935882118722</v>
      </c>
    </row>
    <row r="48" spans="7:11" x14ac:dyDescent="0.15">
      <c r="G48">
        <v>47</v>
      </c>
      <c r="I48">
        <f>(Huobi数据!C48-Gateio数据!B48)/Gateio数据!B48*100</f>
        <v>0.38655962217787004</v>
      </c>
      <c r="K48">
        <f>(Gateio数据!C48-Huobi数据!B48)/Huobi数据!B48*100</f>
        <v>-0.99364073926869312</v>
      </c>
    </row>
    <row r="49" spans="7:11" x14ac:dyDescent="0.15">
      <c r="G49">
        <v>48</v>
      </c>
      <c r="I49">
        <f>(Huobi数据!C49-Gateio数据!B49)/Gateio数据!B49*100</f>
        <v>0.3062583222370226</v>
      </c>
      <c r="K49">
        <f>(Gateio数据!C49-Huobi数据!B49)/Huobi数据!B49*100</f>
        <v>-1.0738432984223814</v>
      </c>
    </row>
    <row r="50" spans="7:11" x14ac:dyDescent="0.15">
      <c r="G50">
        <v>49</v>
      </c>
      <c r="I50">
        <f>(Huobi数据!C50-Gateio数据!B50)/Gateio数据!B50*100</f>
        <v>0.37283621837550091</v>
      </c>
      <c r="K50">
        <f>(Gateio数据!C50-Huobi数据!B50)/Huobi数据!B50*100</f>
        <v>-1.0734164325470335</v>
      </c>
    </row>
    <row r="51" spans="7:11" x14ac:dyDescent="0.15">
      <c r="G51">
        <v>50</v>
      </c>
      <c r="I51">
        <f>(Huobi数据!C51-Gateio数据!B51)/Gateio数据!B51*100</f>
        <v>0.39946737683090733</v>
      </c>
      <c r="K51">
        <f>(Gateio数据!C51-Huobi数据!B51)/Huobi数据!B51*100</f>
        <v>-1.0737009544008513</v>
      </c>
    </row>
    <row r="52" spans="7:11" x14ac:dyDescent="0.15">
      <c r="G52">
        <v>51</v>
      </c>
      <c r="I52">
        <f>(Huobi数据!C52-Gateio数据!B52)/Gateio数据!B52*100</f>
        <v>0.41278295605859155</v>
      </c>
      <c r="K52">
        <f>(Gateio数据!C52-Huobi数据!B52)/Huobi数据!B52*100</f>
        <v>-1.0206786850477148</v>
      </c>
    </row>
    <row r="53" spans="7:11" x14ac:dyDescent="0.15">
      <c r="G53">
        <v>52</v>
      </c>
      <c r="I53">
        <f>(Huobi数据!C53-Gateio数据!B53)/Gateio数据!B53*100</f>
        <v>0.1992296453712199</v>
      </c>
      <c r="K53">
        <f>(Gateio数据!C53-Huobi数据!B53)/Huobi数据!B53*100</f>
        <v>-0.47707394646170087</v>
      </c>
    </row>
    <row r="54" spans="7:11" x14ac:dyDescent="0.15">
      <c r="G54">
        <v>53</v>
      </c>
      <c r="I54">
        <f>(Huobi数据!C54-Gateio数据!B54)/Gateio数据!B54*100</f>
        <v>0.29220347987780426</v>
      </c>
      <c r="K54">
        <f>(Gateio数据!C54-Huobi数据!B54)/Huobi数据!B54*100</f>
        <v>-1.1772486772486781</v>
      </c>
    </row>
    <row r="55" spans="7:11" x14ac:dyDescent="0.15">
      <c r="G55">
        <v>54</v>
      </c>
      <c r="I55">
        <f>(Huobi数据!C55-Gateio数据!B55)/Gateio数据!B55*100</f>
        <v>0.34533138531012203</v>
      </c>
      <c r="K55">
        <f>(Gateio数据!C55-Huobi数据!B55)/Huobi数据!B55*100</f>
        <v>-1.150793650793638</v>
      </c>
    </row>
    <row r="56" spans="7:11" x14ac:dyDescent="0.15">
      <c r="G56">
        <v>55</v>
      </c>
      <c r="I56">
        <f>(Huobi数据!C56-Gateio数据!B56)/Gateio数据!B56*100</f>
        <v>0.41174126710052872</v>
      </c>
      <c r="K56">
        <f>(Gateio数据!C56-Huobi数据!B56)/Huobi数据!B56*100</f>
        <v>-1.1621764659270961</v>
      </c>
    </row>
    <row r="57" spans="7:11" x14ac:dyDescent="0.15">
      <c r="G57">
        <v>56</v>
      </c>
      <c r="I57">
        <f>(Huobi数据!C57-Gateio数据!B57)/Gateio数据!B57*100</f>
        <v>0.31842908318959118</v>
      </c>
      <c r="K57">
        <f>(Gateio数据!C57-Huobi数据!B57)/Huobi数据!B57*100</f>
        <v>-1.214200871057149</v>
      </c>
    </row>
    <row r="58" spans="7:11" x14ac:dyDescent="0.15">
      <c r="G58">
        <v>57</v>
      </c>
      <c r="I58">
        <f>(Huobi数据!C58-Gateio数据!B58)/Gateio数据!B58*100</f>
        <v>0.31842908318959118</v>
      </c>
      <c r="K58">
        <f>(Gateio数据!C58-Huobi数据!B58)/Huobi数据!B58*100</f>
        <v>-1.2536289918184216</v>
      </c>
    </row>
    <row r="59" spans="7:11" x14ac:dyDescent="0.15">
      <c r="G59">
        <v>58</v>
      </c>
      <c r="I59">
        <f>(Huobi数据!C59-Gateio数据!B59)/Gateio数据!B59*100</f>
        <v>0.34496484012205236</v>
      </c>
      <c r="K59">
        <f>(Gateio数据!C59-Huobi数据!B59)/Huobi数据!B59*100</f>
        <v>-1.4112372065417969</v>
      </c>
    </row>
    <row r="60" spans="7:11" x14ac:dyDescent="0.15">
      <c r="G60">
        <v>59</v>
      </c>
      <c r="I60">
        <f>(Huobi数据!C60-Gateio数据!B60)/Gateio数据!B60*100</f>
        <v>0.4245721109194549</v>
      </c>
      <c r="K60">
        <f>(Gateio数据!C60-Huobi数据!B60)/Huobi数据!B60*100</f>
        <v>-1.3192612137203166</v>
      </c>
    </row>
    <row r="61" spans="7:11" x14ac:dyDescent="0.15">
      <c r="G61">
        <v>60</v>
      </c>
      <c r="I61">
        <f>(Huobi数据!C61-Gateio数据!B61)/Gateio数据!B61*100</f>
        <v>0.30516120472335112</v>
      </c>
      <c r="K61">
        <f>(Gateio数据!C61-Huobi数据!B61)/Huobi数据!B61*100</f>
        <v>-1.0711451996826267</v>
      </c>
    </row>
    <row r="62" spans="7:11" x14ac:dyDescent="0.15">
      <c r="G62">
        <v>61</v>
      </c>
      <c r="I62">
        <f>(Huobi数据!C62-Gateio数据!B62)/Gateio数据!B62*100</f>
        <v>0.25219007167506996</v>
      </c>
      <c r="K62">
        <f>(Gateio数据!C62-Huobi数据!B62)/Huobi数据!B62*100</f>
        <v>-1.0185185185185135</v>
      </c>
    </row>
    <row r="63" spans="7:11" x14ac:dyDescent="0.15">
      <c r="G63">
        <v>62</v>
      </c>
      <c r="I63">
        <f>(Huobi数据!C63-Gateio数据!B63)/Gateio数据!B63*100</f>
        <v>0.13253810470509517</v>
      </c>
      <c r="K63">
        <f>(Gateio数据!C63-Huobi数据!B63)/Huobi数据!B63*100</f>
        <v>-0.26455026455024955</v>
      </c>
    </row>
    <row r="64" spans="7:11" x14ac:dyDescent="0.15">
      <c r="G64">
        <v>63</v>
      </c>
      <c r="I64">
        <f>(Huobi数据!C64-Gateio数据!B64)/Gateio数据!B64*100</f>
        <v>0.29158383035122443</v>
      </c>
      <c r="K64">
        <f>(Gateio数据!C64-Huobi数据!B64)/Huobi数据!B64*100</f>
        <v>-0.51457975986277948</v>
      </c>
    </row>
    <row r="65" spans="7:11" x14ac:dyDescent="0.15">
      <c r="G65">
        <v>64</v>
      </c>
      <c r="I65">
        <f>(Huobi数据!C65-Gateio数据!B65)/Gateio数据!B65*100</f>
        <v>0.33125745329269907</v>
      </c>
      <c r="K65">
        <f>(Gateio数据!C65-Huobi数据!B65)/Huobi数据!B65*100</f>
        <v>-1.2532981530343046</v>
      </c>
    </row>
    <row r="66" spans="7:11" x14ac:dyDescent="0.15">
      <c r="G66">
        <v>65</v>
      </c>
      <c r="I66">
        <f>(Huobi数据!C66-Gateio数据!B66)/Gateio数据!B66*100</f>
        <v>0.37100834768782454</v>
      </c>
      <c r="K66">
        <f>(Gateio数据!C66-Huobi数据!B66)/Huobi数据!B66*100</f>
        <v>-1.0290237467018486</v>
      </c>
    </row>
    <row r="67" spans="7:11" x14ac:dyDescent="0.15">
      <c r="G67">
        <v>66</v>
      </c>
      <c r="I67">
        <f>(Huobi数据!C67-Gateio数据!B67)/Gateio数据!B67*100</f>
        <v>0.33112582781456956</v>
      </c>
      <c r="K67">
        <f>(Gateio数据!C67-Huobi数据!B67)/Huobi数据!B67*100</f>
        <v>-0.50098879367171445</v>
      </c>
    </row>
    <row r="68" spans="7:11" x14ac:dyDescent="0.15">
      <c r="G68">
        <v>67</v>
      </c>
      <c r="I68">
        <f>(Huobi数据!C68-Gateio数据!B68)/Gateio数据!B68*100</f>
        <v>0.31779661016950361</v>
      </c>
      <c r="K68">
        <f>(Gateio数据!C68-Huobi数据!B68)/Huobi数据!B68*100</f>
        <v>-1.081081081081072</v>
      </c>
    </row>
    <row r="69" spans="7:11" x14ac:dyDescent="0.15">
      <c r="G69">
        <v>68</v>
      </c>
      <c r="I69">
        <f>(Huobi数据!C69-Gateio数据!B69)/Gateio数据!B69*100</f>
        <v>9.2470277410823212E-2</v>
      </c>
      <c r="K69">
        <f>(Gateio数据!C69-Huobi数据!B69)/Huobi数据!B69*100</f>
        <v>-0.43506921555701822</v>
      </c>
    </row>
    <row r="70" spans="7:11" x14ac:dyDescent="0.15">
      <c r="G70">
        <v>69</v>
      </c>
      <c r="I70">
        <f>(Huobi数据!C70-Gateio数据!B70)/Gateio数据!B70*100</f>
        <v>0.37076271186440829</v>
      </c>
      <c r="K70">
        <f>(Gateio数据!C70-Huobi数据!B70)/Huobi数据!B70*100</f>
        <v>-1.0547132498351974</v>
      </c>
    </row>
    <row r="71" spans="7:11" x14ac:dyDescent="0.15">
      <c r="G71">
        <v>70</v>
      </c>
      <c r="I71">
        <f>(Huobi数据!C71-Gateio数据!B71)/Gateio数据!B71*100</f>
        <v>9.2372657693313764E-2</v>
      </c>
      <c r="K71">
        <f>(Gateio数据!C71-Huobi数据!B71)/Huobi数据!B71*100</f>
        <v>-1.0935441370224144</v>
      </c>
    </row>
    <row r="72" spans="7:11" x14ac:dyDescent="0.15">
      <c r="G72">
        <v>71</v>
      </c>
      <c r="I72">
        <f>(Huobi数据!C72-Gateio数据!B72)/Gateio数据!B72*100</f>
        <v>0.21136071350966709</v>
      </c>
      <c r="K72">
        <f>(Gateio数据!C72-Huobi数据!B72)/Huobi数据!B72*100</f>
        <v>-1.1193047142480832</v>
      </c>
    </row>
    <row r="73" spans="7:11" x14ac:dyDescent="0.15">
      <c r="G73">
        <v>72</v>
      </c>
      <c r="I73">
        <f>(Huobi数据!C73-Gateio数据!B73)/Gateio数据!B73*100</f>
        <v>7.9166116901950204E-2</v>
      </c>
      <c r="K73">
        <f>(Gateio数据!C73-Huobi数据!B73)/Huobi数据!B73*100</f>
        <v>-1.1061364234922353</v>
      </c>
    </row>
    <row r="74" spans="7:11" x14ac:dyDescent="0.15">
      <c r="G74">
        <v>73</v>
      </c>
      <c r="I74">
        <f>(Huobi数据!C74-Gateio数据!B74)/Gateio数据!B74*100</f>
        <v>0.23759239704328486</v>
      </c>
      <c r="K74">
        <f>(Gateio数据!C74-Huobi数据!B74)/Huobi数据!B74*100</f>
        <v>-1.1187154514345992</v>
      </c>
    </row>
    <row r="75" spans="7:11" x14ac:dyDescent="0.15">
      <c r="G75">
        <v>74</v>
      </c>
      <c r="I75">
        <f>(Huobi数据!C75-Gateio数据!B75)/Gateio数据!B75*100</f>
        <v>0.25069270352288919</v>
      </c>
      <c r="K75">
        <f>(Gateio数据!C75-Huobi数据!B75)/Huobi数据!B75*100</f>
        <v>-1.1052631578947414</v>
      </c>
    </row>
    <row r="76" spans="7:11" x14ac:dyDescent="0.15">
      <c r="G76">
        <v>75</v>
      </c>
      <c r="I76">
        <f>(Huobi数据!C76-Gateio数据!B76)/Gateio数据!B76*100</f>
        <v>0.27708140915687257</v>
      </c>
      <c r="K76">
        <f>(Gateio数据!C76-Huobi数据!B76)/Huobi数据!B76*100</f>
        <v>-1.1831208097804544</v>
      </c>
    </row>
    <row r="77" spans="7:11" x14ac:dyDescent="0.15">
      <c r="G77">
        <v>76</v>
      </c>
      <c r="I77">
        <f>(Huobi数据!C77-Gateio数据!B77)/Gateio数据!B77*100</f>
        <v>0.21110964507190469</v>
      </c>
      <c r="K77">
        <f>(Gateio数据!C77-Huobi数据!B77)/Huobi数据!B77*100</f>
        <v>-1.0530472554955868</v>
      </c>
    </row>
    <row r="78" spans="7:11" x14ac:dyDescent="0.15">
      <c r="G78">
        <v>77</v>
      </c>
      <c r="I78">
        <f>(Huobi数据!C78-Gateio数据!B78)/Gateio数据!B78*100</f>
        <v>-5.2777411267985554E-2</v>
      </c>
      <c r="K78">
        <f>(Gateio数据!C78-Huobi数据!B78)/Huobi数据!B78*100</f>
        <v>-0.8180498746536542</v>
      </c>
    </row>
    <row r="79" spans="7:11" x14ac:dyDescent="0.15">
      <c r="G79">
        <v>78</v>
      </c>
      <c r="I79">
        <f>(Huobi数据!C79-Gateio数据!B79)/Gateio数据!B79*100</f>
        <v>-0.34305317324185919</v>
      </c>
      <c r="K79">
        <f>(Gateio数据!C79-Huobi数据!B79)/Huobi数据!B79*100</f>
        <v>-0.59476605868358823</v>
      </c>
    </row>
    <row r="80" spans="7:11" x14ac:dyDescent="0.15">
      <c r="G80">
        <v>79</v>
      </c>
      <c r="I80">
        <f>(Huobi数据!C80-Gateio数据!B80)/Gateio数据!B80*100</f>
        <v>-0.26388705633989024</v>
      </c>
      <c r="K80">
        <f>(Gateio数据!C80-Huobi数据!B80)/Huobi数据!B80*100</f>
        <v>-0.59476605868358823</v>
      </c>
    </row>
    <row r="81" spans="7:11" x14ac:dyDescent="0.15">
      <c r="G81">
        <v>80</v>
      </c>
      <c r="I81">
        <f>(Huobi数据!C81-Gateio数据!B81)/Gateio数据!B81*100</f>
        <v>-0.72511535926169701</v>
      </c>
      <c r="K81">
        <f>(Gateio数据!C81-Huobi数据!B81)/Huobi数据!B81*100</f>
        <v>0.50438014335013992</v>
      </c>
    </row>
    <row r="82" spans="7:11" x14ac:dyDescent="0.15">
      <c r="G82">
        <v>81</v>
      </c>
      <c r="I82">
        <f>(Huobi数据!C82-Gateio数据!B82)/Gateio数据!B82*100</f>
        <v>-0.89650626235991127</v>
      </c>
      <c r="K82">
        <f>(Gateio数据!C82-Huobi数据!B82)/Huobi数据!B82*100</f>
        <v>-0.29185460334306035</v>
      </c>
    </row>
    <row r="83" spans="7:11" x14ac:dyDescent="0.15">
      <c r="G83">
        <v>82</v>
      </c>
      <c r="I83">
        <f>(Huobi数据!C83-Gateio数据!B83)/Gateio数据!B83*100</f>
        <v>-0.77785102175344656</v>
      </c>
      <c r="K83">
        <f>(Gateio数据!C83-Huobi数据!B83)/Huobi数据!B83*100</f>
        <v>-0.3711558854718997</v>
      </c>
    </row>
    <row r="84" spans="7:11" x14ac:dyDescent="0.15">
      <c r="G84">
        <v>83</v>
      </c>
      <c r="I84">
        <f>(Huobi数据!C84-Gateio数据!B84)/Gateio数据!B84*100</f>
        <v>-0.69948525820231833</v>
      </c>
      <c r="K84">
        <f>(Gateio数据!C84-Huobi数据!B84)/Huobi数据!B84*100</f>
        <v>-0.3447361442588241</v>
      </c>
    </row>
    <row r="85" spans="7:11" x14ac:dyDescent="0.15">
      <c r="G85">
        <v>84</v>
      </c>
      <c r="I85">
        <f>(Huobi数据!C85-Gateio数据!B85)/Gateio数据!B85*100</f>
        <v>-0.68628742264385889</v>
      </c>
      <c r="K85">
        <f>(Gateio数据!C85-Huobi数据!B85)/Huobi数据!B85*100</f>
        <v>-0.30508024936994826</v>
      </c>
    </row>
    <row r="86" spans="7:11" x14ac:dyDescent="0.15">
      <c r="G86">
        <v>85</v>
      </c>
      <c r="I86">
        <f>(Huobi数据!C86-Gateio数据!B86)/Gateio数据!B86*100</f>
        <v>-0.89745279157909663</v>
      </c>
      <c r="K86">
        <f>(Gateio数据!C86-Huobi数据!B86)/Huobi数据!B86*100</f>
        <v>-7.9766019675621205E-2</v>
      </c>
    </row>
    <row r="87" spans="7:11" x14ac:dyDescent="0.15">
      <c r="G87">
        <v>86</v>
      </c>
      <c r="I87">
        <f>(Huobi数据!C87-Gateio数据!B87)/Gateio数据!B87*100</f>
        <v>-0.85785928490373731</v>
      </c>
      <c r="K87">
        <f>(Gateio数据!C87-Huobi数据!B87)/Huobi数据!B87*100</f>
        <v>-0.22567370237621359</v>
      </c>
    </row>
    <row r="88" spans="7:11" x14ac:dyDescent="0.15">
      <c r="G88">
        <v>87</v>
      </c>
      <c r="I88">
        <f>(Huobi数据!C88-Gateio数据!B88)/Gateio数据!B88*100</f>
        <v>-0.91065062713755607</v>
      </c>
      <c r="K88">
        <f>(Gateio数据!C88-Huobi数据!B88)/Huobi数据!B88*100</f>
        <v>2.6616981634277379E-2</v>
      </c>
    </row>
    <row r="89" spans="7:11" x14ac:dyDescent="0.15">
      <c r="G89">
        <v>88</v>
      </c>
      <c r="I89">
        <f>(Huobi数据!C89-Gateio数据!B89)/Gateio数据!B89*100</f>
        <v>-0.85785928490373731</v>
      </c>
      <c r="K89">
        <f>(Gateio数据!C89-Huobi数据!B89)/Huobi数据!B89*100</f>
        <v>-0.15940488841658415</v>
      </c>
    </row>
    <row r="90" spans="7:11" x14ac:dyDescent="0.15">
      <c r="G90">
        <v>89</v>
      </c>
      <c r="I90">
        <f>(Huobi数据!C90-Gateio数据!B90)/Gateio数据!B90*100</f>
        <v>-0.79187010711147776</v>
      </c>
      <c r="K90">
        <f>(Gateio数据!C90-Huobi数据!B90)/Huobi数据!B90*100</f>
        <v>-0.14614056064833192</v>
      </c>
    </row>
    <row r="91" spans="7:11" x14ac:dyDescent="0.15">
      <c r="G91">
        <v>90</v>
      </c>
      <c r="I91">
        <f>(Huobi数据!C91-Gateio数据!B91)/Gateio数据!B91*100</f>
        <v>-0.18552875695732915</v>
      </c>
      <c r="K91">
        <f>(Gateio数据!C91-Huobi数据!B91)/Huobi数据!B91*100</f>
        <v>-0.39756162205141421</v>
      </c>
    </row>
    <row r="92" spans="7:11" x14ac:dyDescent="0.15">
      <c r="G92">
        <v>91</v>
      </c>
      <c r="I92">
        <f>(Huobi数据!C92-Gateio数据!B92)/Gateio数据!B92*100</f>
        <v>-0.14577259475218585</v>
      </c>
      <c r="K92">
        <f>(Gateio数据!C92-Huobi数据!B92)/Huobi数据!B92*100</f>
        <v>-0.45033112582781909</v>
      </c>
    </row>
    <row r="93" spans="7:11" x14ac:dyDescent="0.15">
      <c r="G93">
        <v>92</v>
      </c>
      <c r="I93">
        <f>(Huobi数据!C93-Gateio数据!B93)/Gateio数据!B93*100</f>
        <v>1.328021248340653E-2</v>
      </c>
      <c r="K93">
        <f>(Gateio数据!C93-Huobi数据!B93)/Huobi数据!B93*100</f>
        <v>-0.39756162205141421</v>
      </c>
    </row>
    <row r="94" spans="7:11" x14ac:dyDescent="0.15">
      <c r="G94">
        <v>93</v>
      </c>
      <c r="I94">
        <f>(Huobi数据!C94-Gateio数据!B94)/Gateio数据!B94*100</f>
        <v>7.968127490040143E-2</v>
      </c>
      <c r="K94">
        <f>(Gateio数据!C94-Huobi数据!B94)/Huobi数据!B94*100</f>
        <v>-0.46351476625613625</v>
      </c>
    </row>
    <row r="95" spans="7:11" x14ac:dyDescent="0.15">
      <c r="G95">
        <v>94</v>
      </c>
      <c r="I95">
        <f>(Huobi数据!C95-Gateio数据!B95)/Gateio数据!B95*100</f>
        <v>0.35918584541704934</v>
      </c>
      <c r="K95">
        <f>(Gateio数据!C95-Huobi数据!B95)/Huobi数据!B95*100</f>
        <v>-0.45033112582781909</v>
      </c>
    </row>
    <row r="96" spans="7:11" x14ac:dyDescent="0.15">
      <c r="G96">
        <v>95</v>
      </c>
      <c r="I96">
        <f>(Huobi数据!C96-Gateio数据!B96)/Gateio数据!B96*100</f>
        <v>0.2656042496679985</v>
      </c>
      <c r="K96">
        <f>(Gateio数据!C96-Huobi数据!B96)/Huobi数据!B96*100</f>
        <v>-0.47663180193300597</v>
      </c>
    </row>
    <row r="97" spans="7:11" x14ac:dyDescent="0.15">
      <c r="G97">
        <v>96</v>
      </c>
      <c r="I97">
        <f>(Huobi数据!C97-Gateio数据!B97)/Gateio数据!B97*100</f>
        <v>0.22576361221779778</v>
      </c>
      <c r="K97">
        <f>(Gateio数据!C97-Huobi数据!B97)/Huobi数据!B97*100</f>
        <v>-0.3973509933774797</v>
      </c>
    </row>
    <row r="98" spans="7:11" x14ac:dyDescent="0.15">
      <c r="G98">
        <v>97</v>
      </c>
      <c r="I98">
        <f>(Huobi数据!C98-Gateio数据!B98)/Gateio数据!B98*100</f>
        <v>0.21248339973439123</v>
      </c>
      <c r="K98">
        <f>(Gateio数据!C98-Huobi数据!B98)/Huobi数据!B98*100</f>
        <v>-0.35775804955610974</v>
      </c>
    </row>
    <row r="99" spans="7:11" x14ac:dyDescent="0.15">
      <c r="G99">
        <v>98</v>
      </c>
      <c r="I99">
        <f>(Huobi数据!C99-Gateio数据!B99)/Gateio数据!B99*100</f>
        <v>0.22576361221779778</v>
      </c>
      <c r="K99">
        <f>(Gateio数据!C99-Huobi数据!B99)/Huobi数据!B99*100</f>
        <v>-0.54225631530220419</v>
      </c>
    </row>
    <row r="100" spans="7:11" x14ac:dyDescent="0.15">
      <c r="G100">
        <v>99</v>
      </c>
      <c r="I100">
        <f>(Huobi数据!C100-Gateio数据!B100)/Gateio数据!B100*100</f>
        <v>0.33200531208499334</v>
      </c>
      <c r="K100">
        <f>(Gateio数据!C100-Huobi数据!B100)/Huobi数据!B100*100</f>
        <v>-0.55526176626123969</v>
      </c>
    </row>
    <row r="101" spans="7:11" x14ac:dyDescent="0.15">
      <c r="G101">
        <v>100</v>
      </c>
      <c r="I101">
        <f>(Huobi数据!C101-Gateio数据!B101)/Gateio数据!B101*100</f>
        <v>2.650410813677476E-2</v>
      </c>
      <c r="K101">
        <f>(Gateio数据!C101-Huobi数据!B101)/Huobi数据!B101*100</f>
        <v>-0.42316847394870061</v>
      </c>
    </row>
    <row r="102" spans="7:11" x14ac:dyDescent="0.15">
      <c r="G102">
        <v>101</v>
      </c>
      <c r="I102">
        <f>(Huobi数据!C102-Gateio数据!B102)/Gateio数据!B102*100</f>
        <v>3.975616220514331E-2</v>
      </c>
      <c r="K102">
        <f>(Gateio数据!C102-Huobi数据!B102)/Huobi数据!B102*100</f>
        <v>-0.29100529100528955</v>
      </c>
    </row>
    <row r="103" spans="7:11" x14ac:dyDescent="0.15">
      <c r="G103">
        <v>102</v>
      </c>
      <c r="I103">
        <f>(Huobi数据!C103-Gateio数据!B103)/Gateio数据!B103*100</f>
        <v>3.975616220514331E-2</v>
      </c>
      <c r="K103">
        <f>(Gateio数据!C103-Huobi数据!B103)/Huobi数据!B103*100</f>
        <v>-0.29100529100528955</v>
      </c>
    </row>
    <row r="104" spans="7:11" x14ac:dyDescent="0.15">
      <c r="G104">
        <v>103</v>
      </c>
      <c r="I104">
        <f>(Huobi数据!C104-Gateio数据!B104)/Gateio数据!B104*100</f>
        <v>-0.33130135170951502</v>
      </c>
      <c r="K104">
        <f>(Gateio数据!C104-Huobi数据!B104)/Huobi数据!B104*100</f>
        <v>1.3267878466221182E-2</v>
      </c>
    </row>
    <row r="105" spans="7:11" x14ac:dyDescent="0.15">
      <c r="G105">
        <v>104</v>
      </c>
      <c r="I105">
        <f>(Huobi数据!C105-Gateio数据!B105)/Gateio数据!B105*100</f>
        <v>-0.27858848500927802</v>
      </c>
      <c r="K105">
        <f>(Gateio数据!C105-Huobi数据!B105)/Huobi数据!B105*100</f>
        <v>-0.27862544779090881</v>
      </c>
    </row>
    <row r="106" spans="7:11" x14ac:dyDescent="0.15">
      <c r="G106">
        <v>105</v>
      </c>
      <c r="I106">
        <f>(Huobi数据!C106-Gateio数据!B106)/Gateio数据!B106*100</f>
        <v>-0.23879013000794991</v>
      </c>
      <c r="K106">
        <f>(Gateio数据!C106-Huobi数据!B106)/Huobi数据!B106*100</f>
        <v>-0.25212314225052779</v>
      </c>
    </row>
    <row r="107" spans="7:11" x14ac:dyDescent="0.15">
      <c r="G107">
        <v>106</v>
      </c>
      <c r="I107">
        <f>(Huobi数据!C107-Gateio数据!B107)/Gateio数据!B107*100</f>
        <v>-0.35780545984627093</v>
      </c>
      <c r="K107">
        <f>(Gateio数据!C107-Huobi数据!B107)/Huobi数据!B107*100</f>
        <v>-0.25212314225052779</v>
      </c>
    </row>
    <row r="108" spans="7:11" x14ac:dyDescent="0.15">
      <c r="G108">
        <v>107</v>
      </c>
      <c r="I108">
        <f>(Huobi数据!C108-Gateio数据!B108)/Gateio数据!B108*100</f>
        <v>-0.35780545984627093</v>
      </c>
      <c r="K108">
        <f>(Gateio数据!C108-Huobi数据!B108)/Huobi数据!B108*100</f>
        <v>-0.26532236667549569</v>
      </c>
    </row>
    <row r="109" spans="7:11" x14ac:dyDescent="0.15">
      <c r="G109">
        <v>108</v>
      </c>
      <c r="I109">
        <f>(Huobi数据!C109-Gateio数据!B109)/Gateio数据!B109*100</f>
        <v>-0.35780545984627093</v>
      </c>
      <c r="K109">
        <f>(Gateio数据!C109-Huobi数据!B109)/Huobi数据!B109*100</f>
        <v>-0.19912385503782223</v>
      </c>
    </row>
    <row r="110" spans="7:11" x14ac:dyDescent="0.15">
      <c r="G110">
        <v>109</v>
      </c>
      <c r="I110">
        <f>(Huobi数据!C110-Gateio数据!B110)/Gateio数据!B110*100</f>
        <v>-0.39756162205141421</v>
      </c>
      <c r="K110">
        <f>(Gateio数据!C110-Huobi数据!B110)/Huobi数据!B110*100</f>
        <v>-1.3299640909683342E-2</v>
      </c>
    </row>
    <row r="111" spans="7:11" x14ac:dyDescent="0.15">
      <c r="G111">
        <v>110</v>
      </c>
      <c r="I111">
        <f>(Huobi数据!C111-Gateio数据!B111)/Gateio数据!B111*100</f>
        <v>-0.3180492976411276</v>
      </c>
      <c r="K111">
        <f>(Gateio数据!C111-Huobi数据!B111)/Huobi数据!B111*100</f>
        <v>-0.14610173993890213</v>
      </c>
    </row>
    <row r="112" spans="7:11" x14ac:dyDescent="0.15">
      <c r="G112">
        <v>111</v>
      </c>
      <c r="I112">
        <f>(Huobi数据!C112-Gateio数据!B112)/Gateio数据!B112*100</f>
        <v>-0.35780545984627093</v>
      </c>
      <c r="K112">
        <f>(Gateio数据!C112-Huobi数据!B112)/Huobi数据!B112*100</f>
        <v>-0.23885350318470355</v>
      </c>
    </row>
    <row r="113" spans="7:11" x14ac:dyDescent="0.15">
      <c r="G113">
        <v>112</v>
      </c>
      <c r="I113">
        <f>(Huobi数据!C113-Gateio数据!B113)/Gateio数据!B113*100</f>
        <v>-0.13252054068379845</v>
      </c>
      <c r="K113">
        <f>(Gateio数据!C113-Huobi数据!B113)/Huobi数据!B113*100</f>
        <v>-0.31821797931582457</v>
      </c>
    </row>
    <row r="114" spans="7:11" x14ac:dyDescent="0.15">
      <c r="G114">
        <v>113</v>
      </c>
      <c r="I114">
        <f>(Huobi数据!C114-Gateio数据!B114)/Gateio数据!B114*100</f>
        <v>-0.34455340577788357</v>
      </c>
      <c r="K114">
        <f>(Gateio数据!C114-Huobi数据!B114)/Huobi数据!B114*100</f>
        <v>-0.26532236667549569</v>
      </c>
    </row>
    <row r="115" spans="7:11" x14ac:dyDescent="0.15">
      <c r="G115">
        <v>114</v>
      </c>
      <c r="I115">
        <f>(Huobi数据!C115-Gateio数据!B115)/Gateio数据!B115*100</f>
        <v>-0.33130135170951502</v>
      </c>
      <c r="K115">
        <f>(Gateio数据!C115-Huobi数据!B115)/Huobi数据!B115*100</f>
        <v>-0.25205624834173218</v>
      </c>
    </row>
    <row r="116" spans="7:11" x14ac:dyDescent="0.15">
      <c r="G116">
        <v>115</v>
      </c>
      <c r="I116">
        <f>(Huobi数据!C116-Gateio数据!B116)/Gateio数据!B116*100</f>
        <v>-0.27829313543598433</v>
      </c>
      <c r="K116">
        <f>(Gateio数据!C116-Huobi数据!B116)/Huobi数据!B116*100</f>
        <v>-0.25198938992044018</v>
      </c>
    </row>
    <row r="117" spans="7:11" x14ac:dyDescent="0.15">
      <c r="G117">
        <v>116</v>
      </c>
      <c r="I117">
        <f>(Huobi数据!C117-Gateio数据!B117)/Gateio数据!B117*100</f>
        <v>0.10615711252653702</v>
      </c>
      <c r="K117">
        <f>(Gateio数据!C117-Huobi数据!B117)/Huobi数据!B117*100</f>
        <v>-0.37091005431183094</v>
      </c>
    </row>
    <row r="118" spans="7:11" x14ac:dyDescent="0.15">
      <c r="G118">
        <v>117</v>
      </c>
      <c r="I118">
        <f>(Huobi数据!C118-Gateio数据!B118)/Gateio数据!B118*100</f>
        <v>0.23910733262485734</v>
      </c>
      <c r="K118">
        <f>(Gateio数据!C118-Huobi数据!B118)/Huobi数据!B118*100</f>
        <v>-0.43685464654489337</v>
      </c>
    </row>
    <row r="119" spans="7:11" x14ac:dyDescent="0.15">
      <c r="G119">
        <v>118</v>
      </c>
      <c r="I119">
        <f>(Huobi数据!C119-Gateio数据!B119)/Gateio数据!B119*100</f>
        <v>0.23910733262485734</v>
      </c>
      <c r="K119">
        <f>(Gateio数据!C119-Huobi数据!B119)/Huobi数据!B119*100</f>
        <v>-0.43685464654489337</v>
      </c>
    </row>
    <row r="120" spans="7:11" x14ac:dyDescent="0.15">
      <c r="G120">
        <v>119</v>
      </c>
      <c r="I120">
        <f>(Huobi数据!C120-Gateio数据!B120)/Gateio数据!B120*100</f>
        <v>0.23910733262485734</v>
      </c>
      <c r="K120">
        <f>(Gateio数据!C120-Huobi数据!B120)/Huobi数据!B120*100</f>
        <v>-0.43685464654489337</v>
      </c>
    </row>
    <row r="121" spans="7:11" x14ac:dyDescent="0.15">
      <c r="G121">
        <v>120</v>
      </c>
      <c r="I121">
        <f>(Huobi数据!C121-Gateio数据!B121)/Gateio数据!B121*100</f>
        <v>5.3008216273530688E-2</v>
      </c>
      <c r="K121">
        <f>(Gateio数据!C121-Huobi数据!B121)/Huobi数据!B121*100</f>
        <v>-0.23828435266085093</v>
      </c>
    </row>
    <row r="122" spans="7:11" x14ac:dyDescent="0.15">
      <c r="G122">
        <v>121</v>
      </c>
      <c r="I122">
        <f>(Huobi数据!C122-Gateio数据!B122)/Gateio数据!B122*100</f>
        <v>-2.6504108136755928E-2</v>
      </c>
      <c r="K122">
        <f>(Gateio数据!C122-Huobi数据!B122)/Huobi数据!B122*100</f>
        <v>-0.30447445062219214</v>
      </c>
    </row>
    <row r="123" spans="7:11" x14ac:dyDescent="0.15">
      <c r="G123">
        <v>122</v>
      </c>
      <c r="I123">
        <f>(Huobi数据!C123-Gateio数据!B123)/Gateio数据!B123*100</f>
        <v>0</v>
      </c>
      <c r="K123">
        <f>(Gateio数据!C123-Huobi数据!B123)/Huobi数据!B123*100</f>
        <v>-0.30447445062219214</v>
      </c>
    </row>
    <row r="124" spans="7:11" x14ac:dyDescent="0.15">
      <c r="G124">
        <v>123</v>
      </c>
      <c r="I124">
        <f>(Huobi数据!C124-Gateio数据!B124)/Gateio数据!B124*100</f>
        <v>3.975616220514331E-2</v>
      </c>
      <c r="K124">
        <f>(Gateio数据!C124-Huobi数据!B124)/Huobi数据!B124*100</f>
        <v>-0.51587301587301659</v>
      </c>
    </row>
    <row r="125" spans="7:11" x14ac:dyDescent="0.15">
      <c r="G125">
        <v>124</v>
      </c>
      <c r="I125">
        <f>(Huobi数据!C125-Gateio数据!B125)/Gateio数据!B125*100</f>
        <v>0.10601643254706138</v>
      </c>
      <c r="K125">
        <f>(Gateio数据!C125-Huobi数据!B125)/Huobi数据!B125*100</f>
        <v>-0.56848228450556171</v>
      </c>
    </row>
    <row r="126" spans="7:11" x14ac:dyDescent="0.15">
      <c r="G126">
        <v>125</v>
      </c>
      <c r="I126">
        <f>(Huobi数据!C126-Gateio数据!B126)/Gateio数据!B126*100</f>
        <v>0.11926848661542992</v>
      </c>
      <c r="K126">
        <f>(Gateio数据!C126-Huobi数据!B126)/Huobi数据!B126*100</f>
        <v>-0.6603275224511358</v>
      </c>
    </row>
    <row r="127" spans="7:11" x14ac:dyDescent="0.15">
      <c r="G127">
        <v>126</v>
      </c>
      <c r="I127">
        <f>(Huobi数据!C127-Gateio数据!B127)/Gateio数据!B127*100</f>
        <v>5.3008216273530688E-2</v>
      </c>
      <c r="K127">
        <f>(Gateio数据!C127-Huobi数据!B127)/Huobi数据!B127*100</f>
        <v>-0.55526176626123969</v>
      </c>
    </row>
    <row r="128" spans="7:11" x14ac:dyDescent="0.15">
      <c r="G128">
        <v>127</v>
      </c>
      <c r="I128">
        <f>(Huobi数据!C128-Gateio数据!B128)/Gateio数据!B128*100</f>
        <v>5.3008216273530688E-2</v>
      </c>
      <c r="K128">
        <f>(Gateio数据!C128-Huobi数据!B128)/Huobi数据!B128*100</f>
        <v>-0.56840713813616239</v>
      </c>
    </row>
    <row r="129" spans="7:11" x14ac:dyDescent="0.15">
      <c r="G129">
        <v>128</v>
      </c>
      <c r="I129">
        <f>(Huobi数据!C129-Gateio数据!B129)/Gateio数据!B129*100</f>
        <v>7.9512324410286619E-2</v>
      </c>
      <c r="K129">
        <f>(Gateio数据!C129-Huobi数据!B129)/Huobi数据!B129*100</f>
        <v>-0.56840713813616239</v>
      </c>
    </row>
    <row r="130" spans="7:11" x14ac:dyDescent="0.15">
      <c r="G130">
        <v>129</v>
      </c>
      <c r="I130">
        <f>(Huobi数据!C130-Gateio数据!B130)/Gateio数据!B130*100</f>
        <v>9.2764378478673998E-2</v>
      </c>
      <c r="K130">
        <f>(Gateio数据!C130-Huobi数据!B130)/Huobi数据!B130*100</f>
        <v>-0.50264550264549668</v>
      </c>
    </row>
    <row r="131" spans="7:11" x14ac:dyDescent="0.15">
      <c r="G131">
        <v>130</v>
      </c>
      <c r="I131">
        <f>(Huobi数据!C131-Gateio数据!B131)/Gateio数据!B131*100</f>
        <v>-0.22436317809802386</v>
      </c>
      <c r="K131">
        <f>(Gateio数据!C131-Huobi数据!B131)/Huobi数据!B131*100</f>
        <v>-0.25115664243226959</v>
      </c>
    </row>
    <row r="132" spans="7:11" x14ac:dyDescent="0.15">
      <c r="G132">
        <v>131</v>
      </c>
      <c r="I132">
        <f>(Huobi数据!C132-Gateio数据!B132)/Gateio数据!B132*100</f>
        <v>-0.38233355306524991</v>
      </c>
      <c r="K132">
        <f>(Gateio数据!C132-Huobi数据!B132)/Huobi数据!B132*100</f>
        <v>-0.63408190224571193</v>
      </c>
    </row>
    <row r="133" spans="7:11" x14ac:dyDescent="0.15">
      <c r="G133">
        <v>132</v>
      </c>
      <c r="I133">
        <f>(Huobi数据!C133-Gateio数据!B133)/Gateio数据!B133*100</f>
        <v>-0.32959789057350036</v>
      </c>
      <c r="K133">
        <f>(Gateio数据!C133-Huobi数据!B133)/Huobi数据!B133*100</f>
        <v>-0.63391442155309552</v>
      </c>
    </row>
    <row r="134" spans="7:11" x14ac:dyDescent="0.15">
      <c r="G134">
        <v>133</v>
      </c>
      <c r="I134">
        <f>(Huobi数据!C134-Gateio数据!B134)/Gateio数据!B134*100</f>
        <v>-0.30323005932760683</v>
      </c>
      <c r="K134">
        <f>(Gateio数据!C134-Huobi数据!B134)/Huobi数据!B134*100</f>
        <v>-0.62070787110406611</v>
      </c>
    </row>
    <row r="135" spans="7:11" x14ac:dyDescent="0.15">
      <c r="G135">
        <v>134</v>
      </c>
      <c r="I135">
        <f>(Huobi数据!C135-Gateio数据!B135)/Gateio数据!B135*100</f>
        <v>-0.23731048121291054</v>
      </c>
      <c r="K135">
        <f>(Gateio数据!C135-Huobi数据!B135)/Huobi数据!B135*100</f>
        <v>-0.62070787110406611</v>
      </c>
    </row>
    <row r="136" spans="7:11" x14ac:dyDescent="0.15">
      <c r="G136">
        <v>135</v>
      </c>
      <c r="I136">
        <f>(Huobi数据!C136-Gateio数据!B136)/Gateio数据!B136*100</f>
        <v>-0.23731048121291054</v>
      </c>
      <c r="K136">
        <f>(Gateio数据!C136-Huobi数据!B136)/Huobi数据!B136*100</f>
        <v>-0.55467511885895626</v>
      </c>
    </row>
    <row r="137" spans="7:11" x14ac:dyDescent="0.15">
      <c r="G137">
        <v>136</v>
      </c>
      <c r="I137">
        <f>(Huobi数据!C137-Gateio数据!B137)/Gateio数据!B137*100</f>
        <v>-0.23731048121291054</v>
      </c>
      <c r="K137">
        <f>(Gateio数据!C137-Huobi数据!B137)/Huobi数据!B137*100</f>
        <v>-0.55467511885895626</v>
      </c>
    </row>
    <row r="138" spans="7:11" x14ac:dyDescent="0.15">
      <c r="G138">
        <v>137</v>
      </c>
      <c r="I138">
        <f>(Huobi数据!C138-Gateio数据!B138)/Gateio数据!B138*100</f>
        <v>-0.21094264996703574</v>
      </c>
      <c r="K138">
        <f>(Gateio数据!C138-Huobi数据!B138)/Huobi数据!B138*100</f>
        <v>-0.5282620179609161</v>
      </c>
    </row>
    <row r="139" spans="7:11" x14ac:dyDescent="0.15">
      <c r="G139">
        <v>138</v>
      </c>
      <c r="I139">
        <f>(Huobi数据!C139-Gateio数据!B139)/Gateio数据!B139*100</f>
        <v>3.9551746868821541E-2</v>
      </c>
      <c r="K139">
        <f>(Gateio数据!C139-Huobi数据!B139)/Huobi数据!B139*100</f>
        <v>-0.76406270583585612</v>
      </c>
    </row>
    <row r="140" spans="7:11" x14ac:dyDescent="0.15">
      <c r="G140">
        <v>139</v>
      </c>
      <c r="I140">
        <f>(Huobi数据!C140-Gateio数据!B140)/Gateio数据!B140*100</f>
        <v>-7.9103493737624347E-2</v>
      </c>
      <c r="K140">
        <f>(Gateio数据!C140-Huobi数据!B140)/Huobi数据!B140*100</f>
        <v>-0.79020150138286382</v>
      </c>
    </row>
    <row r="141" spans="7:11" x14ac:dyDescent="0.15">
      <c r="G141">
        <v>140</v>
      </c>
      <c r="I141">
        <f>(Huobi数据!C141-Gateio数据!B141)/Gateio数据!B141*100</f>
        <v>-2.6367831245874784E-2</v>
      </c>
      <c r="K141">
        <f>(Gateio数据!C141-Huobi数据!B141)/Huobi数据!B141*100</f>
        <v>-0.48709847288045072</v>
      </c>
    </row>
    <row r="142" spans="7:11" x14ac:dyDescent="0.15">
      <c r="G142">
        <v>141</v>
      </c>
      <c r="I142">
        <f>(Huobi数据!C142-Gateio数据!B142)/Gateio数据!B142*100</f>
        <v>7.9103493737643082E-2</v>
      </c>
      <c r="K142">
        <f>(Gateio数据!C142-Huobi数据!B142)/Huobi数据!B142*100</f>
        <v>-0.48697025533035604</v>
      </c>
    </row>
    <row r="143" spans="7:11" x14ac:dyDescent="0.15">
      <c r="G143">
        <v>142</v>
      </c>
      <c r="I143">
        <f>(Huobi数据!C143-Gateio数据!B143)/Gateio数据!B143*100</f>
        <v>0.1054713249835366</v>
      </c>
      <c r="K143">
        <f>(Gateio数据!C143-Huobi数据!B143)/Huobi数据!B143*100</f>
        <v>-0.56549184639664229</v>
      </c>
    </row>
    <row r="144" spans="7:11" x14ac:dyDescent="0.15">
      <c r="G144">
        <v>143</v>
      </c>
      <c r="I144">
        <f>(Huobi数据!C144-Gateio数据!B144)/Gateio数据!B144*100</f>
        <v>0.19794140934284199</v>
      </c>
      <c r="K144">
        <f>(Gateio数据!C144-Huobi数据!B144)/Huobi数据!B144*100</f>
        <v>-0.6177707676130374</v>
      </c>
    </row>
    <row r="145" spans="7:11" x14ac:dyDescent="0.15">
      <c r="G145">
        <v>144</v>
      </c>
      <c r="I145">
        <f>(Huobi数据!C145-Gateio数据!B145)/Gateio数据!B145*100</f>
        <v>6.5980469780941089E-2</v>
      </c>
      <c r="K145">
        <f>(Gateio数据!C145-Huobi数据!B145)/Huobi数据!B145*100</f>
        <v>-0.53933175480136364</v>
      </c>
    </row>
    <row r="146" spans="7:11" x14ac:dyDescent="0.15">
      <c r="G146">
        <v>145</v>
      </c>
      <c r="I146">
        <f>(Huobi数据!C146-Gateio数据!B146)/Gateio数据!B146*100</f>
        <v>6.5980469780941089E-2</v>
      </c>
      <c r="K146">
        <f>(Gateio数据!C146-Huobi数据!B146)/Huobi数据!B146*100</f>
        <v>-0.53933175480136364</v>
      </c>
    </row>
    <row r="147" spans="7:11" x14ac:dyDescent="0.15">
      <c r="G147">
        <v>146</v>
      </c>
      <c r="I147">
        <f>(Huobi数据!C147-Gateio数据!B147)/Gateio数据!B147*100</f>
        <v>0.3167062549485285</v>
      </c>
      <c r="K147">
        <f>(Gateio数据!C147-Huobi数据!B147)/Huobi数据!B147*100</f>
        <v>-0.6177707676130374</v>
      </c>
    </row>
    <row r="148" spans="7:11" x14ac:dyDescent="0.15">
      <c r="G148">
        <v>147</v>
      </c>
      <c r="I148">
        <f>(Huobi数据!C148-Gateio数据!B148)/Gateio数据!B148*100</f>
        <v>0.3299023489047242</v>
      </c>
      <c r="K148">
        <f>(Gateio数据!C148-Huobi数据!B148)/Huobi数据!B148*100</f>
        <v>-0.6829524560020962</v>
      </c>
    </row>
    <row r="149" spans="7:11" x14ac:dyDescent="0.15">
      <c r="G149">
        <v>148</v>
      </c>
      <c r="I149">
        <f>(Huobi数据!C149-Gateio数据!B149)/Gateio数据!B149*100</f>
        <v>0.3299023489047242</v>
      </c>
      <c r="K149">
        <f>(Gateio数据!C149-Huobi数据!B149)/Huobi数据!B149*100</f>
        <v>-0.70903361344536775</v>
      </c>
    </row>
    <row r="150" spans="7:11" x14ac:dyDescent="0.15">
      <c r="G150">
        <v>149</v>
      </c>
      <c r="I150">
        <f>(Huobi数据!C150-Gateio数据!B150)/Gateio数据!B150*100</f>
        <v>0.36949063077329258</v>
      </c>
      <c r="K150">
        <f>(Gateio数据!C150-Huobi数据!B150)/Huobi数据!B150*100</f>
        <v>-0.59093893630991834</v>
      </c>
    </row>
    <row r="151" spans="7:11" x14ac:dyDescent="0.15">
      <c r="G151">
        <v>150</v>
      </c>
      <c r="I151">
        <f>(Huobi数据!C151-Gateio数据!B151)/Gateio数据!B151*100</f>
        <v>0.38268672472946957</v>
      </c>
      <c r="K151">
        <f>(Gateio数据!C151-Huobi数据!B151)/Huobi数据!B151*100</f>
        <v>-0.53869399553277708</v>
      </c>
    </row>
    <row r="152" spans="7:11" x14ac:dyDescent="0.15">
      <c r="G152">
        <v>151</v>
      </c>
      <c r="I152">
        <f>(Huobi数据!C152-Gateio数据!B152)/Gateio数据!B152*100</f>
        <v>0.25072578516758742</v>
      </c>
      <c r="K152">
        <f>(Gateio数据!C152-Huobi数据!B152)/Huobi数据!B152*100</f>
        <v>-0.46022353714660658</v>
      </c>
    </row>
    <row r="153" spans="7:11" x14ac:dyDescent="0.15">
      <c r="G153">
        <v>152</v>
      </c>
      <c r="I153">
        <f>(Huobi数据!C153-Gateio数据!B153)/Gateio数据!B153*100</f>
        <v>0.1583531274742736</v>
      </c>
      <c r="K153">
        <f>(Gateio数据!C153-Huobi数据!B153)/Huobi数据!B153*100</f>
        <v>-0.35540344872975654</v>
      </c>
    </row>
    <row r="154" spans="7:11" x14ac:dyDescent="0.15">
      <c r="G154">
        <v>153</v>
      </c>
      <c r="I154">
        <f>(Huobi数据!C154-Gateio数据!B154)/Gateio数据!B154*100</f>
        <v>0.36988110964333043</v>
      </c>
      <c r="K154">
        <f>(Gateio数据!C154-Huobi数据!B154)/Huobi数据!B154*100</f>
        <v>-0.57849066526426207</v>
      </c>
    </row>
    <row r="155" spans="7:11" x14ac:dyDescent="0.15">
      <c r="G155">
        <v>154</v>
      </c>
      <c r="I155">
        <f>(Huobi数据!C155-Gateio数据!B155)/Gateio数据!B155*100</f>
        <v>0.39630118890356297</v>
      </c>
      <c r="K155">
        <f>(Gateio数据!C155-Huobi数据!B155)/Huobi数据!B155*100</f>
        <v>-0.64380501905136633</v>
      </c>
    </row>
    <row r="156" spans="7:11" x14ac:dyDescent="0.15">
      <c r="G156">
        <v>155</v>
      </c>
      <c r="I156">
        <f>(Huobi数据!C156-Gateio数据!B156)/Gateio数据!B156*100</f>
        <v>0.50198150594451185</v>
      </c>
      <c r="K156">
        <f>(Gateio数据!C156-Huobi数据!B156)/Huobi数据!B156*100</f>
        <v>-0.61768957813115888</v>
      </c>
    </row>
    <row r="157" spans="7:11" x14ac:dyDescent="0.15">
      <c r="G157">
        <v>156</v>
      </c>
      <c r="I157">
        <f>(Huobi数据!C157-Gateio数据!B157)/Gateio数据!B157*100</f>
        <v>0.30351016099235151</v>
      </c>
      <c r="K157">
        <f>(Gateio数据!C157-Huobi数据!B157)/Huobi数据!B157*100</f>
        <v>-0.59093893630991834</v>
      </c>
    </row>
    <row r="158" spans="7:11" x14ac:dyDescent="0.15">
      <c r="G158">
        <v>157</v>
      </c>
      <c r="I158">
        <f>(Huobi数据!C158-Gateio数据!B158)/Gateio数据!B158*100</f>
        <v>0.35629453681709689</v>
      </c>
      <c r="K158">
        <f>(Gateio数据!C158-Huobi数据!B158)/Huobi数据!B158*100</f>
        <v>-0.6829524560020962</v>
      </c>
    </row>
    <row r="159" spans="7:11" x14ac:dyDescent="0.15">
      <c r="G159">
        <v>158</v>
      </c>
      <c r="I159">
        <f>(Huobi数据!C159-Gateio数据!B159)/Gateio数据!B159*100</f>
        <v>0.3299023489047242</v>
      </c>
      <c r="K159">
        <f>(Gateio数据!C159-Huobi数据!B159)/Huobi数据!B159*100</f>
        <v>-0.61768957813115888</v>
      </c>
    </row>
    <row r="160" spans="7:11" x14ac:dyDescent="0.15">
      <c r="G160">
        <v>159</v>
      </c>
      <c r="I160">
        <f>(Huobi数据!C160-Gateio数据!B160)/Gateio数据!B160*100</f>
        <v>0.22412656558998251</v>
      </c>
      <c r="K160">
        <f>(Gateio数据!C160-Huobi数据!B160)/Huobi数据!B160*100</f>
        <v>-0.3811276120383838</v>
      </c>
    </row>
    <row r="161" spans="7:11" x14ac:dyDescent="0.15">
      <c r="G161">
        <v>160</v>
      </c>
      <c r="I161">
        <f>(Huobi数据!C161-Gateio数据!B161)/Gateio数据!B161*100</f>
        <v>0.22412656558998251</v>
      </c>
      <c r="K161">
        <f>(Gateio数据!C161-Huobi数据!B161)/Huobi数据!B161*100</f>
        <v>-0.38092736109285708</v>
      </c>
    </row>
    <row r="162" spans="7:11" x14ac:dyDescent="0.15">
      <c r="G162">
        <v>161</v>
      </c>
      <c r="I162">
        <f>(Huobi数据!C162-Gateio数据!B162)/Gateio数据!B162*100</f>
        <v>0.22412656558998251</v>
      </c>
      <c r="K162">
        <f>(Gateio数据!C162-Huobi数据!B162)/Huobi数据!B162*100</f>
        <v>-0.28924533263213104</v>
      </c>
    </row>
    <row r="163" spans="7:11" x14ac:dyDescent="0.15">
      <c r="G163">
        <v>162</v>
      </c>
      <c r="I163">
        <f>(Huobi数据!C163-Gateio数据!B163)/Gateio数据!B163*100</f>
        <v>0.22412656558998251</v>
      </c>
      <c r="K163">
        <f>(Gateio数据!C163-Huobi数据!B163)/Huobi数据!B163*100</f>
        <v>-0.53926081809811466</v>
      </c>
    </row>
    <row r="164" spans="7:11" x14ac:dyDescent="0.15">
      <c r="G164">
        <v>163</v>
      </c>
      <c r="I164">
        <f>(Huobi数据!C164-Gateio数据!B164)/Gateio数据!B164*100</f>
        <v>0.19775873434410771</v>
      </c>
      <c r="K164">
        <f>(Gateio数据!C164-Huobi数据!B164)/Huobi数据!B164*100</f>
        <v>-0.51309038284436337</v>
      </c>
    </row>
    <row r="165" spans="7:11" x14ac:dyDescent="0.15">
      <c r="G165">
        <v>164</v>
      </c>
      <c r="I165">
        <f>(Huobi数据!C165-Gateio数据!B165)/Gateio数据!B165*100</f>
        <v>0.19775873434410771</v>
      </c>
      <c r="K165">
        <f>(Gateio数据!C165-Huobi数据!B165)/Huobi数据!B165*100</f>
        <v>-0.53926081809811466</v>
      </c>
    </row>
    <row r="166" spans="7:11" x14ac:dyDescent="0.15">
      <c r="G166">
        <v>165</v>
      </c>
      <c r="I166">
        <f>(Huobi数据!C166-Gateio数据!B166)/Gateio数据!B166*100</f>
        <v>0.19775873434410771</v>
      </c>
      <c r="K166">
        <f>(Gateio数据!C166-Huobi数据!B166)/Huobi数据!B166*100</f>
        <v>-0.53926081809811466</v>
      </c>
    </row>
    <row r="167" spans="7:11" x14ac:dyDescent="0.15">
      <c r="G167">
        <v>166</v>
      </c>
      <c r="I167">
        <f>(Huobi数据!C167-Gateio数据!B167)/Gateio数据!B167*100</f>
        <v>0.21094264996705447</v>
      </c>
      <c r="K167">
        <f>(Gateio数据!C167-Huobi数据!B167)/Huobi数据!B167*100</f>
        <v>-0.53926081809811466</v>
      </c>
    </row>
    <row r="168" spans="7:11" x14ac:dyDescent="0.15">
      <c r="G168">
        <v>167</v>
      </c>
      <c r="I168">
        <f>(Huobi数据!C168-Gateio数据!B168)/Gateio数据!B168*100</f>
        <v>-0.80908260472398585</v>
      </c>
      <c r="K168">
        <f>(Gateio数据!C168-Huobi数据!B168)/Huobi数据!B168*100</f>
        <v>-0.53926081809811466</v>
      </c>
    </row>
    <row r="169" spans="7:11" x14ac:dyDescent="0.15">
      <c r="G169">
        <v>168</v>
      </c>
      <c r="I169">
        <f>(Huobi数据!C169-Gateio数据!B169)/Gateio数据!B169*100</f>
        <v>-0.79613677890890033</v>
      </c>
      <c r="K169">
        <f>(Gateio数据!C169-Huobi数据!B169)/Huobi数据!B169*100</f>
        <v>-0.53926081809811466</v>
      </c>
    </row>
    <row r="170" spans="7:11" x14ac:dyDescent="0.15">
      <c r="G170">
        <v>169</v>
      </c>
      <c r="I170">
        <f>(Huobi数据!C170-Gateio数据!B170)/Gateio数据!B170*100</f>
        <v>-0.23628248884222475</v>
      </c>
      <c r="K170">
        <f>(Gateio数据!C170-Huobi数据!B170)/Huobi数据!B170*100</f>
        <v>-0.53926081809811466</v>
      </c>
    </row>
    <row r="171" spans="7:11" x14ac:dyDescent="0.15">
      <c r="G171">
        <v>170</v>
      </c>
      <c r="I171">
        <f>(Huobi数据!C171-Gateio数据!B171)/Gateio数据!B171*100</f>
        <v>-0.27566290364926221</v>
      </c>
      <c r="K171">
        <f>(Gateio数据!C171-Huobi数据!B171)/Huobi数据!B171*100</f>
        <v>-0.61768957813115888</v>
      </c>
    </row>
    <row r="172" spans="7:11" x14ac:dyDescent="0.15">
      <c r="G172">
        <v>171</v>
      </c>
      <c r="I172">
        <f>(Huobi数据!C172-Gateio数据!B172)/Gateio数据!B172*100</f>
        <v>-0.2625360987135768</v>
      </c>
      <c r="K172">
        <f>(Gateio数据!C172-Huobi数据!B172)/Huobi数据!B172*100</f>
        <v>-0.61768957813115888</v>
      </c>
    </row>
    <row r="173" spans="7:11" x14ac:dyDescent="0.15">
      <c r="G173">
        <v>172</v>
      </c>
      <c r="I173">
        <f>(Huobi数据!C173-Gateio数据!B173)/Gateio数据!B173*100</f>
        <v>-0.23628248884222475</v>
      </c>
      <c r="K173">
        <f>(Gateio数据!C173-Huobi数据!B173)/Huobi数据!B173*100</f>
        <v>-0.6046267087276469</v>
      </c>
    </row>
    <row r="174" spans="7:11" x14ac:dyDescent="0.15">
      <c r="G174">
        <v>173</v>
      </c>
      <c r="I174">
        <f>(Huobi数据!C174-Gateio数据!B174)/Gateio数据!B174*100</f>
        <v>-0.15752165922814984</v>
      </c>
      <c r="K174">
        <f>(Gateio数据!C174-Huobi数据!B174)/Huobi数据!B174*100</f>
        <v>-0.6046267087276469</v>
      </c>
    </row>
    <row r="175" spans="7:11" x14ac:dyDescent="0.15">
      <c r="G175">
        <v>174</v>
      </c>
      <c r="I175">
        <f>(Huobi数据!C175-Gateio数据!B175)/Gateio数据!B175*100</f>
        <v>-0.2625360987135768</v>
      </c>
      <c r="K175">
        <f>(Gateio数据!C175-Huobi数据!B175)/Huobi数据!B175*100</f>
        <v>-0.6046267087276469</v>
      </c>
    </row>
    <row r="176" spans="7:11" x14ac:dyDescent="0.15">
      <c r="G176">
        <v>175</v>
      </c>
      <c r="I176">
        <f>(Huobi数据!C176-Gateio数据!B176)/Gateio数据!B176*100</f>
        <v>-0.23628248884222475</v>
      </c>
      <c r="K176">
        <f>(Gateio数据!C176-Huobi数据!B176)/Huobi数据!B176*100</f>
        <v>-0.59148264984227505</v>
      </c>
    </row>
    <row r="177" spans="7:11" x14ac:dyDescent="0.15">
      <c r="G177">
        <v>176</v>
      </c>
      <c r="I177">
        <f>(Huobi数据!C177-Gateio数据!B177)/Gateio数据!B177*100</f>
        <v>-0.13126804935679773</v>
      </c>
      <c r="K177">
        <f>(Gateio数据!C177-Huobi数据!B177)/Huobi数据!B177*100</f>
        <v>-0.60454724668157178</v>
      </c>
    </row>
    <row r="178" spans="7:11" x14ac:dyDescent="0.15">
      <c r="G178">
        <v>177</v>
      </c>
      <c r="I178">
        <f>(Huobi数据!C178-Gateio数据!B178)/Gateio数据!B178*100</f>
        <v>-0.10501443948544564</v>
      </c>
      <c r="K178">
        <f>(Gateio数据!C178-Huobi数据!B178)/Huobi数据!B178*100</f>
        <v>-0.70884746652665553</v>
      </c>
    </row>
    <row r="179" spans="7:11" x14ac:dyDescent="0.15">
      <c r="G179">
        <v>178</v>
      </c>
      <c r="I179">
        <f>(Huobi数据!C179-Gateio数据!B179)/Gateio数据!B179*100</f>
        <v>-0.10501443948544564</v>
      </c>
      <c r="K179">
        <f>(Gateio数据!C179-Huobi数据!B179)/Huobi数据!B179*100</f>
        <v>-0.76105497966145963</v>
      </c>
    </row>
    <row r="180" spans="7:11" x14ac:dyDescent="0.15">
      <c r="G180">
        <v>179</v>
      </c>
      <c r="I180">
        <f>(Huobi数据!C180-Gateio数据!B180)/Gateio数据!B180*100</f>
        <v>-0.13126804935679773</v>
      </c>
      <c r="K180">
        <f>(Gateio数据!C180-Huobi数据!B180)/Huobi数据!B180*100</f>
        <v>-0.61760840998685795</v>
      </c>
    </row>
    <row r="181" spans="7:11" x14ac:dyDescent="0.15">
      <c r="G181">
        <v>180</v>
      </c>
      <c r="I181">
        <f>(Huobi数据!C181-Gateio数据!B181)/Gateio数据!B181*100</f>
        <v>-7.876082961407492E-2</v>
      </c>
      <c r="K181">
        <f>(Gateio数据!C181-Huobi数据!B181)/Huobi数据!B181*100</f>
        <v>-0.85212375458836609</v>
      </c>
    </row>
    <row r="182" spans="7:11" x14ac:dyDescent="0.15">
      <c r="G182">
        <v>181</v>
      </c>
      <c r="I182">
        <f>(Huobi数据!C182-Gateio数据!B182)/Gateio数据!B182*100</f>
        <v>-6.563402467840819E-2</v>
      </c>
      <c r="K182">
        <f>(Gateio数据!C182-Huobi数据!B182)/Huobi数据!B182*100</f>
        <v>-0.61615102254850396</v>
      </c>
    </row>
    <row r="183" spans="7:11" x14ac:dyDescent="0.15">
      <c r="G183">
        <v>182</v>
      </c>
      <c r="I183">
        <f>(Huobi数据!C183-Gateio数据!B183)/Gateio数据!B183*100</f>
        <v>3.9380414807018801E-2</v>
      </c>
      <c r="K183">
        <f>(Gateio数据!C183-Huobi数据!B183)/Huobi数据!B183*100</f>
        <v>-0.78709169618261643</v>
      </c>
    </row>
    <row r="184" spans="7:11" x14ac:dyDescent="0.15">
      <c r="G184">
        <v>183</v>
      </c>
      <c r="I184">
        <f>(Huobi数据!C184-Gateio数据!B184)/Gateio数据!B184*100</f>
        <v>5.2507219742704177E-2</v>
      </c>
      <c r="K184">
        <f>(Gateio数据!C184-Huobi数据!B184)/Huobi数据!B184*100</f>
        <v>-0.99476439790576587</v>
      </c>
    </row>
    <row r="185" spans="7:11" x14ac:dyDescent="0.15">
      <c r="G185">
        <v>184</v>
      </c>
      <c r="I185">
        <f>(Huobi数据!C185-Gateio数据!B185)/Gateio数据!B185*100</f>
        <v>0.28878970858492892</v>
      </c>
      <c r="K185">
        <f>(Gateio数据!C185-Huobi数据!B185)/Huobi数据!B185*100</f>
        <v>-1.0075896362208794</v>
      </c>
    </row>
    <row r="186" spans="7:11" x14ac:dyDescent="0.15">
      <c r="G186">
        <v>185</v>
      </c>
      <c r="I186">
        <f>(Huobi数据!C186-Gateio数据!B186)/Gateio数据!B186*100</f>
        <v>0.31504331845628103</v>
      </c>
      <c r="K186">
        <f>(Gateio数据!C186-Huobi数据!B186)/Huobi数据!B186*100</f>
        <v>-1.0723159408918441</v>
      </c>
    </row>
    <row r="187" spans="7:11" x14ac:dyDescent="0.15">
      <c r="G187">
        <v>186</v>
      </c>
      <c r="I187">
        <f>(Huobi数据!C187-Gateio数据!B187)/Gateio数据!B187*100</f>
        <v>0.26253609871355821</v>
      </c>
      <c r="K187">
        <f>(Gateio数据!C187-Huobi数据!B187)/Huobi数据!B187*100</f>
        <v>-1.0461618935530235</v>
      </c>
    </row>
    <row r="188" spans="7:11" x14ac:dyDescent="0.15">
      <c r="G188">
        <v>187</v>
      </c>
      <c r="I188">
        <f>(Huobi数据!C188-Gateio数据!B188)/Gateio数据!B188*100</f>
        <v>0.19690207403516863</v>
      </c>
      <c r="K188">
        <f>(Gateio数据!C188-Huobi数据!B188)/Huobi数据!B188*100</f>
        <v>-0.85111954956135349</v>
      </c>
    </row>
    <row r="189" spans="7:11" x14ac:dyDescent="0.15">
      <c r="G189">
        <v>188</v>
      </c>
      <c r="I189">
        <f>(Huobi数据!C189-Gateio数据!B189)/Gateio数据!B189*100</f>
        <v>0.28878970858492892</v>
      </c>
      <c r="K189">
        <f>(Gateio数据!C189-Huobi数据!B189)/Huobi数据!B189*100</f>
        <v>-0.95462272786714275</v>
      </c>
    </row>
    <row r="190" spans="7:11" x14ac:dyDescent="0.15">
      <c r="G190">
        <v>189</v>
      </c>
      <c r="I190">
        <f>(Huobi数据!C190-Gateio数据!B190)/Gateio数据!B190*100</f>
        <v>0.30191651352059562</v>
      </c>
      <c r="K190">
        <f>(Gateio数据!C190-Huobi数据!B190)/Huobi数据!B190*100</f>
        <v>-0.92859011247710421</v>
      </c>
    </row>
    <row r="191" spans="7:11" x14ac:dyDescent="0.15">
      <c r="G191">
        <v>190</v>
      </c>
      <c r="I191">
        <f>(Huobi数据!C191-Gateio数据!B191)/Gateio数据!B191*100</f>
        <v>6.5634024678389552E-2</v>
      </c>
      <c r="K191">
        <f>(Gateio数据!C191-Huobi数据!B191)/Huobi数据!B191*100</f>
        <v>-0.65565171780750053</v>
      </c>
    </row>
    <row r="192" spans="7:11" x14ac:dyDescent="0.15">
      <c r="G192">
        <v>191</v>
      </c>
      <c r="I192">
        <f>(Huobi数据!C192-Gateio数据!B192)/Gateio数据!B192*100</f>
        <v>1.3126804935666717E-2</v>
      </c>
      <c r="K192">
        <f>(Gateio数据!C192-Huobi数据!B192)/Huobi数据!B192*100</f>
        <v>-0.7077326343381285</v>
      </c>
    </row>
    <row r="193" spans="7:11" x14ac:dyDescent="0.15">
      <c r="G193">
        <v>192</v>
      </c>
      <c r="I193">
        <f>(Huobi数据!C193-Gateio数据!B193)/Gateio数据!B193*100</f>
        <v>9.1887634549741623E-2</v>
      </c>
      <c r="K193">
        <f>(Gateio数据!C193-Huobi数据!B193)/Huobi数据!B193*100</f>
        <v>-0.69462647444298964</v>
      </c>
    </row>
    <row r="194" spans="7:11" x14ac:dyDescent="0.15">
      <c r="G194">
        <v>193</v>
      </c>
      <c r="I194">
        <f>(Huobi数据!C194-Gateio数据!B194)/Gateio数据!B194*100</f>
        <v>0.26253609871355821</v>
      </c>
      <c r="K194">
        <f>(Gateio数据!C194-Huobi数据!B194)/Huobi数据!B194*100</f>
        <v>-0.82439152054435416</v>
      </c>
    </row>
    <row r="195" spans="7:11" x14ac:dyDescent="0.15">
      <c r="G195">
        <v>194</v>
      </c>
      <c r="I195">
        <f>(Huobi数据!C195-Gateio数据!B195)/Gateio数据!B195*100</f>
        <v>0.38067734313467055</v>
      </c>
      <c r="K195">
        <f>(Gateio数据!C195-Huobi数据!B195)/Huobi数据!B195*100</f>
        <v>-0.87604602510460461</v>
      </c>
    </row>
    <row r="196" spans="7:11" x14ac:dyDescent="0.15">
      <c r="G196">
        <v>195</v>
      </c>
      <c r="I196">
        <f>(Huobi数据!C196-Gateio数据!B196)/Gateio数据!B196*100</f>
        <v>0.38067734313467055</v>
      </c>
      <c r="K196">
        <f>(Gateio数据!C196-Huobi数据!B196)/Huobi数据!B196*100</f>
        <v>-0.87593149431298445</v>
      </c>
    </row>
    <row r="197" spans="7:11" x14ac:dyDescent="0.15">
      <c r="G197">
        <v>196</v>
      </c>
      <c r="I197">
        <f>(Huobi数据!C197-Gateio数据!B197)/Gateio数据!B197*100</f>
        <v>0.43318456287739338</v>
      </c>
      <c r="K197">
        <f>(Gateio数据!C197-Huobi数据!B197)/Huobi数据!B197*100</f>
        <v>-0.95387429766105314</v>
      </c>
    </row>
    <row r="198" spans="7:11" x14ac:dyDescent="0.15">
      <c r="G198">
        <v>197</v>
      </c>
      <c r="I198">
        <f>(Huobi数据!C198-Gateio数据!B198)/Gateio数据!B198*100</f>
        <v>0.6169598319768953</v>
      </c>
      <c r="K198">
        <f>(Gateio数据!C198-Huobi数据!B198)/Huobi数据!B198*100</f>
        <v>-1.108792068875547</v>
      </c>
    </row>
    <row r="199" spans="7:11" x14ac:dyDescent="0.15">
      <c r="G199">
        <v>198</v>
      </c>
      <c r="I199">
        <f>(Huobi数据!C199-Gateio数据!B199)/Gateio数据!B199*100</f>
        <v>-0.18231540565177831</v>
      </c>
      <c r="K199">
        <f>(Gateio数据!C199-Huobi数据!B199)/Huobi数据!B199*100</f>
        <v>-0.48265069136445604</v>
      </c>
    </row>
    <row r="200" spans="7:11" x14ac:dyDescent="0.15">
      <c r="G200">
        <v>199</v>
      </c>
      <c r="I200">
        <f>(Huobi数据!C200-Gateio数据!B200)/Gateio数据!B200*100</f>
        <v>-2.6045057950267257E-2</v>
      </c>
      <c r="K200">
        <f>(Gateio数据!C200-Huobi数据!B200)/Huobi数据!B200*100</f>
        <v>-0.89750260145681282</v>
      </c>
    </row>
    <row r="201" spans="7:11" x14ac:dyDescent="0.15">
      <c r="G201">
        <v>200</v>
      </c>
      <c r="I201">
        <f>(Huobi数据!C201-Gateio数据!B201)/Gateio数据!B201*100</f>
        <v>-0.10418023180103204</v>
      </c>
      <c r="K201">
        <f>(Gateio数据!C201-Huobi数据!B201)/Huobi数据!B201*100</f>
        <v>-0.79427083333333259</v>
      </c>
    </row>
    <row r="202" spans="7:11" x14ac:dyDescent="0.15">
      <c r="G202">
        <v>201</v>
      </c>
      <c r="I202">
        <f>(Huobi数据!C202-Gateio数据!B202)/Gateio数据!B202*100</f>
        <v>0.80168221842554788</v>
      </c>
      <c r="K202">
        <f>(Gateio数据!C202-Huobi数据!B202)/Huobi数据!B202*100</f>
        <v>-1.3662979830839261</v>
      </c>
    </row>
    <row r="203" spans="7:11" x14ac:dyDescent="0.15">
      <c r="G203">
        <v>202</v>
      </c>
      <c r="I203">
        <f>(Huobi数据!C203-Gateio数据!B203)/Gateio数据!B203*100</f>
        <v>-0.11723329425555452</v>
      </c>
      <c r="K203">
        <f>(Gateio数据!C203-Huobi数据!B203)/Huobi数据!B203*100</f>
        <v>-0.88484059856863073</v>
      </c>
    </row>
    <row r="204" spans="7:11" x14ac:dyDescent="0.15">
      <c r="G204">
        <v>203</v>
      </c>
      <c r="I204">
        <f>(Huobi数据!C204-Gateio数据!B204)/Gateio数据!B204*100</f>
        <v>0.11723329425557304</v>
      </c>
      <c r="K204">
        <f>(Gateio数据!C204-Huobi数据!B204)/Huobi数据!B204*100</f>
        <v>-0.98765432098766093</v>
      </c>
    </row>
    <row r="205" spans="7:11" x14ac:dyDescent="0.15">
      <c r="G205">
        <v>204</v>
      </c>
      <c r="I205">
        <f>(Huobi数据!C205-Gateio数据!B205)/Gateio数据!B205*100</f>
        <v>0.11723329425557304</v>
      </c>
      <c r="K205">
        <f>(Gateio数据!C205-Huobi数据!B205)/Huobi数据!B205*100</f>
        <v>-0.96191342779151057</v>
      </c>
    </row>
    <row r="206" spans="7:11" x14ac:dyDescent="0.15">
      <c r="G206">
        <v>205</v>
      </c>
      <c r="I206">
        <f>(Huobi数据!C206-Gateio数据!B206)/Gateio数据!B206*100</f>
        <v>0.50993723849372452</v>
      </c>
      <c r="K206">
        <f>(Gateio数据!C206-Huobi数据!B206)/Huobi数据!B206*100</f>
        <v>-0.94903796151846587</v>
      </c>
    </row>
    <row r="207" spans="7:11" x14ac:dyDescent="0.15">
      <c r="G207">
        <v>206</v>
      </c>
      <c r="I207">
        <f>(Huobi数据!C207-Gateio数据!B207)/Gateio数据!B207*100</f>
        <v>0.20860495436766177</v>
      </c>
      <c r="K207">
        <f>(Gateio数据!C207-Huobi数据!B207)/Huobi数据!B207*100</f>
        <v>-0.91039146833138618</v>
      </c>
    </row>
    <row r="208" spans="7:11" x14ac:dyDescent="0.15">
      <c r="G208">
        <v>207</v>
      </c>
      <c r="I208">
        <f>(Huobi数据!C208-Gateio数据!B208)/Gateio数据!B208*100</f>
        <v>-0.11735558742991707</v>
      </c>
      <c r="K208">
        <f>(Gateio数据!C208-Huobi数据!B208)/Huobi数据!B208*100</f>
        <v>-0.4564423578508196</v>
      </c>
    </row>
    <row r="209" spans="7:11" x14ac:dyDescent="0.15">
      <c r="G209">
        <v>208</v>
      </c>
      <c r="I209">
        <f>(Huobi数据!C209-Gateio数据!B209)/Gateio数据!B209*100</f>
        <v>-0.36505867014341736</v>
      </c>
      <c r="K209">
        <f>(Gateio数据!C209-Huobi数据!B209)/Huobi数据!B209*100</f>
        <v>-0.27440219521757214</v>
      </c>
    </row>
    <row r="210" spans="7:11" x14ac:dyDescent="0.15">
      <c r="G210">
        <v>209</v>
      </c>
      <c r="I210">
        <f>(Huobi数据!C210-Gateio数据!B210)/Gateio数据!B210*100</f>
        <v>-9.152719665272932E-2</v>
      </c>
      <c r="K210">
        <f>(Gateio数据!C210-Huobi数据!B210)/Huobi数据!B210*100</f>
        <v>-0.57493793283679306</v>
      </c>
    </row>
    <row r="211" spans="7:11" x14ac:dyDescent="0.15">
      <c r="G211">
        <v>210</v>
      </c>
      <c r="I211">
        <f>(Huobi数据!C211-Gateio数据!B211)/Gateio数据!B211*100</f>
        <v>1.3075313807519489E-2</v>
      </c>
      <c r="K211">
        <f>(Gateio数据!C211-Huobi数据!B211)/Huobi数据!B211*100</f>
        <v>-0.58792788084661984</v>
      </c>
    </row>
    <row r="212" spans="7:11" x14ac:dyDescent="0.15">
      <c r="G212">
        <v>211</v>
      </c>
      <c r="I212">
        <f>(Huobi数据!C212-Gateio数据!B212)/Gateio数据!B212*100</f>
        <v>0.10460251046024881</v>
      </c>
      <c r="K212">
        <f>(Gateio数据!C212-Huobi数据!B212)/Huobi数据!B212*100</f>
        <v>-0.75648884831094076</v>
      </c>
    </row>
    <row r="213" spans="7:11" x14ac:dyDescent="0.15">
      <c r="G213">
        <v>212</v>
      </c>
      <c r="I213">
        <f>(Huobi数据!C213-Gateio数据!B213)/Gateio数据!B213*100</f>
        <v>0.27461749705768007</v>
      </c>
      <c r="K213">
        <f>(Gateio数据!C213-Huobi数据!B213)/Huobi数据!B213*100</f>
        <v>-0.78226857887875956</v>
      </c>
    </row>
    <row r="214" spans="7:11" x14ac:dyDescent="0.15">
      <c r="G214">
        <v>213</v>
      </c>
      <c r="I214">
        <f>(Huobi数据!C214-Gateio数据!B214)/Gateio数据!B214*100</f>
        <v>0.26150627615063132</v>
      </c>
      <c r="K214">
        <f>(Gateio数据!C214-Huobi数据!B214)/Huobi数据!B214*100</f>
        <v>-0.96304008328996493</v>
      </c>
    </row>
    <row r="215" spans="7:11" x14ac:dyDescent="0.15">
      <c r="G215">
        <v>214</v>
      </c>
      <c r="I215">
        <f>(Huobi数据!C215-Gateio数据!B215)/Gateio数据!B215*100</f>
        <v>0.69299163179916468</v>
      </c>
      <c r="K215">
        <f>(Gateio数据!C215-Huobi数据!B215)/Huobi数据!B215*100</f>
        <v>-1.334542627623738</v>
      </c>
    </row>
    <row r="216" spans="7:11" x14ac:dyDescent="0.15">
      <c r="G216">
        <v>215</v>
      </c>
      <c r="I216">
        <f>(Huobi数据!C216-Gateio数据!B216)/Gateio数据!B216*100</f>
        <v>0.48170811092306282</v>
      </c>
      <c r="K216">
        <f>(Gateio数据!C216-Huobi数据!B216)/Huobi数据!B216*100</f>
        <v>-0.84196891191710577</v>
      </c>
    </row>
    <row r="217" spans="7:11" x14ac:dyDescent="0.15">
      <c r="G217">
        <v>216</v>
      </c>
      <c r="I217">
        <f>(Huobi数据!C217-Gateio数据!B217)/Gateio数据!B217*100</f>
        <v>0.49472724905610654</v>
      </c>
      <c r="K217">
        <f>(Gateio数据!C217-Huobi数据!B217)/Huobi数据!B217*100</f>
        <v>-1.4224751066856258</v>
      </c>
    </row>
    <row r="218" spans="7:11" x14ac:dyDescent="0.15">
      <c r="G218">
        <v>217</v>
      </c>
      <c r="I218">
        <f>(Huobi数据!C218-Gateio数据!B218)/Gateio数据!B218*100</f>
        <v>0.58578495183546331</v>
      </c>
      <c r="K218">
        <f>(Gateio数据!C218-Huobi数据!B218)/Huobi数据!B218*100</f>
        <v>-1.2790697674418721</v>
      </c>
    </row>
    <row r="219" spans="7:11" x14ac:dyDescent="0.15">
      <c r="G219">
        <v>218</v>
      </c>
      <c r="I219">
        <f>(Huobi数据!C219-Gateio数据!B219)/Gateio数据!B219*100</f>
        <v>0.3775058578495265</v>
      </c>
      <c r="K219">
        <f>(Gateio数据!C219-Huobi数据!B219)/Huobi数据!B219*100</f>
        <v>-1.410272997800496</v>
      </c>
    </row>
    <row r="220" spans="7:11" x14ac:dyDescent="0.15">
      <c r="G220">
        <v>219</v>
      </c>
      <c r="I220">
        <f>(Huobi数据!C220-Gateio数据!B220)/Gateio数据!B220*100</f>
        <v>0.22129653736006472</v>
      </c>
      <c r="K220">
        <f>(Gateio数据!C220-Huobi数据!B220)/Huobi数据!B220*100</f>
        <v>-0.99805573558005201</v>
      </c>
    </row>
    <row r="221" spans="7:11" x14ac:dyDescent="0.15">
      <c r="G221">
        <v>220</v>
      </c>
      <c r="I221">
        <f>(Huobi数据!C221-Gateio数据!B221)/Gateio数据!B221*100</f>
        <v>0.23431398073419268</v>
      </c>
      <c r="K221">
        <f>(Gateio数据!C221-Huobi数据!B221)/Huobi数据!B221*100</f>
        <v>-0.9722582317863625</v>
      </c>
    </row>
    <row r="222" spans="7:11" x14ac:dyDescent="0.15">
      <c r="G222">
        <v>221</v>
      </c>
      <c r="I222">
        <f>(Huobi数据!C222-Gateio数据!B222)/Gateio数据!B222*100</f>
        <v>0.28638375423068613</v>
      </c>
      <c r="K222">
        <f>(Gateio数据!C222-Huobi数据!B222)/Huobi数据!B222*100</f>
        <v>-0.98509397278030464</v>
      </c>
    </row>
    <row r="223" spans="7:11" x14ac:dyDescent="0.15">
      <c r="G223">
        <v>222</v>
      </c>
      <c r="I223">
        <f>(Huobi数据!C223-Gateio数据!B223)/Gateio数据!B223*100</f>
        <v>0.28638375423068613</v>
      </c>
      <c r="K223">
        <f>(Gateio数据!C223-Huobi数据!B223)/Huobi数据!B223*100</f>
        <v>-0.98509397278030464</v>
      </c>
    </row>
    <row r="224" spans="7:11" x14ac:dyDescent="0.15">
      <c r="G224">
        <v>223</v>
      </c>
      <c r="I224">
        <f>(Huobi数据!C224-Gateio数据!B224)/Gateio数据!B224*100</f>
        <v>0.28638375423068613</v>
      </c>
      <c r="K224">
        <f>(Gateio数据!C224-Huobi数据!B224)/Huobi数据!B224*100</f>
        <v>-0.98496630378433259</v>
      </c>
    </row>
    <row r="225" spans="7:11" x14ac:dyDescent="0.15">
      <c r="G225">
        <v>224</v>
      </c>
      <c r="I225">
        <f>(Huobi数据!C225-Gateio数据!B225)/Gateio数据!B225*100</f>
        <v>0.24733142410832071</v>
      </c>
      <c r="K225">
        <f>(Gateio数据!C225-Huobi数据!B225)/Huobi数据!B225*100</f>
        <v>-0.97213220998055727</v>
      </c>
    </row>
    <row r="226" spans="7:11" x14ac:dyDescent="0.15">
      <c r="G226">
        <v>225</v>
      </c>
      <c r="I226">
        <f>(Huobi数据!C226-Gateio数据!B226)/Gateio数据!B226*100</f>
        <v>-0.15606710885681435</v>
      </c>
      <c r="K226">
        <f>(Gateio数据!C226-Huobi数据!B226)/Huobi数据!B226*100</f>
        <v>-0.46838407494145129</v>
      </c>
    </row>
    <row r="227" spans="7:11" x14ac:dyDescent="0.15">
      <c r="G227">
        <v>226</v>
      </c>
      <c r="I227">
        <f>(Huobi数据!C227-Gateio数据!B227)/Gateio数据!B227*100</f>
        <v>-0.1818417976360574</v>
      </c>
      <c r="K227">
        <f>(Gateio数据!C227-Huobi数据!B227)/Huobi数据!B227*100</f>
        <v>-0.59771309771308967</v>
      </c>
    </row>
    <row r="228" spans="7:11" x14ac:dyDescent="0.15">
      <c r="G228">
        <v>227</v>
      </c>
      <c r="I228">
        <f>(Huobi数据!C228-Gateio数据!B228)/Gateio数据!B228*100</f>
        <v>-0.1818417976360574</v>
      </c>
      <c r="K228">
        <f>(Gateio数据!C228-Huobi数据!B228)/Huobi数据!B228*100</f>
        <v>-0.57187418767870768</v>
      </c>
    </row>
    <row r="229" spans="7:11" x14ac:dyDescent="0.15">
      <c r="G229">
        <v>228</v>
      </c>
      <c r="I229">
        <f>(Huobi数据!C229-Gateio数据!B229)/Gateio数据!B229*100</f>
        <v>-0.1818417976360574</v>
      </c>
      <c r="K229">
        <f>(Gateio数据!C229-Huobi数据!B229)/Huobi数据!B229*100</f>
        <v>-0.57187418767870768</v>
      </c>
    </row>
    <row r="230" spans="7:11" x14ac:dyDescent="0.15">
      <c r="G230">
        <v>229</v>
      </c>
      <c r="I230">
        <f>(Huobi数据!C230-Gateio数据!B230)/Gateio数据!B230*100</f>
        <v>-0.20803811674631828</v>
      </c>
      <c r="K230">
        <f>(Gateio数据!C230-Huobi数据!B230)/Huobi数据!B230*100</f>
        <v>-0.58479532163743064</v>
      </c>
    </row>
    <row r="231" spans="7:11" x14ac:dyDescent="0.15">
      <c r="G231">
        <v>230</v>
      </c>
      <c r="I231">
        <f>(Huobi数据!C231-Gateio数据!B231)/Gateio数据!B231*100</f>
        <v>-0.19503590672894958</v>
      </c>
      <c r="K231">
        <f>(Gateio数据!C231-Huobi数据!B231)/Huobi数据!B231*100</f>
        <v>-0.59771309771308967</v>
      </c>
    </row>
    <row r="232" spans="7:11" x14ac:dyDescent="0.15">
      <c r="G232">
        <v>231</v>
      </c>
      <c r="I232">
        <f>(Huobi数据!C232-Gateio数据!B232)/Gateio数据!B232*100</f>
        <v>-0.15602927667686198</v>
      </c>
      <c r="K232">
        <f>(Gateio数据!C232-Huobi数据!B232)/Huobi数据!B232*100</f>
        <v>-0.59771309771308967</v>
      </c>
    </row>
    <row r="233" spans="7:11" x14ac:dyDescent="0.15">
      <c r="G233">
        <v>232</v>
      </c>
      <c r="I233">
        <f>(Huobi数据!C233-Gateio数据!B233)/Gateio数据!B233*100</f>
        <v>-0.29905358686784372</v>
      </c>
      <c r="K233">
        <f>(Gateio数据!C233-Huobi数据!B233)/Huobi数据!B233*100</f>
        <v>-0.46838407494145129</v>
      </c>
    </row>
    <row r="234" spans="7:11" x14ac:dyDescent="0.15">
      <c r="G234">
        <v>233</v>
      </c>
      <c r="I234">
        <f>(Huobi数据!C234-Gateio数据!B234)/Gateio数据!B234*100</f>
        <v>-1.0531817678748583</v>
      </c>
      <c r="K234">
        <f>(Gateio数据!C234-Huobi数据!B234)/Huobi数据!B234*100</f>
        <v>0.3673576489110485</v>
      </c>
    </row>
    <row r="235" spans="7:11" x14ac:dyDescent="0.15">
      <c r="G235">
        <v>234</v>
      </c>
      <c r="I235">
        <f>(Huobi数据!C235-Gateio数据!B235)/Gateio数据!B235*100</f>
        <v>-1.1895424836601263</v>
      </c>
      <c r="K235">
        <f>(Gateio数据!C235-Huobi数据!B235)/Huobi数据!B235*100</f>
        <v>0.88483888008452416</v>
      </c>
    </row>
    <row r="236" spans="7:11" x14ac:dyDescent="0.15">
      <c r="G236">
        <v>235</v>
      </c>
      <c r="I236">
        <f>(Huobi数据!C236-Gateio数据!B236)/Gateio数据!B236*100</f>
        <v>-1.3483440240869238</v>
      </c>
      <c r="K236">
        <f>(Gateio数据!C236-Huobi数据!B236)/Huobi数据!B236*100</f>
        <v>1.3131715081575739</v>
      </c>
    </row>
    <row r="237" spans="7:11" x14ac:dyDescent="0.15">
      <c r="G237">
        <v>236</v>
      </c>
      <c r="I237">
        <f>(Huobi数据!C237-Gateio数据!B237)/Gateio数据!B237*100</f>
        <v>-1.2894736842105314</v>
      </c>
      <c r="K237">
        <f>(Gateio数据!C237-Huobi数据!B237)/Huobi数据!B237*100</f>
        <v>0.83832335329340701</v>
      </c>
    </row>
    <row r="238" spans="7:11" x14ac:dyDescent="0.15">
      <c r="G238">
        <v>237</v>
      </c>
      <c r="I238">
        <f>(Huobi数据!C238-Gateio数据!B238)/Gateio数据!B238*100</f>
        <v>-1.0515247108307006</v>
      </c>
      <c r="K238">
        <f>(Gateio数据!C238-Huobi数据!B238)/Huobi数据!B238*100</f>
        <v>0.50404562939381281</v>
      </c>
    </row>
    <row r="239" spans="7:11" x14ac:dyDescent="0.15">
      <c r="G239">
        <v>238</v>
      </c>
      <c r="I239">
        <f>(Huobi数据!C239-Gateio数据!B239)/Gateio数据!B239*100</f>
        <v>-0.51696712619300178</v>
      </c>
      <c r="K239">
        <f>(Gateio数据!C239-Huobi数据!B239)/Huobi数据!B239*100</f>
        <v>1.3297872340413438E-2</v>
      </c>
    </row>
    <row r="240" spans="7:11" x14ac:dyDescent="0.15">
      <c r="G240">
        <v>239</v>
      </c>
      <c r="I240">
        <f>(Huobi数据!C240-Gateio数据!B240)/Gateio数据!B240*100</f>
        <v>-0.6880127017729506</v>
      </c>
      <c r="K240">
        <f>(Gateio数据!C240-Huobi数据!B240)/Huobi数据!B240*100</f>
        <v>1.3297872340413438E-2</v>
      </c>
    </row>
    <row r="241" spans="7:11" x14ac:dyDescent="0.15">
      <c r="G241">
        <v>240</v>
      </c>
      <c r="I241">
        <f>(Huobi数据!C241-Gateio数据!B241)/Gateio数据!B241*100</f>
        <v>-0.55621770633772427</v>
      </c>
      <c r="K241">
        <f>(Gateio数据!C241-Huobi数据!B241)/Huobi数据!B241*100</f>
        <v>0</v>
      </c>
    </row>
    <row r="242" spans="7:11" x14ac:dyDescent="0.15">
      <c r="G242">
        <v>241</v>
      </c>
      <c r="I242">
        <f>(Huobi数据!C242-Gateio数据!B242)/Gateio数据!B242*100</f>
        <v>-0.29135212558485785</v>
      </c>
      <c r="K242">
        <f>(Gateio数据!C242-Huobi数据!B242)/Huobi数据!B242*100</f>
        <v>-0.17257400769944969</v>
      </c>
    </row>
    <row r="243" spans="7:11" x14ac:dyDescent="0.15">
      <c r="G243">
        <v>242</v>
      </c>
      <c r="I243">
        <f>(Huobi数据!C243-Gateio数据!B243)/Gateio数据!B243*100</f>
        <v>-2.6511134676558884E-2</v>
      </c>
      <c r="K243">
        <f>(Gateio数据!C243-Huobi数据!B243)/Huobi数据!B243*100</f>
        <v>-0.3973509933774797</v>
      </c>
    </row>
    <row r="244" spans="7:11" x14ac:dyDescent="0.15">
      <c r="G244">
        <v>243</v>
      </c>
      <c r="I244">
        <f>(Huobi数据!C244-Gateio数据!B244)/Gateio数据!B244*100</f>
        <v>1.3255567338288862E-2</v>
      </c>
      <c r="K244">
        <f>(Gateio数据!C244-Huobi数据!B244)/Huobi数据!B244*100</f>
        <v>-0.46326935804102498</v>
      </c>
    </row>
    <row r="245" spans="7:11" x14ac:dyDescent="0.15">
      <c r="G245">
        <v>244</v>
      </c>
      <c r="I245">
        <f>(Huobi数据!C245-Gateio数据!B245)/Gateio数据!B245*100</f>
        <v>1.3255567338288862E-2</v>
      </c>
      <c r="K245">
        <f>(Gateio数据!C245-Huobi数据!B245)/Huobi数据!B245*100</f>
        <v>-0.3709591944886077</v>
      </c>
    </row>
    <row r="246" spans="7:11" x14ac:dyDescent="0.15">
      <c r="G246">
        <v>245</v>
      </c>
      <c r="I246">
        <f>(Huobi数据!C246-Gateio数据!B246)/Gateio数据!B246*100</f>
        <v>-0.27810884654722678</v>
      </c>
      <c r="K246">
        <f>(Gateio数据!C246-Huobi数据!B246)/Huobi数据!B246*100</f>
        <v>-1.3253810470517054E-2</v>
      </c>
    </row>
    <row r="247" spans="7:11" x14ac:dyDescent="0.15">
      <c r="G247">
        <v>246</v>
      </c>
      <c r="I247">
        <f>(Huobi数据!C247-Gateio数据!B247)/Gateio数据!B247*100</f>
        <v>-0.23837900943429585</v>
      </c>
      <c r="K247">
        <f>(Gateio数据!C247-Huobi数据!B247)/Huobi数据!B247*100</f>
        <v>-7.9470198675499704E-2</v>
      </c>
    </row>
    <row r="248" spans="7:11" x14ac:dyDescent="0.15">
      <c r="G248">
        <v>247</v>
      </c>
      <c r="I248">
        <f>(Huobi数据!C248-Gateio数据!B248)/Gateio数据!B248*100</f>
        <v>-0.21189245135901486</v>
      </c>
      <c r="K248">
        <f>(Gateio数据!C248-Huobi数据!B248)/Huobi数据!B248*100</f>
        <v>-9.2702953251234788E-2</v>
      </c>
    </row>
    <row r="249" spans="7:11" x14ac:dyDescent="0.15">
      <c r="G249">
        <v>248</v>
      </c>
      <c r="I249">
        <f>(Huobi数据!C249-Gateio数据!B249)/Gateio数据!B249*100</f>
        <v>-3.9729823869641356E-2</v>
      </c>
      <c r="K249">
        <f>(Gateio数据!C249-Huobi数据!B249)/Huobi数据!B249*100</f>
        <v>-0.224837984393601</v>
      </c>
    </row>
    <row r="250" spans="7:11" x14ac:dyDescent="0.15">
      <c r="G250">
        <v>249</v>
      </c>
      <c r="I250">
        <f>(Huobi数据!C250-Gateio数据!B250)/Gateio数据!B250*100</f>
        <v>1.3243292280920631E-2</v>
      </c>
      <c r="K250">
        <f>(Gateio数据!C250-Huobi数据!B250)/Huobi数据!B250*100</f>
        <v>-0.34346103038309789</v>
      </c>
    </row>
    <row r="251" spans="7:11" x14ac:dyDescent="0.15">
      <c r="G251">
        <v>250</v>
      </c>
      <c r="I251">
        <f>(Huobi数据!C251-Gateio数据!B251)/Gateio数据!B251*100</f>
        <v>2.6486571318570535E-2</v>
      </c>
      <c r="K251">
        <f>(Gateio数据!C251-Huobi数据!B251)/Huobi数据!B251*100</f>
        <v>-0.35662395984677853</v>
      </c>
    </row>
    <row r="252" spans="7:11" x14ac:dyDescent="0.15">
      <c r="G252">
        <v>251</v>
      </c>
      <c r="I252">
        <f>(Huobi数据!C252-Gateio数据!B252)/Gateio数据!B252*100</f>
        <v>0.26486559399613713</v>
      </c>
      <c r="K252">
        <f>(Gateio数据!C252-Huobi数据!B252)/Huobi数据!B252*100</f>
        <v>-0.4749340369393133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2404-9070-437D-AFA4-5372020F6A22}">
  <sheetPr filterMode="1"/>
  <dimension ref="G1:K255"/>
  <sheetViews>
    <sheetView workbookViewId="0">
      <selection activeCell="H285" sqref="H285"/>
    </sheetView>
  </sheetViews>
  <sheetFormatPr defaultRowHeight="13.5" x14ac:dyDescent="0.15"/>
  <cols>
    <col min="9" max="9" width="15.875" customWidth="1"/>
    <col min="11" max="11" width="21.25" customWidth="1"/>
  </cols>
  <sheetData>
    <row r="1" spans="7:11" ht="18.75" x14ac:dyDescent="0.15">
      <c r="G1" t="s">
        <v>40</v>
      </c>
      <c r="I1" s="8" t="s">
        <v>38</v>
      </c>
      <c r="K1" s="8"/>
    </row>
    <row r="2" spans="7:11" hidden="1" x14ac:dyDescent="0.15">
      <c r="G2">
        <v>1</v>
      </c>
      <c r="I2">
        <f>(Huobi数据!C2-Gateio数据!B2)/Gateio数据!B2*100</f>
        <v>-8.0862533692725433E-2</v>
      </c>
    </row>
    <row r="3" spans="7:11" hidden="1" x14ac:dyDescent="0.15">
      <c r="G3">
        <v>2</v>
      </c>
      <c r="I3">
        <f>(Huobi数据!C3-Gateio数据!B3)/Gateio数据!B3*100</f>
        <v>-6.7385444743931475E-2</v>
      </c>
    </row>
    <row r="4" spans="7:11" hidden="1" x14ac:dyDescent="0.15">
      <c r="G4">
        <v>3</v>
      </c>
      <c r="I4">
        <f>(Huobi数据!C4-Gateio数据!B4)/Gateio数据!B4*100</f>
        <v>-1.3477088948793957E-2</v>
      </c>
    </row>
    <row r="5" spans="7:11" hidden="1" x14ac:dyDescent="0.15">
      <c r="G5">
        <v>4</v>
      </c>
      <c r="I5">
        <f>(Huobi数据!C5-Gateio数据!B5)/Gateio数据!B5*100</f>
        <v>1.3477088948774803E-2</v>
      </c>
    </row>
    <row r="6" spans="7:11" hidden="1" x14ac:dyDescent="0.15">
      <c r="G6">
        <v>5</v>
      </c>
      <c r="I6">
        <f>(Huobi数据!C6-Gateio数据!B6)/Gateio数据!B6*100</f>
        <v>5.3908355795137516E-2</v>
      </c>
    </row>
    <row r="7" spans="7:11" hidden="1" x14ac:dyDescent="0.15">
      <c r="G7">
        <v>6</v>
      </c>
      <c r="I7">
        <f>(Huobi数据!C7-Gateio数据!B7)/Gateio数据!B7*100</f>
        <v>5.3908355795137516E-2</v>
      </c>
    </row>
    <row r="8" spans="7:11" hidden="1" x14ac:dyDescent="0.15">
      <c r="G8">
        <v>7</v>
      </c>
      <c r="I8">
        <f>(Huobi数据!C8-Gateio数据!B8)/Gateio数据!B8*100</f>
        <v>0.12129380053908816</v>
      </c>
    </row>
    <row r="9" spans="7:11" hidden="1" x14ac:dyDescent="0.15">
      <c r="G9">
        <v>8</v>
      </c>
      <c r="I9">
        <f>(Huobi数据!C9-Gateio数据!B9)/Gateio数据!B9*100</f>
        <v>0.13477088948786295</v>
      </c>
    </row>
    <row r="10" spans="7:11" hidden="1" x14ac:dyDescent="0.15">
      <c r="G10">
        <v>9</v>
      </c>
      <c r="I10">
        <f>(Huobi数据!C10-Gateio数据!B10)/Gateio数据!B10*100</f>
        <v>0.10781671159029418</v>
      </c>
    </row>
    <row r="11" spans="7:11" hidden="1" x14ac:dyDescent="0.15">
      <c r="G11">
        <v>10</v>
      </c>
      <c r="I11">
        <f>(Huobi数据!C11-Gateio数据!B11)/Gateio数据!B11*100</f>
        <v>0.10781671159029418</v>
      </c>
    </row>
    <row r="12" spans="7:11" hidden="1" x14ac:dyDescent="0.15">
      <c r="G12">
        <v>11</v>
      </c>
      <c r="I12">
        <f>(Huobi数据!C12-Gateio数据!B12)/Gateio数据!B12*100</f>
        <v>0.21563342318058837</v>
      </c>
    </row>
    <row r="13" spans="7:11" hidden="1" x14ac:dyDescent="0.15">
      <c r="G13">
        <v>12</v>
      </c>
      <c r="I13">
        <f>(Huobi数据!C13-Gateio数据!B13)/Gateio数据!B13*100</f>
        <v>0.41778975741240199</v>
      </c>
    </row>
    <row r="14" spans="7:11" hidden="1" x14ac:dyDescent="0.15">
      <c r="G14">
        <v>13</v>
      </c>
      <c r="I14">
        <f>(Huobi数据!C14-Gateio数据!B14)/Gateio数据!B14*100</f>
        <v>6.7078078883816949E-2</v>
      </c>
    </row>
    <row r="15" spans="7:11" hidden="1" x14ac:dyDescent="0.15">
      <c r="G15">
        <v>14</v>
      </c>
      <c r="I15">
        <f>(Huobi数据!C15-Gateio数据!B15)/Gateio数据!B15*100</f>
        <v>6.7078078883816949E-2</v>
      </c>
    </row>
    <row r="16" spans="7:11" hidden="1" x14ac:dyDescent="0.15">
      <c r="G16">
        <v>15</v>
      </c>
      <c r="I16">
        <f>(Huobi数据!C16-Gateio数据!B16)/Gateio数据!B16*100</f>
        <v>0.30855916286556179</v>
      </c>
    </row>
    <row r="17" spans="7:9" hidden="1" x14ac:dyDescent="0.15">
      <c r="G17">
        <v>16</v>
      </c>
      <c r="I17">
        <f>(Huobi数据!C17-Gateio数据!B17)/Gateio数据!B17*100</f>
        <v>0.45613093640996666</v>
      </c>
    </row>
    <row r="18" spans="7:9" hidden="1" x14ac:dyDescent="0.15">
      <c r="G18">
        <v>17</v>
      </c>
      <c r="I18">
        <f>(Huobi数据!C18-Gateio数据!B18)/Gateio数据!B18*100</f>
        <v>0.2951435470888098</v>
      </c>
    </row>
    <row r="19" spans="7:9" hidden="1" x14ac:dyDescent="0.15">
      <c r="G19">
        <v>18</v>
      </c>
      <c r="I19">
        <f>(Huobi数据!C19-Gateio数据!B19)/Gateio数据!B19*100</f>
        <v>0.2951435470888098</v>
      </c>
    </row>
    <row r="20" spans="7:9" hidden="1" x14ac:dyDescent="0.15">
      <c r="G20">
        <v>19</v>
      </c>
      <c r="I20">
        <f>(Huobi数据!C20-Gateio数据!B20)/Gateio数据!B20*100</f>
        <v>0.22806546820497384</v>
      </c>
    </row>
    <row r="21" spans="7:9" hidden="1" x14ac:dyDescent="0.15">
      <c r="G21">
        <v>20</v>
      </c>
      <c r="I21">
        <f>(Huobi数据!C21-Gateio数据!B21)/Gateio数据!B21*100</f>
        <v>0.37563724174937874</v>
      </c>
    </row>
    <row r="22" spans="7:9" hidden="1" x14ac:dyDescent="0.15">
      <c r="G22">
        <v>21</v>
      </c>
      <c r="I22">
        <f>(Huobi数据!C22-Gateio数据!B22)/Gateio数据!B22*100</f>
        <v>0.40246847330292074</v>
      </c>
    </row>
    <row r="23" spans="7:9" hidden="1" x14ac:dyDescent="0.15">
      <c r="G23">
        <v>22</v>
      </c>
      <c r="I23">
        <f>(Huobi数据!C23-Gateio数据!B23)/Gateio数据!B23*100</f>
        <v>0.37548612042376445</v>
      </c>
    </row>
    <row r="24" spans="7:9" hidden="1" x14ac:dyDescent="0.15">
      <c r="G24">
        <v>23</v>
      </c>
      <c r="I24">
        <f>(Huobi数据!C24-Gateio数据!B24)/Gateio数据!B24*100</f>
        <v>0.37548612042376445</v>
      </c>
    </row>
    <row r="25" spans="7:9" hidden="1" x14ac:dyDescent="0.15">
      <c r="G25">
        <v>24</v>
      </c>
      <c r="I25">
        <f>(Huobi数据!C25-Gateio数据!B25)/Gateio数据!B25*100</f>
        <v>0.37548612042376445</v>
      </c>
    </row>
    <row r="26" spans="7:9" hidden="1" x14ac:dyDescent="0.15">
      <c r="G26">
        <v>25</v>
      </c>
      <c r="I26">
        <f>(Huobi数据!C26-Gateio数据!B26)/Gateio数据!B26*100</f>
        <v>0.37548612042376445</v>
      </c>
    </row>
    <row r="27" spans="7:9" hidden="1" x14ac:dyDescent="0.15">
      <c r="G27">
        <v>26</v>
      </c>
      <c r="I27">
        <f>(Huobi数据!C27-Gateio数据!B27)/Gateio数据!B27*100</f>
        <v>0.46979865771811313</v>
      </c>
    </row>
    <row r="28" spans="7:9" hidden="1" x14ac:dyDescent="0.15">
      <c r="G28">
        <v>27</v>
      </c>
      <c r="I28">
        <f>(Huobi数据!C28-Gateio数据!B28)/Gateio数据!B28*100</f>
        <v>0.44253721335659452</v>
      </c>
    </row>
    <row r="29" spans="7:9" x14ac:dyDescent="0.15">
      <c r="G29">
        <v>28</v>
      </c>
      <c r="I29">
        <f>(Huobi数据!C29-Gateio数据!B29)/Gateio数据!B29*100</f>
        <v>0.94339622641509813</v>
      </c>
    </row>
    <row r="30" spans="7:9" hidden="1" x14ac:dyDescent="0.15">
      <c r="G30">
        <v>29</v>
      </c>
      <c r="I30">
        <f>(Huobi数据!C30-Gateio数据!B30)/Gateio数据!B30*100</f>
        <v>0.3479192025553009</v>
      </c>
    </row>
    <row r="31" spans="7:9" hidden="1" x14ac:dyDescent="0.15">
      <c r="G31">
        <v>30</v>
      </c>
      <c r="I31">
        <f>(Huobi数据!C31-Gateio数据!B31)/Gateio数据!B31*100</f>
        <v>0.44205991963758356</v>
      </c>
    </row>
    <row r="32" spans="7:9" hidden="1" x14ac:dyDescent="0.15">
      <c r="G32">
        <v>31</v>
      </c>
      <c r="I32">
        <f>(Huobi数据!C32-Gateio数据!B32)/Gateio数据!B32*100</f>
        <v>0.45545576651935815</v>
      </c>
    </row>
    <row r="33" spans="7:9" hidden="1" x14ac:dyDescent="0.15">
      <c r="G33">
        <v>32</v>
      </c>
      <c r="I33">
        <f>(Huobi数据!C33-Gateio数据!B33)/Gateio数据!B33*100</f>
        <v>0.30781584582441646</v>
      </c>
    </row>
    <row r="34" spans="7:9" hidden="1" x14ac:dyDescent="0.15">
      <c r="G34">
        <v>33</v>
      </c>
      <c r="I34">
        <f>(Huobi数据!C34-Gateio数据!B34)/Gateio数据!B34*100</f>
        <v>0.29443254817987002</v>
      </c>
    </row>
    <row r="35" spans="7:9" hidden="1" x14ac:dyDescent="0.15">
      <c r="G35">
        <v>34</v>
      </c>
      <c r="I35">
        <f>(Huobi数据!C35-Gateio数据!B35)/Gateio数据!B35*100</f>
        <v>0.38847957133287608</v>
      </c>
    </row>
    <row r="36" spans="7:9" hidden="1" x14ac:dyDescent="0.15">
      <c r="G36">
        <v>35</v>
      </c>
      <c r="I36">
        <f>(Huobi数据!C36-Gateio数据!B36)/Gateio数据!B36*100</f>
        <v>0.38847957133287608</v>
      </c>
    </row>
    <row r="37" spans="7:9" hidden="1" x14ac:dyDescent="0.15">
      <c r="G37">
        <v>36</v>
      </c>
      <c r="I37">
        <f>(Huobi数据!C37-Gateio数据!B37)/Gateio数据!B37*100</f>
        <v>0.28101166874909372</v>
      </c>
    </row>
    <row r="38" spans="7:9" hidden="1" x14ac:dyDescent="0.15">
      <c r="G38">
        <v>37</v>
      </c>
      <c r="I38">
        <f>(Huobi数据!C38-Gateio数据!B38)/Gateio数据!B38*100</f>
        <v>0.33453769579407089</v>
      </c>
    </row>
    <row r="39" spans="7:9" x14ac:dyDescent="0.15">
      <c r="G39">
        <v>38</v>
      </c>
      <c r="I39">
        <f>(Huobi数据!C39-Gateio数据!B39)/Gateio数据!B39*100</f>
        <v>0.69817400644467775</v>
      </c>
    </row>
    <row r="40" spans="7:9" hidden="1" x14ac:dyDescent="0.15">
      <c r="G40">
        <v>39</v>
      </c>
      <c r="I40">
        <f>(Huobi数据!C40-Gateio数据!B40)/Gateio数据!B40*100</f>
        <v>0.29419630917357431</v>
      </c>
    </row>
    <row r="41" spans="7:9" hidden="1" x14ac:dyDescent="0.15">
      <c r="G41">
        <v>40</v>
      </c>
      <c r="I41">
        <f>(Huobi数据!C41-Gateio数据!B41)/Gateio数据!B41*100</f>
        <v>0.21376085504343462</v>
      </c>
    </row>
    <row r="42" spans="7:9" hidden="1" x14ac:dyDescent="0.15">
      <c r="G42">
        <v>41</v>
      </c>
      <c r="I42">
        <f>(Huobi数据!C42-Gateio数据!B42)/Gateio数据!B42*100</f>
        <v>0.24048096192385685</v>
      </c>
    </row>
    <row r="43" spans="7:9" hidden="1" x14ac:dyDescent="0.15">
      <c r="G43">
        <v>42</v>
      </c>
      <c r="I43">
        <f>(Huobi数据!C43-Gateio数据!B43)/Gateio数据!B43*100</f>
        <v>0.29392117568470122</v>
      </c>
    </row>
    <row r="44" spans="7:9" hidden="1" x14ac:dyDescent="0.15">
      <c r="G44">
        <v>43</v>
      </c>
      <c r="I44">
        <f>(Huobi数据!C44-Gateio数据!B44)/Gateio数据!B44*100</f>
        <v>0.32064128256514246</v>
      </c>
    </row>
    <row r="45" spans="7:9" hidden="1" x14ac:dyDescent="0.15">
      <c r="G45">
        <v>44</v>
      </c>
      <c r="I45">
        <f>(Huobi数据!C45-Gateio数据!B45)/Gateio数据!B45*100</f>
        <v>0.14668622482997659</v>
      </c>
    </row>
    <row r="46" spans="7:9" hidden="1" x14ac:dyDescent="0.15">
      <c r="G46">
        <v>45</v>
      </c>
      <c r="I46">
        <f>(Huobi数据!C46-Gateio数据!B46)/Gateio数据!B46*100</f>
        <v>1.3315579227703218E-2</v>
      </c>
    </row>
    <row r="47" spans="7:9" hidden="1" x14ac:dyDescent="0.15">
      <c r="G47">
        <v>46</v>
      </c>
      <c r="I47">
        <f>(Huobi数据!C47-Gateio数据!B47)/Gateio数据!B47*100</f>
        <v>0.29294274300931944</v>
      </c>
    </row>
    <row r="48" spans="7:9" hidden="1" x14ac:dyDescent="0.15">
      <c r="G48">
        <v>47</v>
      </c>
      <c r="I48">
        <f>(Huobi数据!C48-Gateio数据!B48)/Gateio数据!B48*100</f>
        <v>0.38655962217787004</v>
      </c>
    </row>
    <row r="49" spans="7:9" hidden="1" x14ac:dyDescent="0.15">
      <c r="G49">
        <v>48</v>
      </c>
      <c r="I49">
        <f>(Huobi数据!C49-Gateio数据!B49)/Gateio数据!B49*100</f>
        <v>0.3062583222370226</v>
      </c>
    </row>
    <row r="50" spans="7:9" hidden="1" x14ac:dyDescent="0.15">
      <c r="G50">
        <v>49</v>
      </c>
      <c r="I50">
        <f>(Huobi数据!C50-Gateio数据!B50)/Gateio数据!B50*100</f>
        <v>0.37283621837550091</v>
      </c>
    </row>
    <row r="51" spans="7:9" hidden="1" x14ac:dyDescent="0.15">
      <c r="G51">
        <v>50</v>
      </c>
      <c r="I51">
        <f>(Huobi数据!C51-Gateio数据!B51)/Gateio数据!B51*100</f>
        <v>0.39946737683090733</v>
      </c>
    </row>
    <row r="52" spans="7:9" hidden="1" x14ac:dyDescent="0.15">
      <c r="G52">
        <v>51</v>
      </c>
      <c r="I52">
        <f>(Huobi数据!C52-Gateio数据!B52)/Gateio数据!B52*100</f>
        <v>0.41278295605859155</v>
      </c>
    </row>
    <row r="53" spans="7:9" hidden="1" x14ac:dyDescent="0.15">
      <c r="G53">
        <v>52</v>
      </c>
      <c r="I53">
        <f>(Huobi数据!C53-Gateio数据!B53)/Gateio数据!B53*100</f>
        <v>0.1992296453712199</v>
      </c>
    </row>
    <row r="54" spans="7:9" hidden="1" x14ac:dyDescent="0.15">
      <c r="G54">
        <v>53</v>
      </c>
      <c r="I54">
        <f>(Huobi数据!C54-Gateio数据!B54)/Gateio数据!B54*100</f>
        <v>0.29220347987780426</v>
      </c>
    </row>
    <row r="55" spans="7:9" hidden="1" x14ac:dyDescent="0.15">
      <c r="G55">
        <v>54</v>
      </c>
      <c r="I55">
        <f>(Huobi数据!C55-Gateio数据!B55)/Gateio数据!B55*100</f>
        <v>0.34533138531012203</v>
      </c>
    </row>
    <row r="56" spans="7:9" hidden="1" x14ac:dyDescent="0.15">
      <c r="G56">
        <v>55</v>
      </c>
      <c r="I56">
        <f>(Huobi数据!C56-Gateio数据!B56)/Gateio数据!B56*100</f>
        <v>0.41174126710052872</v>
      </c>
    </row>
    <row r="57" spans="7:9" hidden="1" x14ac:dyDescent="0.15">
      <c r="G57">
        <v>56</v>
      </c>
      <c r="I57">
        <f>(Huobi数据!C57-Gateio数据!B57)/Gateio数据!B57*100</f>
        <v>0.31842908318959118</v>
      </c>
    </row>
    <row r="58" spans="7:9" hidden="1" x14ac:dyDescent="0.15">
      <c r="G58">
        <v>57</v>
      </c>
      <c r="I58">
        <f>(Huobi数据!C58-Gateio数据!B58)/Gateio数据!B58*100</f>
        <v>0.31842908318959118</v>
      </c>
    </row>
    <row r="59" spans="7:9" hidden="1" x14ac:dyDescent="0.15">
      <c r="G59">
        <v>58</v>
      </c>
      <c r="I59">
        <f>(Huobi数据!C59-Gateio数据!B59)/Gateio数据!B59*100</f>
        <v>0.34496484012205236</v>
      </c>
    </row>
    <row r="60" spans="7:9" hidden="1" x14ac:dyDescent="0.15">
      <c r="G60">
        <v>59</v>
      </c>
      <c r="I60">
        <f>(Huobi数据!C60-Gateio数据!B60)/Gateio数据!B60*100</f>
        <v>0.4245721109194549</v>
      </c>
    </row>
    <row r="61" spans="7:9" hidden="1" x14ac:dyDescent="0.15">
      <c r="G61">
        <v>60</v>
      </c>
      <c r="I61">
        <f>(Huobi数据!C61-Gateio数据!B61)/Gateio数据!B61*100</f>
        <v>0.30516120472335112</v>
      </c>
    </row>
    <row r="62" spans="7:9" hidden="1" x14ac:dyDescent="0.15">
      <c r="G62">
        <v>61</v>
      </c>
      <c r="I62">
        <f>(Huobi数据!C62-Gateio数据!B62)/Gateio数据!B62*100</f>
        <v>0.25219007167506996</v>
      </c>
    </row>
    <row r="63" spans="7:9" hidden="1" x14ac:dyDescent="0.15">
      <c r="G63">
        <v>62</v>
      </c>
      <c r="I63">
        <f>(Huobi数据!C63-Gateio数据!B63)/Gateio数据!B63*100</f>
        <v>0.13253810470509517</v>
      </c>
    </row>
    <row r="64" spans="7:9" hidden="1" x14ac:dyDescent="0.15">
      <c r="G64">
        <v>63</v>
      </c>
      <c r="I64">
        <f>(Huobi数据!C64-Gateio数据!B64)/Gateio数据!B64*100</f>
        <v>0.29158383035122443</v>
      </c>
    </row>
    <row r="65" spans="7:9" hidden="1" x14ac:dyDescent="0.15">
      <c r="G65">
        <v>64</v>
      </c>
      <c r="I65">
        <f>(Huobi数据!C65-Gateio数据!B65)/Gateio数据!B65*100</f>
        <v>0.33125745329269907</v>
      </c>
    </row>
    <row r="66" spans="7:9" hidden="1" x14ac:dyDescent="0.15">
      <c r="G66">
        <v>65</v>
      </c>
      <c r="I66">
        <f>(Huobi数据!C66-Gateio数据!B66)/Gateio数据!B66*100</f>
        <v>0.37100834768782454</v>
      </c>
    </row>
    <row r="67" spans="7:9" hidden="1" x14ac:dyDescent="0.15">
      <c r="G67">
        <v>66</v>
      </c>
      <c r="I67">
        <f>(Huobi数据!C67-Gateio数据!B67)/Gateio数据!B67*100</f>
        <v>0.33112582781456956</v>
      </c>
    </row>
    <row r="68" spans="7:9" hidden="1" x14ac:dyDescent="0.15">
      <c r="G68">
        <v>67</v>
      </c>
      <c r="I68">
        <f>(Huobi数据!C68-Gateio数据!B68)/Gateio数据!B68*100</f>
        <v>0.31779661016950361</v>
      </c>
    </row>
    <row r="69" spans="7:9" hidden="1" x14ac:dyDescent="0.15">
      <c r="G69">
        <v>68</v>
      </c>
      <c r="I69">
        <f>(Huobi数据!C69-Gateio数据!B69)/Gateio数据!B69*100</f>
        <v>9.2470277410823212E-2</v>
      </c>
    </row>
    <row r="70" spans="7:9" hidden="1" x14ac:dyDescent="0.15">
      <c r="G70">
        <v>69</v>
      </c>
      <c r="I70">
        <f>(Huobi数据!C70-Gateio数据!B70)/Gateio数据!B70*100</f>
        <v>0.37076271186440829</v>
      </c>
    </row>
    <row r="71" spans="7:9" hidden="1" x14ac:dyDescent="0.15">
      <c r="G71">
        <v>70</v>
      </c>
      <c r="I71">
        <f>(Huobi数据!C71-Gateio数据!B71)/Gateio数据!B71*100</f>
        <v>9.2372657693313764E-2</v>
      </c>
    </row>
    <row r="72" spans="7:9" hidden="1" x14ac:dyDescent="0.15">
      <c r="G72">
        <v>71</v>
      </c>
      <c r="I72">
        <f>(Huobi数据!C72-Gateio数据!B72)/Gateio数据!B72*100</f>
        <v>0.21136071350966709</v>
      </c>
    </row>
    <row r="73" spans="7:9" hidden="1" x14ac:dyDescent="0.15">
      <c r="G73">
        <v>72</v>
      </c>
      <c r="I73">
        <f>(Huobi数据!C73-Gateio数据!B73)/Gateio数据!B73*100</f>
        <v>7.9166116901950204E-2</v>
      </c>
    </row>
    <row r="74" spans="7:9" hidden="1" x14ac:dyDescent="0.15">
      <c r="G74">
        <v>73</v>
      </c>
      <c r="I74">
        <f>(Huobi数据!C74-Gateio数据!B74)/Gateio数据!B74*100</f>
        <v>0.23759239704328486</v>
      </c>
    </row>
    <row r="75" spans="7:9" hidden="1" x14ac:dyDescent="0.15">
      <c r="G75">
        <v>74</v>
      </c>
      <c r="I75">
        <f>(Huobi数据!C75-Gateio数据!B75)/Gateio数据!B75*100</f>
        <v>0.25069270352288919</v>
      </c>
    </row>
    <row r="76" spans="7:9" hidden="1" x14ac:dyDescent="0.15">
      <c r="G76">
        <v>75</v>
      </c>
      <c r="I76">
        <f>(Huobi数据!C76-Gateio数据!B76)/Gateio数据!B76*100</f>
        <v>0.27708140915687257</v>
      </c>
    </row>
    <row r="77" spans="7:9" hidden="1" x14ac:dyDescent="0.15">
      <c r="G77">
        <v>76</v>
      </c>
      <c r="I77">
        <f>(Huobi数据!C77-Gateio数据!B77)/Gateio数据!B77*100</f>
        <v>0.21110964507190469</v>
      </c>
    </row>
    <row r="78" spans="7:9" hidden="1" x14ac:dyDescent="0.15">
      <c r="G78">
        <v>77</v>
      </c>
      <c r="I78">
        <f>(Huobi数据!C78-Gateio数据!B78)/Gateio数据!B78*100</f>
        <v>-5.2777411267985554E-2</v>
      </c>
    </row>
    <row r="79" spans="7:9" hidden="1" x14ac:dyDescent="0.15">
      <c r="G79">
        <v>78</v>
      </c>
      <c r="I79">
        <f>(Huobi数据!C79-Gateio数据!B79)/Gateio数据!B79*100</f>
        <v>-0.34305317324185919</v>
      </c>
    </row>
    <row r="80" spans="7:9" hidden="1" x14ac:dyDescent="0.15">
      <c r="G80">
        <v>79</v>
      </c>
      <c r="I80">
        <f>(Huobi数据!C80-Gateio数据!B80)/Gateio数据!B80*100</f>
        <v>-0.26388705633989024</v>
      </c>
    </row>
    <row r="81" spans="7:9" hidden="1" x14ac:dyDescent="0.15">
      <c r="G81">
        <v>80</v>
      </c>
      <c r="I81">
        <f>(Huobi数据!C81-Gateio数据!B81)/Gateio数据!B81*100</f>
        <v>-0.72511535926169701</v>
      </c>
    </row>
    <row r="82" spans="7:9" hidden="1" x14ac:dyDescent="0.15">
      <c r="G82">
        <v>81</v>
      </c>
      <c r="I82">
        <f>(Huobi数据!C82-Gateio数据!B82)/Gateio数据!B82*100</f>
        <v>-0.89650626235991127</v>
      </c>
    </row>
    <row r="83" spans="7:9" hidden="1" x14ac:dyDescent="0.15">
      <c r="G83">
        <v>82</v>
      </c>
      <c r="I83">
        <f>(Huobi数据!C83-Gateio数据!B83)/Gateio数据!B83*100</f>
        <v>-0.77785102175344656</v>
      </c>
    </row>
    <row r="84" spans="7:9" hidden="1" x14ac:dyDescent="0.15">
      <c r="G84">
        <v>83</v>
      </c>
      <c r="I84">
        <f>(Huobi数据!C84-Gateio数据!B84)/Gateio数据!B84*100</f>
        <v>-0.69948525820231833</v>
      </c>
    </row>
    <row r="85" spans="7:9" hidden="1" x14ac:dyDescent="0.15">
      <c r="G85">
        <v>84</v>
      </c>
      <c r="I85">
        <f>(Huobi数据!C85-Gateio数据!B85)/Gateio数据!B85*100</f>
        <v>-0.68628742264385889</v>
      </c>
    </row>
    <row r="86" spans="7:9" hidden="1" x14ac:dyDescent="0.15">
      <c r="G86">
        <v>85</v>
      </c>
      <c r="I86">
        <f>(Huobi数据!C86-Gateio数据!B86)/Gateio数据!B86*100</f>
        <v>-0.89745279157909663</v>
      </c>
    </row>
    <row r="87" spans="7:9" hidden="1" x14ac:dyDescent="0.15">
      <c r="G87">
        <v>86</v>
      </c>
      <c r="I87">
        <f>(Huobi数据!C87-Gateio数据!B87)/Gateio数据!B87*100</f>
        <v>-0.85785928490373731</v>
      </c>
    </row>
    <row r="88" spans="7:9" hidden="1" x14ac:dyDescent="0.15">
      <c r="G88">
        <v>87</v>
      </c>
      <c r="I88">
        <f>(Huobi数据!C88-Gateio数据!B88)/Gateio数据!B88*100</f>
        <v>-0.91065062713755607</v>
      </c>
    </row>
    <row r="89" spans="7:9" hidden="1" x14ac:dyDescent="0.15">
      <c r="G89">
        <v>88</v>
      </c>
      <c r="I89">
        <f>(Huobi数据!C89-Gateio数据!B89)/Gateio数据!B89*100</f>
        <v>-0.85785928490373731</v>
      </c>
    </row>
    <row r="90" spans="7:9" hidden="1" x14ac:dyDescent="0.15">
      <c r="G90">
        <v>89</v>
      </c>
      <c r="I90">
        <f>(Huobi数据!C90-Gateio数据!B90)/Gateio数据!B90*100</f>
        <v>-0.79187010711147776</v>
      </c>
    </row>
    <row r="91" spans="7:9" hidden="1" x14ac:dyDescent="0.15">
      <c r="G91">
        <v>90</v>
      </c>
      <c r="I91">
        <f>(Huobi数据!C91-Gateio数据!B91)/Gateio数据!B91*100</f>
        <v>-0.18552875695732915</v>
      </c>
    </row>
    <row r="92" spans="7:9" hidden="1" x14ac:dyDescent="0.15">
      <c r="G92">
        <v>91</v>
      </c>
      <c r="I92">
        <f>(Huobi数据!C92-Gateio数据!B92)/Gateio数据!B92*100</f>
        <v>-0.14577259475218585</v>
      </c>
    </row>
    <row r="93" spans="7:9" hidden="1" x14ac:dyDescent="0.15">
      <c r="G93">
        <v>92</v>
      </c>
      <c r="I93">
        <f>(Huobi数据!C93-Gateio数据!B93)/Gateio数据!B93*100</f>
        <v>1.328021248340653E-2</v>
      </c>
    </row>
    <row r="94" spans="7:9" hidden="1" x14ac:dyDescent="0.15">
      <c r="G94">
        <v>93</v>
      </c>
      <c r="I94">
        <f>(Huobi数据!C94-Gateio数据!B94)/Gateio数据!B94*100</f>
        <v>7.968127490040143E-2</v>
      </c>
    </row>
    <row r="95" spans="7:9" hidden="1" x14ac:dyDescent="0.15">
      <c r="G95">
        <v>94</v>
      </c>
      <c r="I95">
        <f>(Huobi数据!C95-Gateio数据!B95)/Gateio数据!B95*100</f>
        <v>0.35918584541704934</v>
      </c>
    </row>
    <row r="96" spans="7:9" hidden="1" x14ac:dyDescent="0.15">
      <c r="G96">
        <v>95</v>
      </c>
      <c r="I96">
        <f>(Huobi数据!C96-Gateio数据!B96)/Gateio数据!B96*100</f>
        <v>0.2656042496679985</v>
      </c>
    </row>
    <row r="97" spans="7:9" hidden="1" x14ac:dyDescent="0.15">
      <c r="G97">
        <v>96</v>
      </c>
      <c r="I97">
        <f>(Huobi数据!C97-Gateio数据!B97)/Gateio数据!B97*100</f>
        <v>0.22576361221779778</v>
      </c>
    </row>
    <row r="98" spans="7:9" hidden="1" x14ac:dyDescent="0.15">
      <c r="G98">
        <v>97</v>
      </c>
      <c r="I98">
        <f>(Huobi数据!C98-Gateio数据!B98)/Gateio数据!B98*100</f>
        <v>0.21248339973439123</v>
      </c>
    </row>
    <row r="99" spans="7:9" hidden="1" x14ac:dyDescent="0.15">
      <c r="G99">
        <v>98</v>
      </c>
      <c r="I99">
        <f>(Huobi数据!C99-Gateio数据!B99)/Gateio数据!B99*100</f>
        <v>0.22576361221779778</v>
      </c>
    </row>
    <row r="100" spans="7:9" hidden="1" x14ac:dyDescent="0.15">
      <c r="G100">
        <v>99</v>
      </c>
      <c r="I100">
        <f>(Huobi数据!C100-Gateio数据!B100)/Gateio数据!B100*100</f>
        <v>0.33200531208499334</v>
      </c>
    </row>
    <row r="101" spans="7:9" hidden="1" x14ac:dyDescent="0.15">
      <c r="G101">
        <v>100</v>
      </c>
      <c r="I101">
        <f>(Huobi数据!C101-Gateio数据!B101)/Gateio数据!B101*100</f>
        <v>2.650410813677476E-2</v>
      </c>
    </row>
    <row r="102" spans="7:9" hidden="1" x14ac:dyDescent="0.15">
      <c r="G102">
        <v>101</v>
      </c>
      <c r="I102">
        <f>(Huobi数据!C102-Gateio数据!B102)/Gateio数据!B102*100</f>
        <v>3.975616220514331E-2</v>
      </c>
    </row>
    <row r="103" spans="7:9" hidden="1" x14ac:dyDescent="0.15">
      <c r="G103">
        <v>102</v>
      </c>
      <c r="I103">
        <f>(Huobi数据!C103-Gateio数据!B103)/Gateio数据!B103*100</f>
        <v>3.975616220514331E-2</v>
      </c>
    </row>
    <row r="104" spans="7:9" hidden="1" x14ac:dyDescent="0.15">
      <c r="G104">
        <v>103</v>
      </c>
      <c r="I104">
        <f>(Huobi数据!C104-Gateio数据!B104)/Gateio数据!B104*100</f>
        <v>-0.33130135170951502</v>
      </c>
    </row>
    <row r="105" spans="7:9" hidden="1" x14ac:dyDescent="0.15">
      <c r="G105">
        <v>104</v>
      </c>
      <c r="I105">
        <f>(Huobi数据!C105-Gateio数据!B105)/Gateio数据!B105*100</f>
        <v>-0.27858848500927802</v>
      </c>
    </row>
    <row r="106" spans="7:9" hidden="1" x14ac:dyDescent="0.15">
      <c r="G106">
        <v>105</v>
      </c>
      <c r="I106">
        <f>(Huobi数据!C106-Gateio数据!B106)/Gateio数据!B106*100</f>
        <v>-0.23879013000794991</v>
      </c>
    </row>
    <row r="107" spans="7:9" hidden="1" x14ac:dyDescent="0.15">
      <c r="G107">
        <v>106</v>
      </c>
      <c r="I107">
        <f>(Huobi数据!C107-Gateio数据!B107)/Gateio数据!B107*100</f>
        <v>-0.35780545984627093</v>
      </c>
    </row>
    <row r="108" spans="7:9" hidden="1" x14ac:dyDescent="0.15">
      <c r="G108">
        <v>107</v>
      </c>
      <c r="I108">
        <f>(Huobi数据!C108-Gateio数据!B108)/Gateio数据!B108*100</f>
        <v>-0.35780545984627093</v>
      </c>
    </row>
    <row r="109" spans="7:9" hidden="1" x14ac:dyDescent="0.15">
      <c r="G109">
        <v>108</v>
      </c>
      <c r="I109">
        <f>(Huobi数据!C109-Gateio数据!B109)/Gateio数据!B109*100</f>
        <v>-0.35780545984627093</v>
      </c>
    </row>
    <row r="110" spans="7:9" hidden="1" x14ac:dyDescent="0.15">
      <c r="G110">
        <v>109</v>
      </c>
      <c r="I110">
        <f>(Huobi数据!C110-Gateio数据!B110)/Gateio数据!B110*100</f>
        <v>-0.39756162205141421</v>
      </c>
    </row>
    <row r="111" spans="7:9" hidden="1" x14ac:dyDescent="0.15">
      <c r="G111">
        <v>110</v>
      </c>
      <c r="I111">
        <f>(Huobi数据!C111-Gateio数据!B111)/Gateio数据!B111*100</f>
        <v>-0.3180492976411276</v>
      </c>
    </row>
    <row r="112" spans="7:9" hidden="1" x14ac:dyDescent="0.15">
      <c r="G112">
        <v>111</v>
      </c>
      <c r="I112">
        <f>(Huobi数据!C112-Gateio数据!B112)/Gateio数据!B112*100</f>
        <v>-0.35780545984627093</v>
      </c>
    </row>
    <row r="113" spans="7:9" hidden="1" x14ac:dyDescent="0.15">
      <c r="G113">
        <v>112</v>
      </c>
      <c r="I113">
        <f>(Huobi数据!C113-Gateio数据!B113)/Gateio数据!B113*100</f>
        <v>-0.13252054068379845</v>
      </c>
    </row>
    <row r="114" spans="7:9" hidden="1" x14ac:dyDescent="0.15">
      <c r="G114">
        <v>113</v>
      </c>
      <c r="I114">
        <f>(Huobi数据!C114-Gateio数据!B114)/Gateio数据!B114*100</f>
        <v>-0.34455340577788357</v>
      </c>
    </row>
    <row r="115" spans="7:9" hidden="1" x14ac:dyDescent="0.15">
      <c r="G115">
        <v>114</v>
      </c>
      <c r="I115">
        <f>(Huobi数据!C115-Gateio数据!B115)/Gateio数据!B115*100</f>
        <v>-0.33130135170951502</v>
      </c>
    </row>
    <row r="116" spans="7:9" hidden="1" x14ac:dyDescent="0.15">
      <c r="G116">
        <v>115</v>
      </c>
      <c r="I116">
        <f>(Huobi数据!C116-Gateio数据!B116)/Gateio数据!B116*100</f>
        <v>-0.27829313543598433</v>
      </c>
    </row>
    <row r="117" spans="7:9" hidden="1" x14ac:dyDescent="0.15">
      <c r="G117">
        <v>116</v>
      </c>
      <c r="I117">
        <f>(Huobi数据!C117-Gateio数据!B117)/Gateio数据!B117*100</f>
        <v>0.10615711252653702</v>
      </c>
    </row>
    <row r="118" spans="7:9" hidden="1" x14ac:dyDescent="0.15">
      <c r="G118">
        <v>117</v>
      </c>
      <c r="I118">
        <f>(Huobi数据!C118-Gateio数据!B118)/Gateio数据!B118*100</f>
        <v>0.23910733262485734</v>
      </c>
    </row>
    <row r="119" spans="7:9" hidden="1" x14ac:dyDescent="0.15">
      <c r="G119">
        <v>118</v>
      </c>
      <c r="I119">
        <f>(Huobi数据!C119-Gateio数据!B119)/Gateio数据!B119*100</f>
        <v>0.23910733262485734</v>
      </c>
    </row>
    <row r="120" spans="7:9" hidden="1" x14ac:dyDescent="0.15">
      <c r="G120">
        <v>119</v>
      </c>
      <c r="I120">
        <f>(Huobi数据!C120-Gateio数据!B120)/Gateio数据!B120*100</f>
        <v>0.23910733262485734</v>
      </c>
    </row>
    <row r="121" spans="7:9" hidden="1" x14ac:dyDescent="0.15">
      <c r="G121">
        <v>120</v>
      </c>
      <c r="I121">
        <f>(Huobi数据!C121-Gateio数据!B121)/Gateio数据!B121*100</f>
        <v>5.3008216273530688E-2</v>
      </c>
    </row>
    <row r="122" spans="7:9" hidden="1" x14ac:dyDescent="0.15">
      <c r="G122">
        <v>121</v>
      </c>
      <c r="I122">
        <f>(Huobi数据!C122-Gateio数据!B122)/Gateio数据!B122*100</f>
        <v>-2.6504108136755928E-2</v>
      </c>
    </row>
    <row r="123" spans="7:9" hidden="1" x14ac:dyDescent="0.15">
      <c r="G123">
        <v>122</v>
      </c>
      <c r="I123">
        <f>(Huobi数据!C123-Gateio数据!B123)/Gateio数据!B123*100</f>
        <v>0</v>
      </c>
    </row>
    <row r="124" spans="7:9" hidden="1" x14ac:dyDescent="0.15">
      <c r="G124">
        <v>123</v>
      </c>
      <c r="I124">
        <f>(Huobi数据!C124-Gateio数据!B124)/Gateio数据!B124*100</f>
        <v>3.975616220514331E-2</v>
      </c>
    </row>
    <row r="125" spans="7:9" hidden="1" x14ac:dyDescent="0.15">
      <c r="G125">
        <v>124</v>
      </c>
      <c r="I125">
        <f>(Huobi数据!C125-Gateio数据!B125)/Gateio数据!B125*100</f>
        <v>0.10601643254706138</v>
      </c>
    </row>
    <row r="126" spans="7:9" hidden="1" x14ac:dyDescent="0.15">
      <c r="G126">
        <v>125</v>
      </c>
      <c r="I126">
        <f>(Huobi数据!C126-Gateio数据!B126)/Gateio数据!B126*100</f>
        <v>0.11926848661542992</v>
      </c>
    </row>
    <row r="127" spans="7:9" hidden="1" x14ac:dyDescent="0.15">
      <c r="G127">
        <v>126</v>
      </c>
      <c r="I127">
        <f>(Huobi数据!C127-Gateio数据!B127)/Gateio数据!B127*100</f>
        <v>5.3008216273530688E-2</v>
      </c>
    </row>
    <row r="128" spans="7:9" hidden="1" x14ac:dyDescent="0.15">
      <c r="G128">
        <v>127</v>
      </c>
      <c r="I128">
        <f>(Huobi数据!C128-Gateio数据!B128)/Gateio数据!B128*100</f>
        <v>5.3008216273530688E-2</v>
      </c>
    </row>
    <row r="129" spans="7:9" hidden="1" x14ac:dyDescent="0.15">
      <c r="G129">
        <v>128</v>
      </c>
      <c r="I129">
        <f>(Huobi数据!C129-Gateio数据!B129)/Gateio数据!B129*100</f>
        <v>7.9512324410286619E-2</v>
      </c>
    </row>
    <row r="130" spans="7:9" hidden="1" x14ac:dyDescent="0.15">
      <c r="G130">
        <v>129</v>
      </c>
      <c r="I130">
        <f>(Huobi数据!C130-Gateio数据!B130)/Gateio数据!B130*100</f>
        <v>9.2764378478673998E-2</v>
      </c>
    </row>
    <row r="131" spans="7:9" hidden="1" x14ac:dyDescent="0.15">
      <c r="G131">
        <v>130</v>
      </c>
      <c r="I131">
        <f>(Huobi数据!C131-Gateio数据!B131)/Gateio数据!B131*100</f>
        <v>-0.22436317809802386</v>
      </c>
    </row>
    <row r="132" spans="7:9" hidden="1" x14ac:dyDescent="0.15">
      <c r="G132">
        <v>131</v>
      </c>
      <c r="I132">
        <f>(Huobi数据!C132-Gateio数据!B132)/Gateio数据!B132*100</f>
        <v>-0.38233355306524991</v>
      </c>
    </row>
    <row r="133" spans="7:9" hidden="1" x14ac:dyDescent="0.15">
      <c r="G133">
        <v>132</v>
      </c>
      <c r="I133">
        <f>(Huobi数据!C133-Gateio数据!B133)/Gateio数据!B133*100</f>
        <v>-0.32959789057350036</v>
      </c>
    </row>
    <row r="134" spans="7:9" hidden="1" x14ac:dyDescent="0.15">
      <c r="G134">
        <v>133</v>
      </c>
      <c r="I134">
        <f>(Huobi数据!C134-Gateio数据!B134)/Gateio数据!B134*100</f>
        <v>-0.30323005932760683</v>
      </c>
    </row>
    <row r="135" spans="7:9" hidden="1" x14ac:dyDescent="0.15">
      <c r="G135">
        <v>134</v>
      </c>
      <c r="I135">
        <f>(Huobi数据!C135-Gateio数据!B135)/Gateio数据!B135*100</f>
        <v>-0.23731048121291054</v>
      </c>
    </row>
    <row r="136" spans="7:9" hidden="1" x14ac:dyDescent="0.15">
      <c r="G136">
        <v>135</v>
      </c>
      <c r="I136">
        <f>(Huobi数据!C136-Gateio数据!B136)/Gateio数据!B136*100</f>
        <v>-0.23731048121291054</v>
      </c>
    </row>
    <row r="137" spans="7:9" hidden="1" x14ac:dyDescent="0.15">
      <c r="G137">
        <v>136</v>
      </c>
      <c r="I137">
        <f>(Huobi数据!C137-Gateio数据!B137)/Gateio数据!B137*100</f>
        <v>-0.23731048121291054</v>
      </c>
    </row>
    <row r="138" spans="7:9" hidden="1" x14ac:dyDescent="0.15">
      <c r="G138">
        <v>137</v>
      </c>
      <c r="I138">
        <f>(Huobi数据!C138-Gateio数据!B138)/Gateio数据!B138*100</f>
        <v>-0.21094264996703574</v>
      </c>
    </row>
    <row r="139" spans="7:9" hidden="1" x14ac:dyDescent="0.15">
      <c r="G139">
        <v>138</v>
      </c>
      <c r="I139">
        <f>(Huobi数据!C139-Gateio数据!B139)/Gateio数据!B139*100</f>
        <v>3.9551746868821541E-2</v>
      </c>
    </row>
    <row r="140" spans="7:9" hidden="1" x14ac:dyDescent="0.15">
      <c r="G140">
        <v>139</v>
      </c>
      <c r="I140">
        <f>(Huobi数据!C140-Gateio数据!B140)/Gateio数据!B140*100</f>
        <v>-7.9103493737624347E-2</v>
      </c>
    </row>
    <row r="141" spans="7:9" hidden="1" x14ac:dyDescent="0.15">
      <c r="G141">
        <v>140</v>
      </c>
      <c r="I141">
        <f>(Huobi数据!C141-Gateio数据!B141)/Gateio数据!B141*100</f>
        <v>-2.6367831245874784E-2</v>
      </c>
    </row>
    <row r="142" spans="7:9" hidden="1" x14ac:dyDescent="0.15">
      <c r="G142">
        <v>141</v>
      </c>
      <c r="I142">
        <f>(Huobi数据!C142-Gateio数据!B142)/Gateio数据!B142*100</f>
        <v>7.9103493737643082E-2</v>
      </c>
    </row>
    <row r="143" spans="7:9" hidden="1" x14ac:dyDescent="0.15">
      <c r="G143">
        <v>142</v>
      </c>
      <c r="I143">
        <f>(Huobi数据!C143-Gateio数据!B143)/Gateio数据!B143*100</f>
        <v>0.1054713249835366</v>
      </c>
    </row>
    <row r="144" spans="7:9" hidden="1" x14ac:dyDescent="0.15">
      <c r="G144">
        <v>143</v>
      </c>
      <c r="I144">
        <f>(Huobi数据!C144-Gateio数据!B144)/Gateio数据!B144*100</f>
        <v>0.19794140934284199</v>
      </c>
    </row>
    <row r="145" spans="7:9" hidden="1" x14ac:dyDescent="0.15">
      <c r="G145">
        <v>144</v>
      </c>
      <c r="I145">
        <f>(Huobi数据!C145-Gateio数据!B145)/Gateio数据!B145*100</f>
        <v>6.5980469780941089E-2</v>
      </c>
    </row>
    <row r="146" spans="7:9" hidden="1" x14ac:dyDescent="0.15">
      <c r="G146">
        <v>145</v>
      </c>
      <c r="I146">
        <f>(Huobi数据!C146-Gateio数据!B146)/Gateio数据!B146*100</f>
        <v>6.5980469780941089E-2</v>
      </c>
    </row>
    <row r="147" spans="7:9" hidden="1" x14ac:dyDescent="0.15">
      <c r="G147">
        <v>146</v>
      </c>
      <c r="I147">
        <f>(Huobi数据!C147-Gateio数据!B147)/Gateio数据!B147*100</f>
        <v>0.3167062549485285</v>
      </c>
    </row>
    <row r="148" spans="7:9" hidden="1" x14ac:dyDescent="0.15">
      <c r="G148">
        <v>147</v>
      </c>
      <c r="I148">
        <f>(Huobi数据!C148-Gateio数据!B148)/Gateio数据!B148*100</f>
        <v>0.3299023489047242</v>
      </c>
    </row>
    <row r="149" spans="7:9" hidden="1" x14ac:dyDescent="0.15">
      <c r="G149">
        <v>148</v>
      </c>
      <c r="I149">
        <f>(Huobi数据!C149-Gateio数据!B149)/Gateio数据!B149*100</f>
        <v>0.3299023489047242</v>
      </c>
    </row>
    <row r="150" spans="7:9" hidden="1" x14ac:dyDescent="0.15">
      <c r="G150">
        <v>149</v>
      </c>
      <c r="I150">
        <f>(Huobi数据!C150-Gateio数据!B150)/Gateio数据!B150*100</f>
        <v>0.36949063077329258</v>
      </c>
    </row>
    <row r="151" spans="7:9" hidden="1" x14ac:dyDescent="0.15">
      <c r="G151">
        <v>150</v>
      </c>
      <c r="I151">
        <f>(Huobi数据!C151-Gateio数据!B151)/Gateio数据!B151*100</f>
        <v>0.38268672472946957</v>
      </c>
    </row>
    <row r="152" spans="7:9" hidden="1" x14ac:dyDescent="0.15">
      <c r="G152">
        <v>151</v>
      </c>
      <c r="I152">
        <f>(Huobi数据!C152-Gateio数据!B152)/Gateio数据!B152*100</f>
        <v>0.25072578516758742</v>
      </c>
    </row>
    <row r="153" spans="7:9" hidden="1" x14ac:dyDescent="0.15">
      <c r="G153">
        <v>152</v>
      </c>
      <c r="I153">
        <f>(Huobi数据!C153-Gateio数据!B153)/Gateio数据!B153*100</f>
        <v>0.1583531274742736</v>
      </c>
    </row>
    <row r="154" spans="7:9" hidden="1" x14ac:dyDescent="0.15">
      <c r="G154">
        <v>153</v>
      </c>
      <c r="I154">
        <f>(Huobi数据!C154-Gateio数据!B154)/Gateio数据!B154*100</f>
        <v>0.36988110964333043</v>
      </c>
    </row>
    <row r="155" spans="7:9" hidden="1" x14ac:dyDescent="0.15">
      <c r="G155">
        <v>154</v>
      </c>
      <c r="I155">
        <f>(Huobi数据!C155-Gateio数据!B155)/Gateio数据!B155*100</f>
        <v>0.39630118890356297</v>
      </c>
    </row>
    <row r="156" spans="7:9" hidden="1" x14ac:dyDescent="0.15">
      <c r="G156">
        <v>155</v>
      </c>
      <c r="I156">
        <f>(Huobi数据!C156-Gateio数据!B156)/Gateio数据!B156*100</f>
        <v>0.50198150594451185</v>
      </c>
    </row>
    <row r="157" spans="7:9" hidden="1" x14ac:dyDescent="0.15">
      <c r="G157">
        <v>156</v>
      </c>
      <c r="I157">
        <f>(Huobi数据!C157-Gateio数据!B157)/Gateio数据!B157*100</f>
        <v>0.30351016099235151</v>
      </c>
    </row>
    <row r="158" spans="7:9" hidden="1" x14ac:dyDescent="0.15">
      <c r="G158">
        <v>157</v>
      </c>
      <c r="I158">
        <f>(Huobi数据!C158-Gateio数据!B158)/Gateio数据!B158*100</f>
        <v>0.35629453681709689</v>
      </c>
    </row>
    <row r="159" spans="7:9" hidden="1" x14ac:dyDescent="0.15">
      <c r="G159">
        <v>158</v>
      </c>
      <c r="I159">
        <f>(Huobi数据!C159-Gateio数据!B159)/Gateio数据!B159*100</f>
        <v>0.3299023489047242</v>
      </c>
    </row>
    <row r="160" spans="7:9" hidden="1" x14ac:dyDescent="0.15">
      <c r="G160">
        <v>159</v>
      </c>
      <c r="I160">
        <f>(Huobi数据!C160-Gateio数据!B160)/Gateio数据!B160*100</f>
        <v>0.22412656558998251</v>
      </c>
    </row>
    <row r="161" spans="7:9" hidden="1" x14ac:dyDescent="0.15">
      <c r="G161">
        <v>160</v>
      </c>
      <c r="I161">
        <f>(Huobi数据!C161-Gateio数据!B161)/Gateio数据!B161*100</f>
        <v>0.22412656558998251</v>
      </c>
    </row>
    <row r="162" spans="7:9" hidden="1" x14ac:dyDescent="0.15">
      <c r="G162">
        <v>161</v>
      </c>
      <c r="I162">
        <f>(Huobi数据!C162-Gateio数据!B162)/Gateio数据!B162*100</f>
        <v>0.22412656558998251</v>
      </c>
    </row>
    <row r="163" spans="7:9" hidden="1" x14ac:dyDescent="0.15">
      <c r="G163">
        <v>162</v>
      </c>
      <c r="I163">
        <f>(Huobi数据!C163-Gateio数据!B163)/Gateio数据!B163*100</f>
        <v>0.22412656558998251</v>
      </c>
    </row>
    <row r="164" spans="7:9" hidden="1" x14ac:dyDescent="0.15">
      <c r="G164">
        <v>163</v>
      </c>
      <c r="I164">
        <f>(Huobi数据!C164-Gateio数据!B164)/Gateio数据!B164*100</f>
        <v>0.19775873434410771</v>
      </c>
    </row>
    <row r="165" spans="7:9" hidden="1" x14ac:dyDescent="0.15">
      <c r="G165">
        <v>164</v>
      </c>
      <c r="I165">
        <f>(Huobi数据!C165-Gateio数据!B165)/Gateio数据!B165*100</f>
        <v>0.19775873434410771</v>
      </c>
    </row>
    <row r="166" spans="7:9" hidden="1" x14ac:dyDescent="0.15">
      <c r="G166">
        <v>165</v>
      </c>
      <c r="I166">
        <f>(Huobi数据!C166-Gateio数据!B166)/Gateio数据!B166*100</f>
        <v>0.19775873434410771</v>
      </c>
    </row>
    <row r="167" spans="7:9" hidden="1" x14ac:dyDescent="0.15">
      <c r="G167">
        <v>166</v>
      </c>
      <c r="I167">
        <f>(Huobi数据!C167-Gateio数据!B167)/Gateio数据!B167*100</f>
        <v>0.21094264996705447</v>
      </c>
    </row>
    <row r="168" spans="7:9" hidden="1" x14ac:dyDescent="0.15">
      <c r="G168">
        <v>167</v>
      </c>
      <c r="I168">
        <f>(Huobi数据!C168-Gateio数据!B168)/Gateio数据!B168*100</f>
        <v>-0.80908260472398585</v>
      </c>
    </row>
    <row r="169" spans="7:9" hidden="1" x14ac:dyDescent="0.15">
      <c r="G169">
        <v>168</v>
      </c>
      <c r="I169">
        <f>(Huobi数据!C169-Gateio数据!B169)/Gateio数据!B169*100</f>
        <v>-0.79613677890890033</v>
      </c>
    </row>
    <row r="170" spans="7:9" hidden="1" x14ac:dyDescent="0.15">
      <c r="G170">
        <v>169</v>
      </c>
      <c r="I170">
        <f>(Huobi数据!C170-Gateio数据!B170)/Gateio数据!B170*100</f>
        <v>-0.23628248884222475</v>
      </c>
    </row>
    <row r="171" spans="7:9" hidden="1" x14ac:dyDescent="0.15">
      <c r="G171">
        <v>170</v>
      </c>
      <c r="I171">
        <f>(Huobi数据!C171-Gateio数据!B171)/Gateio数据!B171*100</f>
        <v>-0.27566290364926221</v>
      </c>
    </row>
    <row r="172" spans="7:9" hidden="1" x14ac:dyDescent="0.15">
      <c r="G172">
        <v>171</v>
      </c>
      <c r="I172">
        <f>(Huobi数据!C172-Gateio数据!B172)/Gateio数据!B172*100</f>
        <v>-0.2625360987135768</v>
      </c>
    </row>
    <row r="173" spans="7:9" hidden="1" x14ac:dyDescent="0.15">
      <c r="G173">
        <v>172</v>
      </c>
      <c r="I173">
        <f>(Huobi数据!C173-Gateio数据!B173)/Gateio数据!B173*100</f>
        <v>-0.23628248884222475</v>
      </c>
    </row>
    <row r="174" spans="7:9" hidden="1" x14ac:dyDescent="0.15">
      <c r="G174">
        <v>173</v>
      </c>
      <c r="I174">
        <f>(Huobi数据!C174-Gateio数据!B174)/Gateio数据!B174*100</f>
        <v>-0.15752165922814984</v>
      </c>
    </row>
    <row r="175" spans="7:9" hidden="1" x14ac:dyDescent="0.15">
      <c r="G175">
        <v>174</v>
      </c>
      <c r="I175">
        <f>(Huobi数据!C175-Gateio数据!B175)/Gateio数据!B175*100</f>
        <v>-0.2625360987135768</v>
      </c>
    </row>
    <row r="176" spans="7:9" hidden="1" x14ac:dyDescent="0.15">
      <c r="G176">
        <v>175</v>
      </c>
      <c r="I176">
        <f>(Huobi数据!C176-Gateio数据!B176)/Gateio数据!B176*100</f>
        <v>-0.23628248884222475</v>
      </c>
    </row>
    <row r="177" spans="7:9" hidden="1" x14ac:dyDescent="0.15">
      <c r="G177">
        <v>176</v>
      </c>
      <c r="I177">
        <f>(Huobi数据!C177-Gateio数据!B177)/Gateio数据!B177*100</f>
        <v>-0.13126804935679773</v>
      </c>
    </row>
    <row r="178" spans="7:9" hidden="1" x14ac:dyDescent="0.15">
      <c r="G178">
        <v>177</v>
      </c>
      <c r="I178">
        <f>(Huobi数据!C178-Gateio数据!B178)/Gateio数据!B178*100</f>
        <v>-0.10501443948544564</v>
      </c>
    </row>
    <row r="179" spans="7:9" hidden="1" x14ac:dyDescent="0.15">
      <c r="G179">
        <v>178</v>
      </c>
      <c r="I179">
        <f>(Huobi数据!C179-Gateio数据!B179)/Gateio数据!B179*100</f>
        <v>-0.10501443948544564</v>
      </c>
    </row>
    <row r="180" spans="7:9" hidden="1" x14ac:dyDescent="0.15">
      <c r="G180">
        <v>179</v>
      </c>
      <c r="I180">
        <f>(Huobi数据!C180-Gateio数据!B180)/Gateio数据!B180*100</f>
        <v>-0.13126804935679773</v>
      </c>
    </row>
    <row r="181" spans="7:9" hidden="1" x14ac:dyDescent="0.15">
      <c r="G181">
        <v>180</v>
      </c>
      <c r="I181">
        <f>(Huobi数据!C181-Gateio数据!B181)/Gateio数据!B181*100</f>
        <v>-7.876082961407492E-2</v>
      </c>
    </row>
    <row r="182" spans="7:9" hidden="1" x14ac:dyDescent="0.15">
      <c r="G182">
        <v>181</v>
      </c>
      <c r="I182">
        <f>(Huobi数据!C182-Gateio数据!B182)/Gateio数据!B182*100</f>
        <v>-6.563402467840819E-2</v>
      </c>
    </row>
    <row r="183" spans="7:9" hidden="1" x14ac:dyDescent="0.15">
      <c r="G183">
        <v>182</v>
      </c>
      <c r="I183">
        <f>(Huobi数据!C183-Gateio数据!B183)/Gateio数据!B183*100</f>
        <v>3.9380414807018801E-2</v>
      </c>
    </row>
    <row r="184" spans="7:9" hidden="1" x14ac:dyDescent="0.15">
      <c r="G184">
        <v>183</v>
      </c>
      <c r="I184">
        <f>(Huobi数据!C184-Gateio数据!B184)/Gateio数据!B184*100</f>
        <v>5.2507219742704177E-2</v>
      </c>
    </row>
    <row r="185" spans="7:9" hidden="1" x14ac:dyDescent="0.15">
      <c r="G185">
        <v>184</v>
      </c>
      <c r="I185">
        <f>(Huobi数据!C185-Gateio数据!B185)/Gateio数据!B185*100</f>
        <v>0.28878970858492892</v>
      </c>
    </row>
    <row r="186" spans="7:9" hidden="1" x14ac:dyDescent="0.15">
      <c r="G186">
        <v>185</v>
      </c>
      <c r="I186">
        <f>(Huobi数据!C186-Gateio数据!B186)/Gateio数据!B186*100</f>
        <v>0.31504331845628103</v>
      </c>
    </row>
    <row r="187" spans="7:9" hidden="1" x14ac:dyDescent="0.15">
      <c r="G187">
        <v>186</v>
      </c>
      <c r="I187">
        <f>(Huobi数据!C187-Gateio数据!B187)/Gateio数据!B187*100</f>
        <v>0.26253609871355821</v>
      </c>
    </row>
    <row r="188" spans="7:9" hidden="1" x14ac:dyDescent="0.15">
      <c r="G188">
        <v>187</v>
      </c>
      <c r="I188">
        <f>(Huobi数据!C188-Gateio数据!B188)/Gateio数据!B188*100</f>
        <v>0.19690207403516863</v>
      </c>
    </row>
    <row r="189" spans="7:9" hidden="1" x14ac:dyDescent="0.15">
      <c r="G189">
        <v>188</v>
      </c>
      <c r="I189">
        <f>(Huobi数据!C189-Gateio数据!B189)/Gateio数据!B189*100</f>
        <v>0.28878970858492892</v>
      </c>
    </row>
    <row r="190" spans="7:9" hidden="1" x14ac:dyDescent="0.15">
      <c r="G190">
        <v>189</v>
      </c>
      <c r="I190">
        <f>(Huobi数据!C190-Gateio数据!B190)/Gateio数据!B190*100</f>
        <v>0.30191651352059562</v>
      </c>
    </row>
    <row r="191" spans="7:9" hidden="1" x14ac:dyDescent="0.15">
      <c r="G191">
        <v>190</v>
      </c>
      <c r="I191">
        <f>(Huobi数据!C191-Gateio数据!B191)/Gateio数据!B191*100</f>
        <v>6.5634024678389552E-2</v>
      </c>
    </row>
    <row r="192" spans="7:9" hidden="1" x14ac:dyDescent="0.15">
      <c r="G192">
        <v>191</v>
      </c>
      <c r="I192">
        <f>(Huobi数据!C192-Gateio数据!B192)/Gateio数据!B192*100</f>
        <v>1.3126804935666717E-2</v>
      </c>
    </row>
    <row r="193" spans="7:9" hidden="1" x14ac:dyDescent="0.15">
      <c r="G193">
        <v>192</v>
      </c>
      <c r="I193">
        <f>(Huobi数据!C193-Gateio数据!B193)/Gateio数据!B193*100</f>
        <v>9.1887634549741623E-2</v>
      </c>
    </row>
    <row r="194" spans="7:9" hidden="1" x14ac:dyDescent="0.15">
      <c r="G194">
        <v>193</v>
      </c>
      <c r="I194">
        <f>(Huobi数据!C194-Gateio数据!B194)/Gateio数据!B194*100</f>
        <v>0.26253609871355821</v>
      </c>
    </row>
    <row r="195" spans="7:9" hidden="1" x14ac:dyDescent="0.15">
      <c r="G195">
        <v>194</v>
      </c>
      <c r="I195">
        <f>(Huobi数据!C195-Gateio数据!B195)/Gateio数据!B195*100</f>
        <v>0.38067734313467055</v>
      </c>
    </row>
    <row r="196" spans="7:9" hidden="1" x14ac:dyDescent="0.15">
      <c r="G196">
        <v>195</v>
      </c>
      <c r="I196">
        <f>(Huobi数据!C196-Gateio数据!B196)/Gateio数据!B196*100</f>
        <v>0.38067734313467055</v>
      </c>
    </row>
    <row r="197" spans="7:9" hidden="1" x14ac:dyDescent="0.15">
      <c r="G197">
        <v>196</v>
      </c>
      <c r="I197">
        <f>(Huobi数据!C197-Gateio数据!B197)/Gateio数据!B197*100</f>
        <v>0.43318456287739338</v>
      </c>
    </row>
    <row r="198" spans="7:9" x14ac:dyDescent="0.15">
      <c r="G198">
        <v>197</v>
      </c>
      <c r="I198">
        <f>(Huobi数据!C198-Gateio数据!B198)/Gateio数据!B198*100</f>
        <v>0.6169598319768953</v>
      </c>
    </row>
    <row r="199" spans="7:9" hidden="1" x14ac:dyDescent="0.15">
      <c r="G199">
        <v>198</v>
      </c>
      <c r="I199">
        <f>(Huobi数据!C199-Gateio数据!B199)/Gateio数据!B199*100</f>
        <v>-0.18231540565177831</v>
      </c>
    </row>
    <row r="200" spans="7:9" hidden="1" x14ac:dyDescent="0.15">
      <c r="G200">
        <v>199</v>
      </c>
      <c r="I200">
        <f>(Huobi数据!C200-Gateio数据!B200)/Gateio数据!B200*100</f>
        <v>-2.6045057950267257E-2</v>
      </c>
    </row>
    <row r="201" spans="7:9" hidden="1" x14ac:dyDescent="0.15">
      <c r="G201">
        <v>200</v>
      </c>
      <c r="I201">
        <f>(Huobi数据!C201-Gateio数据!B201)/Gateio数据!B201*100</f>
        <v>-0.10418023180103204</v>
      </c>
    </row>
    <row r="202" spans="7:9" x14ac:dyDescent="0.15">
      <c r="G202">
        <v>201</v>
      </c>
      <c r="I202">
        <f>(Huobi数据!C202-Gateio数据!B202)/Gateio数据!B202*100</f>
        <v>0.80168221842554788</v>
      </c>
    </row>
    <row r="203" spans="7:9" hidden="1" x14ac:dyDescent="0.15">
      <c r="G203">
        <v>202</v>
      </c>
      <c r="I203">
        <f>(Huobi数据!C203-Gateio数据!B203)/Gateio数据!B203*100</f>
        <v>-0.11723329425555452</v>
      </c>
    </row>
    <row r="204" spans="7:9" hidden="1" x14ac:dyDescent="0.15">
      <c r="G204">
        <v>203</v>
      </c>
      <c r="I204">
        <f>(Huobi数据!C204-Gateio数据!B204)/Gateio数据!B204*100</f>
        <v>0.11723329425557304</v>
      </c>
    </row>
    <row r="205" spans="7:9" hidden="1" x14ac:dyDescent="0.15">
      <c r="G205">
        <v>204</v>
      </c>
      <c r="I205">
        <f>(Huobi数据!C205-Gateio数据!B205)/Gateio数据!B205*100</f>
        <v>0.11723329425557304</v>
      </c>
    </row>
    <row r="206" spans="7:9" hidden="1" x14ac:dyDescent="0.15">
      <c r="G206">
        <v>205</v>
      </c>
      <c r="I206">
        <f>(Huobi数据!C206-Gateio数据!B206)/Gateio数据!B206*100</f>
        <v>0.50993723849372452</v>
      </c>
    </row>
    <row r="207" spans="7:9" hidden="1" x14ac:dyDescent="0.15">
      <c r="G207">
        <v>206</v>
      </c>
      <c r="I207">
        <f>(Huobi数据!C207-Gateio数据!B207)/Gateio数据!B207*100</f>
        <v>0.20860495436766177</v>
      </c>
    </row>
    <row r="208" spans="7:9" hidden="1" x14ac:dyDescent="0.15">
      <c r="G208">
        <v>207</v>
      </c>
      <c r="I208">
        <f>(Huobi数据!C208-Gateio数据!B208)/Gateio数据!B208*100</f>
        <v>-0.11735558742991707</v>
      </c>
    </row>
    <row r="209" spans="7:9" hidden="1" x14ac:dyDescent="0.15">
      <c r="G209">
        <v>208</v>
      </c>
      <c r="I209">
        <f>(Huobi数据!C209-Gateio数据!B209)/Gateio数据!B209*100</f>
        <v>-0.36505867014341736</v>
      </c>
    </row>
    <row r="210" spans="7:9" hidden="1" x14ac:dyDescent="0.15">
      <c r="G210">
        <v>209</v>
      </c>
      <c r="I210">
        <f>(Huobi数据!C210-Gateio数据!B210)/Gateio数据!B210*100</f>
        <v>-9.152719665272932E-2</v>
      </c>
    </row>
    <row r="211" spans="7:9" hidden="1" x14ac:dyDescent="0.15">
      <c r="G211">
        <v>210</v>
      </c>
      <c r="I211">
        <f>(Huobi数据!C211-Gateio数据!B211)/Gateio数据!B211*100</f>
        <v>1.3075313807519489E-2</v>
      </c>
    </row>
    <row r="212" spans="7:9" hidden="1" x14ac:dyDescent="0.15">
      <c r="G212">
        <v>211</v>
      </c>
      <c r="I212">
        <f>(Huobi数据!C212-Gateio数据!B212)/Gateio数据!B212*100</f>
        <v>0.10460251046024881</v>
      </c>
    </row>
    <row r="213" spans="7:9" hidden="1" x14ac:dyDescent="0.15">
      <c r="G213">
        <v>212</v>
      </c>
      <c r="I213">
        <f>(Huobi数据!C213-Gateio数据!B213)/Gateio数据!B213*100</f>
        <v>0.27461749705768007</v>
      </c>
    </row>
    <row r="214" spans="7:9" hidden="1" x14ac:dyDescent="0.15">
      <c r="G214">
        <v>213</v>
      </c>
      <c r="I214">
        <f>(Huobi数据!C214-Gateio数据!B214)/Gateio数据!B214*100</f>
        <v>0.26150627615063132</v>
      </c>
    </row>
    <row r="215" spans="7:9" x14ac:dyDescent="0.15">
      <c r="G215">
        <v>214</v>
      </c>
      <c r="I215">
        <f>(Huobi数据!C215-Gateio数据!B215)/Gateio数据!B215*100</f>
        <v>0.69299163179916468</v>
      </c>
    </row>
    <row r="216" spans="7:9" hidden="1" x14ac:dyDescent="0.15">
      <c r="G216">
        <v>215</v>
      </c>
      <c r="I216">
        <f>(Huobi数据!C216-Gateio数据!B216)/Gateio数据!B216*100</f>
        <v>0.48170811092306282</v>
      </c>
    </row>
    <row r="217" spans="7:9" hidden="1" x14ac:dyDescent="0.15">
      <c r="G217">
        <v>216</v>
      </c>
      <c r="I217">
        <f>(Huobi数据!C217-Gateio数据!B217)/Gateio数据!B217*100</f>
        <v>0.49472724905610654</v>
      </c>
    </row>
    <row r="218" spans="7:9" x14ac:dyDescent="0.15">
      <c r="G218">
        <v>217</v>
      </c>
      <c r="I218">
        <f>(Huobi数据!C218-Gateio数据!B218)/Gateio数据!B218*100</f>
        <v>0.58578495183546331</v>
      </c>
    </row>
    <row r="219" spans="7:9" hidden="1" x14ac:dyDescent="0.15">
      <c r="G219">
        <v>218</v>
      </c>
      <c r="I219">
        <f>(Huobi数据!C219-Gateio数据!B219)/Gateio数据!B219*100</f>
        <v>0.3775058578495265</v>
      </c>
    </row>
    <row r="220" spans="7:9" hidden="1" x14ac:dyDescent="0.15">
      <c r="G220">
        <v>219</v>
      </c>
      <c r="I220">
        <f>(Huobi数据!C220-Gateio数据!B220)/Gateio数据!B220*100</f>
        <v>0.22129653736006472</v>
      </c>
    </row>
    <row r="221" spans="7:9" hidden="1" x14ac:dyDescent="0.15">
      <c r="G221">
        <v>220</v>
      </c>
      <c r="I221">
        <f>(Huobi数据!C221-Gateio数据!B221)/Gateio数据!B221*100</f>
        <v>0.23431398073419268</v>
      </c>
    </row>
    <row r="222" spans="7:9" hidden="1" x14ac:dyDescent="0.15">
      <c r="G222">
        <v>221</v>
      </c>
      <c r="I222">
        <f>(Huobi数据!C222-Gateio数据!B222)/Gateio数据!B222*100</f>
        <v>0.28638375423068613</v>
      </c>
    </row>
    <row r="223" spans="7:9" hidden="1" x14ac:dyDescent="0.15">
      <c r="G223">
        <v>222</v>
      </c>
      <c r="I223">
        <f>(Huobi数据!C223-Gateio数据!B223)/Gateio数据!B223*100</f>
        <v>0.28638375423068613</v>
      </c>
    </row>
    <row r="224" spans="7:9" hidden="1" x14ac:dyDescent="0.15">
      <c r="G224">
        <v>223</v>
      </c>
      <c r="I224">
        <f>(Huobi数据!C224-Gateio数据!B224)/Gateio数据!B224*100</f>
        <v>0.28638375423068613</v>
      </c>
    </row>
    <row r="225" spans="7:9" hidden="1" x14ac:dyDescent="0.15">
      <c r="G225">
        <v>224</v>
      </c>
      <c r="I225">
        <f>(Huobi数据!C225-Gateio数据!B225)/Gateio数据!B225*100</f>
        <v>0.24733142410832071</v>
      </c>
    </row>
    <row r="226" spans="7:9" hidden="1" x14ac:dyDescent="0.15">
      <c r="G226">
        <v>225</v>
      </c>
      <c r="I226">
        <f>(Huobi数据!C226-Gateio数据!B226)/Gateio数据!B226*100</f>
        <v>-0.15606710885681435</v>
      </c>
    </row>
    <row r="227" spans="7:9" hidden="1" x14ac:dyDescent="0.15">
      <c r="G227">
        <v>226</v>
      </c>
      <c r="I227">
        <f>(Huobi数据!C227-Gateio数据!B227)/Gateio数据!B227*100</f>
        <v>-0.1818417976360574</v>
      </c>
    </row>
    <row r="228" spans="7:9" hidden="1" x14ac:dyDescent="0.15">
      <c r="G228">
        <v>227</v>
      </c>
      <c r="I228">
        <f>(Huobi数据!C228-Gateio数据!B228)/Gateio数据!B228*100</f>
        <v>-0.1818417976360574</v>
      </c>
    </row>
    <row r="229" spans="7:9" hidden="1" x14ac:dyDescent="0.15">
      <c r="G229">
        <v>228</v>
      </c>
      <c r="I229">
        <f>(Huobi数据!C229-Gateio数据!B229)/Gateio数据!B229*100</f>
        <v>-0.1818417976360574</v>
      </c>
    </row>
    <row r="230" spans="7:9" hidden="1" x14ac:dyDescent="0.15">
      <c r="G230">
        <v>229</v>
      </c>
      <c r="I230">
        <f>(Huobi数据!C230-Gateio数据!B230)/Gateio数据!B230*100</f>
        <v>-0.20803811674631828</v>
      </c>
    </row>
    <row r="231" spans="7:9" hidden="1" x14ac:dyDescent="0.15">
      <c r="G231">
        <v>230</v>
      </c>
      <c r="I231">
        <f>(Huobi数据!C231-Gateio数据!B231)/Gateio数据!B231*100</f>
        <v>-0.19503590672894958</v>
      </c>
    </row>
    <row r="232" spans="7:9" hidden="1" x14ac:dyDescent="0.15">
      <c r="G232">
        <v>231</v>
      </c>
      <c r="I232">
        <f>(Huobi数据!C232-Gateio数据!B232)/Gateio数据!B232*100</f>
        <v>-0.15602927667686198</v>
      </c>
    </row>
    <row r="233" spans="7:9" hidden="1" x14ac:dyDescent="0.15">
      <c r="G233">
        <v>232</v>
      </c>
      <c r="I233">
        <f>(Huobi数据!C233-Gateio数据!B233)/Gateio数据!B233*100</f>
        <v>-0.29905358686784372</v>
      </c>
    </row>
    <row r="234" spans="7:9" hidden="1" x14ac:dyDescent="0.15">
      <c r="G234">
        <v>233</v>
      </c>
      <c r="I234">
        <f>(Huobi数据!C234-Gateio数据!B234)/Gateio数据!B234*100</f>
        <v>-1.0531817678748583</v>
      </c>
    </row>
    <row r="235" spans="7:9" hidden="1" x14ac:dyDescent="0.15">
      <c r="G235">
        <v>234</v>
      </c>
      <c r="I235">
        <f>(Huobi数据!C235-Gateio数据!B235)/Gateio数据!B235*100</f>
        <v>-1.1895424836601263</v>
      </c>
    </row>
    <row r="236" spans="7:9" hidden="1" x14ac:dyDescent="0.15">
      <c r="G236">
        <v>235</v>
      </c>
      <c r="I236">
        <f>(Huobi数据!C236-Gateio数据!B236)/Gateio数据!B236*100</f>
        <v>-1.3483440240869238</v>
      </c>
    </row>
    <row r="237" spans="7:9" hidden="1" x14ac:dyDescent="0.15">
      <c r="G237">
        <v>236</v>
      </c>
      <c r="I237">
        <f>(Huobi数据!C237-Gateio数据!B237)/Gateio数据!B237*100</f>
        <v>-1.2894736842105314</v>
      </c>
    </row>
    <row r="238" spans="7:9" hidden="1" x14ac:dyDescent="0.15">
      <c r="G238">
        <v>237</v>
      </c>
      <c r="I238">
        <f>(Huobi数据!C238-Gateio数据!B238)/Gateio数据!B238*100</f>
        <v>-1.0515247108307006</v>
      </c>
    </row>
    <row r="239" spans="7:9" hidden="1" x14ac:dyDescent="0.15">
      <c r="G239">
        <v>238</v>
      </c>
      <c r="I239">
        <f>(Huobi数据!C239-Gateio数据!B239)/Gateio数据!B239*100</f>
        <v>-0.51696712619300178</v>
      </c>
    </row>
    <row r="240" spans="7:9" hidden="1" x14ac:dyDescent="0.15">
      <c r="G240">
        <v>239</v>
      </c>
      <c r="I240">
        <f>(Huobi数据!C240-Gateio数据!B240)/Gateio数据!B240*100</f>
        <v>-0.6880127017729506</v>
      </c>
    </row>
    <row r="241" spans="7:9" hidden="1" x14ac:dyDescent="0.15">
      <c r="G241">
        <v>240</v>
      </c>
      <c r="I241">
        <f>(Huobi数据!C241-Gateio数据!B241)/Gateio数据!B241*100</f>
        <v>-0.55621770633772427</v>
      </c>
    </row>
    <row r="242" spans="7:9" hidden="1" x14ac:dyDescent="0.15">
      <c r="G242">
        <v>241</v>
      </c>
      <c r="I242">
        <f>(Huobi数据!C242-Gateio数据!B242)/Gateio数据!B242*100</f>
        <v>-0.29135212558485785</v>
      </c>
    </row>
    <row r="243" spans="7:9" hidden="1" x14ac:dyDescent="0.15">
      <c r="G243">
        <v>242</v>
      </c>
      <c r="I243">
        <f>(Huobi数据!C243-Gateio数据!B243)/Gateio数据!B243*100</f>
        <v>-2.6511134676558884E-2</v>
      </c>
    </row>
    <row r="244" spans="7:9" hidden="1" x14ac:dyDescent="0.15">
      <c r="G244">
        <v>243</v>
      </c>
      <c r="I244">
        <f>(Huobi数据!C244-Gateio数据!B244)/Gateio数据!B244*100</f>
        <v>1.3255567338288862E-2</v>
      </c>
    </row>
    <row r="245" spans="7:9" hidden="1" x14ac:dyDescent="0.15">
      <c r="G245">
        <v>244</v>
      </c>
      <c r="I245">
        <f>(Huobi数据!C245-Gateio数据!B245)/Gateio数据!B245*100</f>
        <v>1.3255567338288862E-2</v>
      </c>
    </row>
    <row r="246" spans="7:9" hidden="1" x14ac:dyDescent="0.15">
      <c r="G246">
        <v>245</v>
      </c>
      <c r="I246">
        <f>(Huobi数据!C246-Gateio数据!B246)/Gateio数据!B246*100</f>
        <v>-0.27810884654722678</v>
      </c>
    </row>
    <row r="247" spans="7:9" hidden="1" x14ac:dyDescent="0.15">
      <c r="G247">
        <v>246</v>
      </c>
      <c r="I247">
        <f>(Huobi数据!C247-Gateio数据!B247)/Gateio数据!B247*100</f>
        <v>-0.23837900943429585</v>
      </c>
    </row>
    <row r="248" spans="7:9" hidden="1" x14ac:dyDescent="0.15">
      <c r="G248">
        <v>247</v>
      </c>
      <c r="I248">
        <f>(Huobi数据!C248-Gateio数据!B248)/Gateio数据!B248*100</f>
        <v>-0.21189245135901486</v>
      </c>
    </row>
    <row r="249" spans="7:9" hidden="1" x14ac:dyDescent="0.15">
      <c r="G249">
        <v>248</v>
      </c>
      <c r="I249">
        <f>(Huobi数据!C249-Gateio数据!B249)/Gateio数据!B249*100</f>
        <v>-3.9729823869641356E-2</v>
      </c>
    </row>
    <row r="250" spans="7:9" hidden="1" x14ac:dyDescent="0.15">
      <c r="G250">
        <v>249</v>
      </c>
      <c r="I250">
        <f>(Huobi数据!C250-Gateio数据!B250)/Gateio数据!B250*100</f>
        <v>1.3243292280920631E-2</v>
      </c>
    </row>
    <row r="251" spans="7:9" hidden="1" x14ac:dyDescent="0.15">
      <c r="G251">
        <v>250</v>
      </c>
      <c r="I251">
        <f>(Huobi数据!C251-Gateio数据!B251)/Gateio数据!B251*100</f>
        <v>2.6486571318570535E-2</v>
      </c>
    </row>
    <row r="252" spans="7:9" hidden="1" x14ac:dyDescent="0.15">
      <c r="G252">
        <v>251</v>
      </c>
      <c r="I252">
        <f>(Huobi数据!C252-Gateio数据!B252)/Gateio数据!B252*100</f>
        <v>0.26486559399613713</v>
      </c>
    </row>
    <row r="253" spans="7:9" hidden="1" x14ac:dyDescent="0.15"/>
    <row r="254" spans="7:9" hidden="1" x14ac:dyDescent="0.15"/>
    <row r="255" spans="7:9" hidden="1" x14ac:dyDescent="0.15"/>
  </sheetData>
  <autoFilter ref="I1:I255" xr:uid="{95D7FDE5-FB96-4B7A-9EF4-A7EEBC49EE03}">
    <filterColumn colId="0">
      <customFilters>
        <customFilter operator="greaterThan" val="0.52500000000000002"/>
      </customFilters>
    </filterColumn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BA19-E08A-4731-8EAE-49F3AEDF3DB1}">
  <sheetPr filterMode="1"/>
  <dimension ref="G1:K255"/>
  <sheetViews>
    <sheetView workbookViewId="0">
      <selection activeCell="K237" sqref="G235:K237"/>
    </sheetView>
  </sheetViews>
  <sheetFormatPr defaultRowHeight="13.5" x14ac:dyDescent="0.15"/>
  <cols>
    <col min="11" max="11" width="21.25" customWidth="1"/>
  </cols>
  <sheetData>
    <row r="1" spans="7:11" ht="18.75" x14ac:dyDescent="0.15">
      <c r="G1" t="s">
        <v>40</v>
      </c>
      <c r="K1" s="8" t="s">
        <v>39</v>
      </c>
    </row>
    <row r="2" spans="7:11" hidden="1" x14ac:dyDescent="0.15">
      <c r="G2">
        <v>1</v>
      </c>
      <c r="K2">
        <f>(Gateio数据!C2-Huobi数据!B2)/Huobi数据!B2*100</f>
        <v>-0.44396609713439833</v>
      </c>
    </row>
    <row r="3" spans="7:11" hidden="1" x14ac:dyDescent="0.15">
      <c r="G3">
        <v>2</v>
      </c>
      <c r="K3">
        <f>(Gateio数据!C3-Huobi数据!B3)/Huobi数据!B3*100</f>
        <v>-0.44396609713439833</v>
      </c>
    </row>
    <row r="4" spans="7:11" hidden="1" x14ac:dyDescent="0.15">
      <c r="G4">
        <v>3</v>
      </c>
      <c r="K4">
        <f>(Gateio数据!C4-Huobi数据!B4)/Huobi数据!B4*100</f>
        <v>-0.45735808447673315</v>
      </c>
    </row>
    <row r="5" spans="7:11" hidden="1" x14ac:dyDescent="0.15">
      <c r="G5">
        <v>4</v>
      </c>
      <c r="K5">
        <f>(Gateio数据!C5-Huobi数据!B5)/Huobi数据!B5*100</f>
        <v>-0.5108900242000477</v>
      </c>
    </row>
    <row r="6" spans="7:11" hidden="1" x14ac:dyDescent="0.15">
      <c r="G6">
        <v>5</v>
      </c>
      <c r="K6">
        <f>(Gateio数据!C6-Huobi数据!B6)/Huobi数据!B6*100</f>
        <v>-0.53763440860215816</v>
      </c>
    </row>
    <row r="7" spans="7:11" hidden="1" x14ac:dyDescent="0.15">
      <c r="G7">
        <v>6</v>
      </c>
      <c r="K7">
        <f>(Gateio数据!C7-Huobi数据!B7)/Huobi数据!B7*100</f>
        <v>-0.53763440860215816</v>
      </c>
    </row>
    <row r="8" spans="7:11" hidden="1" x14ac:dyDescent="0.15">
      <c r="G8">
        <v>7</v>
      </c>
      <c r="K8">
        <f>(Gateio数据!C8-Huobi数据!B8)/Huobi数据!B8*100</f>
        <v>-0.6177813591189818</v>
      </c>
    </row>
    <row r="9" spans="7:11" hidden="1" x14ac:dyDescent="0.15">
      <c r="G9">
        <v>8</v>
      </c>
      <c r="K9">
        <f>(Gateio数据!C9-Huobi数据!B9)/Huobi数据!B9*100</f>
        <v>-0.64446831364125123</v>
      </c>
    </row>
    <row r="10" spans="7:11" hidden="1" x14ac:dyDescent="0.15">
      <c r="G10">
        <v>9</v>
      </c>
      <c r="K10">
        <f>(Gateio数据!C10-Huobi数据!B10)/Huobi数据!B10*100</f>
        <v>-0.68447188296873585</v>
      </c>
    </row>
    <row r="11" spans="7:11" hidden="1" x14ac:dyDescent="0.15">
      <c r="G11">
        <v>10</v>
      </c>
      <c r="K11">
        <f>(Gateio数据!C11-Huobi数据!B11)/Huobi数据!B11*100</f>
        <v>-0.63112662817241694</v>
      </c>
    </row>
    <row r="12" spans="7:11" hidden="1" x14ac:dyDescent="0.15">
      <c r="G12">
        <v>11</v>
      </c>
      <c r="K12">
        <f>(Gateio数据!C12-Huobi数据!B12)/Huobi数据!B12*100</f>
        <v>-0.65780641696871378</v>
      </c>
    </row>
    <row r="13" spans="7:11" hidden="1" x14ac:dyDescent="0.15">
      <c r="G13">
        <v>12</v>
      </c>
      <c r="K13">
        <f>(Gateio数据!C13-Huobi数据!B13)/Huobi数据!B13*100</f>
        <v>-0.79099074943022296</v>
      </c>
    </row>
    <row r="14" spans="7:11" hidden="1" x14ac:dyDescent="0.15">
      <c r="G14">
        <v>13</v>
      </c>
      <c r="K14">
        <f>(Gateio数据!C14-Huobi数据!B14)/Huobi数据!B14*100</f>
        <v>-0.91042977640914802</v>
      </c>
    </row>
    <row r="15" spans="7:11" hidden="1" x14ac:dyDescent="0.15">
      <c r="G15">
        <v>14</v>
      </c>
      <c r="K15">
        <f>(Gateio数据!C15-Huobi数据!B15)/Huobi数据!B15*100</f>
        <v>-0.93708165997323012</v>
      </c>
    </row>
    <row r="16" spans="7:11" hidden="1" x14ac:dyDescent="0.15">
      <c r="G16">
        <v>15</v>
      </c>
      <c r="K16">
        <f>(Gateio数据!C16-Huobi数据!B16)/Huobi数据!B16*100</f>
        <v>-1.0695187165775364</v>
      </c>
    </row>
    <row r="17" spans="7:11" hidden="1" x14ac:dyDescent="0.15">
      <c r="G17">
        <v>16</v>
      </c>
      <c r="K17">
        <f>(Gateio数据!C17-Huobi数据!B17)/Huobi数据!B17*100</f>
        <v>-1.2146289375333643</v>
      </c>
    </row>
    <row r="18" spans="7:11" hidden="1" x14ac:dyDescent="0.15">
      <c r="G18">
        <v>17</v>
      </c>
      <c r="K18">
        <f>(Gateio数据!C18-Huobi数据!B18)/Huobi数据!B18*100</f>
        <v>-1.0820197702377803</v>
      </c>
    </row>
    <row r="19" spans="7:11" hidden="1" x14ac:dyDescent="0.15">
      <c r="G19">
        <v>18</v>
      </c>
      <c r="K19">
        <f>(Gateio数据!C19-Huobi数据!B19)/Huobi数据!B19*100</f>
        <v>-0.64196870402566508</v>
      </c>
    </row>
    <row r="20" spans="7:11" hidden="1" x14ac:dyDescent="0.15">
      <c r="G20">
        <v>19</v>
      </c>
      <c r="K20">
        <f>(Gateio数据!C20-Huobi数据!B20)/Huobi数据!B20*100</f>
        <v>-1.148504273504273</v>
      </c>
    </row>
    <row r="21" spans="7:11" hidden="1" x14ac:dyDescent="0.15">
      <c r="G21">
        <v>20</v>
      </c>
      <c r="K21">
        <f>(Gateio数据!C21-Huobi数据!B21)/Huobi数据!B21*100</f>
        <v>-1.2671735360811029</v>
      </c>
    </row>
    <row r="22" spans="7:11" hidden="1" x14ac:dyDescent="0.15">
      <c r="G22">
        <v>21</v>
      </c>
      <c r="K22">
        <f>(Gateio数据!C22-Huobi数据!B22)/Huobi数据!B22*100</f>
        <v>-1.2671735360811029</v>
      </c>
    </row>
    <row r="23" spans="7:11" hidden="1" x14ac:dyDescent="0.15">
      <c r="G23">
        <v>22</v>
      </c>
      <c r="K23">
        <f>(Gateio数据!C23-Huobi数据!B23)/Huobi数据!B23*100</f>
        <v>-1.2006403415154636</v>
      </c>
    </row>
    <row r="24" spans="7:11" hidden="1" x14ac:dyDescent="0.15">
      <c r="G24">
        <v>23</v>
      </c>
      <c r="K24">
        <f>(Gateio数据!C24-Huobi数据!B24)/Huobi数据!B24*100</f>
        <v>-1.1872998932764149</v>
      </c>
    </row>
    <row r="25" spans="7:11" hidden="1" x14ac:dyDescent="0.15">
      <c r="G25">
        <v>24</v>
      </c>
      <c r="K25">
        <f>(Gateio数据!C25-Huobi数据!B25)/Huobi数据!B25*100</f>
        <v>-1.0949392442248729</v>
      </c>
    </row>
    <row r="26" spans="7:11" hidden="1" x14ac:dyDescent="0.15">
      <c r="G26">
        <v>25</v>
      </c>
      <c r="K26">
        <f>(Gateio数据!C26-Huobi数据!B26)/Huobi数据!B26*100</f>
        <v>-1.1607738492328279</v>
      </c>
    </row>
    <row r="27" spans="7:11" hidden="1" x14ac:dyDescent="0.15">
      <c r="G27">
        <v>26</v>
      </c>
      <c r="K27">
        <f>(Gateio数据!C27-Huobi数据!B27)/Huobi数据!B27*100</f>
        <v>-1.1615487316421955</v>
      </c>
    </row>
    <row r="28" spans="7:11" hidden="1" x14ac:dyDescent="0.15">
      <c r="G28">
        <v>27</v>
      </c>
      <c r="K28">
        <f>(Gateio数据!C28-Huobi数据!B28)/Huobi数据!B28*100</f>
        <v>-1.2666666666666704</v>
      </c>
    </row>
    <row r="29" spans="7:11" hidden="1" x14ac:dyDescent="0.15">
      <c r="G29">
        <v>28</v>
      </c>
      <c r="K29">
        <f>(Gateio数据!C29-Huobi数据!B29)/Huobi数据!B29*100</f>
        <v>-0.97333333333333871</v>
      </c>
    </row>
    <row r="30" spans="7:11" hidden="1" x14ac:dyDescent="0.15">
      <c r="G30">
        <v>29</v>
      </c>
      <c r="K30">
        <f>(Gateio数据!C30-Huobi数据!B30)/Huobi数据!B30*100</f>
        <v>-0.95999999999999852</v>
      </c>
    </row>
    <row r="31" spans="7:11" hidden="1" x14ac:dyDescent="0.15">
      <c r="G31">
        <v>30</v>
      </c>
      <c r="K31">
        <f>(Gateio数据!C31-Huobi数据!B31)/Huobi数据!B31*100</f>
        <v>-1.0133333466666652</v>
      </c>
    </row>
    <row r="32" spans="7:11" hidden="1" x14ac:dyDescent="0.15">
      <c r="G32">
        <v>31</v>
      </c>
      <c r="K32">
        <f>(Gateio数据!C32-Huobi数据!B32)/Huobi数据!B32*100</f>
        <v>-0.69333333333332803</v>
      </c>
    </row>
    <row r="33" spans="7:11" hidden="1" x14ac:dyDescent="0.15">
      <c r="G33">
        <v>32</v>
      </c>
      <c r="K33">
        <f>(Gateio数据!C33-Huobi数据!B33)/Huobi数据!B33*100</f>
        <v>-0.46666666666665907</v>
      </c>
    </row>
    <row r="34" spans="7:11" hidden="1" x14ac:dyDescent="0.15">
      <c r="G34">
        <v>33</v>
      </c>
      <c r="K34">
        <f>(Gateio数据!C34-Huobi数据!B34)/Huobi数据!B34*100</f>
        <v>-0.46666666666665907</v>
      </c>
    </row>
    <row r="35" spans="7:11" hidden="1" x14ac:dyDescent="0.15">
      <c r="G35">
        <v>34</v>
      </c>
      <c r="K35">
        <f>(Gateio数据!C35-Huobi数据!B35)/Huobi数据!B35*100</f>
        <v>-0.69333333333332803</v>
      </c>
    </row>
    <row r="36" spans="7:11" hidden="1" x14ac:dyDescent="0.15">
      <c r="G36">
        <v>35</v>
      </c>
      <c r="K36">
        <f>(Gateio数据!C36-Huobi数据!B36)/Huobi数据!B36*100</f>
        <v>-0.69333333333332803</v>
      </c>
    </row>
    <row r="37" spans="7:11" hidden="1" x14ac:dyDescent="0.15">
      <c r="G37">
        <v>36</v>
      </c>
      <c r="K37">
        <f>(Gateio数据!C37-Huobi数据!B37)/Huobi数据!B37*100</f>
        <v>-0.69333333333332803</v>
      </c>
    </row>
    <row r="38" spans="7:11" hidden="1" x14ac:dyDescent="0.15">
      <c r="G38">
        <v>37</v>
      </c>
      <c r="K38">
        <f>(Gateio数据!C38-Huobi数据!B38)/Huobi数据!B38*100</f>
        <v>-0.70657245700573401</v>
      </c>
    </row>
    <row r="39" spans="7:11" hidden="1" x14ac:dyDescent="0.15">
      <c r="G39">
        <v>38</v>
      </c>
      <c r="K39">
        <f>(Gateio数据!C39-Huobi数据!B39)/Huobi数据!B39*100</f>
        <v>-0.95987203039595625</v>
      </c>
    </row>
    <row r="40" spans="7:11" hidden="1" x14ac:dyDescent="0.15">
      <c r="G40">
        <v>39</v>
      </c>
      <c r="K40">
        <f>(Gateio数据!C40-Huobi数据!B40)/Huobi数据!B40*100</f>
        <v>-0.27996267164379141</v>
      </c>
    </row>
    <row r="41" spans="7:11" hidden="1" x14ac:dyDescent="0.15">
      <c r="G41">
        <v>40</v>
      </c>
      <c r="K41">
        <f>(Gateio数据!C41-Huobi数据!B41)/Huobi数据!B41*100</f>
        <v>-0.30654404904705312</v>
      </c>
    </row>
    <row r="42" spans="7:11" hidden="1" x14ac:dyDescent="0.15">
      <c r="G42">
        <v>41</v>
      </c>
      <c r="K42">
        <f>(Gateio数据!C42-Huobi数据!B42)/Huobi数据!B42*100</f>
        <v>-0.35956851777867921</v>
      </c>
    </row>
    <row r="43" spans="7:11" hidden="1" x14ac:dyDescent="0.15">
      <c r="G43">
        <v>42</v>
      </c>
      <c r="K43">
        <f>(Gateio数据!C43-Huobi数据!B43)/Huobi数据!B43*100</f>
        <v>-0.58463991496148271</v>
      </c>
    </row>
    <row r="44" spans="7:11" hidden="1" x14ac:dyDescent="0.15">
      <c r="G44">
        <v>43</v>
      </c>
      <c r="K44">
        <f>(Gateio数据!C44-Huobi数据!B44)/Huobi数据!B44*100</f>
        <v>-0.58463991496148271</v>
      </c>
    </row>
    <row r="45" spans="7:11" hidden="1" x14ac:dyDescent="0.15">
      <c r="G45">
        <v>44</v>
      </c>
      <c r="K45">
        <f>(Gateio数据!C45-Huobi数据!B45)/Huobi数据!B45*100</f>
        <v>-0.57135264416689713</v>
      </c>
    </row>
    <row r="46" spans="7:11" hidden="1" x14ac:dyDescent="0.15">
      <c r="G46">
        <v>45</v>
      </c>
      <c r="K46">
        <f>(Gateio数据!C46-Huobi数据!B46)/Huobi数据!B46*100</f>
        <v>-0.34546904065905543</v>
      </c>
    </row>
    <row r="47" spans="7:11" hidden="1" x14ac:dyDescent="0.15">
      <c r="G47">
        <v>46</v>
      </c>
      <c r="K47">
        <f>(Gateio数据!C47-Huobi数据!B47)/Huobi数据!B47*100</f>
        <v>-1.1150935882118722</v>
      </c>
    </row>
    <row r="48" spans="7:11" hidden="1" x14ac:dyDescent="0.15">
      <c r="G48">
        <v>47</v>
      </c>
      <c r="K48">
        <f>(Gateio数据!C48-Huobi数据!B48)/Huobi数据!B48*100</f>
        <v>-0.99364073926869312</v>
      </c>
    </row>
    <row r="49" spans="7:11" hidden="1" x14ac:dyDescent="0.15">
      <c r="G49">
        <v>48</v>
      </c>
      <c r="K49">
        <f>(Gateio数据!C49-Huobi数据!B49)/Huobi数据!B49*100</f>
        <v>-1.0738432984223814</v>
      </c>
    </row>
    <row r="50" spans="7:11" hidden="1" x14ac:dyDescent="0.15">
      <c r="G50">
        <v>49</v>
      </c>
      <c r="K50">
        <f>(Gateio数据!C50-Huobi数据!B50)/Huobi数据!B50*100</f>
        <v>-1.0734164325470335</v>
      </c>
    </row>
    <row r="51" spans="7:11" hidden="1" x14ac:dyDescent="0.15">
      <c r="G51">
        <v>50</v>
      </c>
      <c r="K51">
        <f>(Gateio数据!C51-Huobi数据!B51)/Huobi数据!B51*100</f>
        <v>-1.0737009544008513</v>
      </c>
    </row>
    <row r="52" spans="7:11" hidden="1" x14ac:dyDescent="0.15">
      <c r="G52">
        <v>51</v>
      </c>
      <c r="K52">
        <f>(Gateio数据!C52-Huobi数据!B52)/Huobi数据!B52*100</f>
        <v>-1.0206786850477148</v>
      </c>
    </row>
    <row r="53" spans="7:11" hidden="1" x14ac:dyDescent="0.15">
      <c r="G53">
        <v>52</v>
      </c>
      <c r="K53">
        <f>(Gateio数据!C53-Huobi数据!B53)/Huobi数据!B53*100</f>
        <v>-0.47707394646170087</v>
      </c>
    </row>
    <row r="54" spans="7:11" hidden="1" x14ac:dyDescent="0.15">
      <c r="G54">
        <v>53</v>
      </c>
      <c r="K54">
        <f>(Gateio数据!C54-Huobi数据!B54)/Huobi数据!B54*100</f>
        <v>-1.1772486772486781</v>
      </c>
    </row>
    <row r="55" spans="7:11" hidden="1" x14ac:dyDescent="0.15">
      <c r="G55">
        <v>54</v>
      </c>
      <c r="K55">
        <f>(Gateio数据!C55-Huobi数据!B55)/Huobi数据!B55*100</f>
        <v>-1.150793650793638</v>
      </c>
    </row>
    <row r="56" spans="7:11" hidden="1" x14ac:dyDescent="0.15">
      <c r="G56">
        <v>55</v>
      </c>
      <c r="K56">
        <f>(Gateio数据!C56-Huobi数据!B56)/Huobi数据!B56*100</f>
        <v>-1.1621764659270961</v>
      </c>
    </row>
    <row r="57" spans="7:11" hidden="1" x14ac:dyDescent="0.15">
      <c r="G57">
        <v>56</v>
      </c>
      <c r="K57">
        <f>(Gateio数据!C57-Huobi数据!B57)/Huobi数据!B57*100</f>
        <v>-1.214200871057149</v>
      </c>
    </row>
    <row r="58" spans="7:11" hidden="1" x14ac:dyDescent="0.15">
      <c r="G58">
        <v>57</v>
      </c>
      <c r="K58">
        <f>(Gateio数据!C58-Huobi数据!B58)/Huobi数据!B58*100</f>
        <v>-1.2536289918184216</v>
      </c>
    </row>
    <row r="59" spans="7:11" hidden="1" x14ac:dyDescent="0.15">
      <c r="G59">
        <v>58</v>
      </c>
      <c r="K59">
        <f>(Gateio数据!C59-Huobi数据!B59)/Huobi数据!B59*100</f>
        <v>-1.4112372065417969</v>
      </c>
    </row>
    <row r="60" spans="7:11" hidden="1" x14ac:dyDescent="0.15">
      <c r="G60">
        <v>59</v>
      </c>
      <c r="K60">
        <f>(Gateio数据!C60-Huobi数据!B60)/Huobi数据!B60*100</f>
        <v>-1.3192612137203166</v>
      </c>
    </row>
    <row r="61" spans="7:11" hidden="1" x14ac:dyDescent="0.15">
      <c r="G61">
        <v>60</v>
      </c>
      <c r="K61">
        <f>(Gateio数据!C61-Huobi数据!B61)/Huobi数据!B61*100</f>
        <v>-1.0711451996826267</v>
      </c>
    </row>
    <row r="62" spans="7:11" hidden="1" x14ac:dyDescent="0.15">
      <c r="G62">
        <v>61</v>
      </c>
      <c r="K62">
        <f>(Gateio数据!C62-Huobi数据!B62)/Huobi数据!B62*100</f>
        <v>-1.0185185185185135</v>
      </c>
    </row>
    <row r="63" spans="7:11" hidden="1" x14ac:dyDescent="0.15">
      <c r="G63">
        <v>62</v>
      </c>
      <c r="K63">
        <f>(Gateio数据!C63-Huobi数据!B63)/Huobi数据!B63*100</f>
        <v>-0.26455026455024955</v>
      </c>
    </row>
    <row r="64" spans="7:11" hidden="1" x14ac:dyDescent="0.15">
      <c r="G64">
        <v>63</v>
      </c>
      <c r="K64">
        <f>(Gateio数据!C64-Huobi数据!B64)/Huobi数据!B64*100</f>
        <v>-0.51457975986277948</v>
      </c>
    </row>
    <row r="65" spans="7:11" hidden="1" x14ac:dyDescent="0.15">
      <c r="G65">
        <v>64</v>
      </c>
      <c r="K65">
        <f>(Gateio数据!C65-Huobi数据!B65)/Huobi数据!B65*100</f>
        <v>-1.2532981530343046</v>
      </c>
    </row>
    <row r="66" spans="7:11" hidden="1" x14ac:dyDescent="0.15">
      <c r="G66">
        <v>65</v>
      </c>
      <c r="K66">
        <f>(Gateio数据!C66-Huobi数据!B66)/Huobi数据!B66*100</f>
        <v>-1.0290237467018486</v>
      </c>
    </row>
    <row r="67" spans="7:11" hidden="1" x14ac:dyDescent="0.15">
      <c r="G67">
        <v>66</v>
      </c>
      <c r="K67">
        <f>(Gateio数据!C67-Huobi数据!B67)/Huobi数据!B67*100</f>
        <v>-0.50098879367171445</v>
      </c>
    </row>
    <row r="68" spans="7:11" hidden="1" x14ac:dyDescent="0.15">
      <c r="G68">
        <v>67</v>
      </c>
      <c r="K68">
        <f>(Gateio数据!C68-Huobi数据!B68)/Huobi数据!B68*100</f>
        <v>-1.081081081081072</v>
      </c>
    </row>
    <row r="69" spans="7:11" hidden="1" x14ac:dyDescent="0.15">
      <c r="G69">
        <v>68</v>
      </c>
      <c r="K69">
        <f>(Gateio数据!C69-Huobi数据!B69)/Huobi数据!B69*100</f>
        <v>-0.43506921555701822</v>
      </c>
    </row>
    <row r="70" spans="7:11" hidden="1" x14ac:dyDescent="0.15">
      <c r="G70">
        <v>69</v>
      </c>
      <c r="K70">
        <f>(Gateio数据!C70-Huobi数据!B70)/Huobi数据!B70*100</f>
        <v>-1.0547132498351974</v>
      </c>
    </row>
    <row r="71" spans="7:11" hidden="1" x14ac:dyDescent="0.15">
      <c r="G71">
        <v>70</v>
      </c>
      <c r="K71">
        <f>(Gateio数据!C71-Huobi数据!B71)/Huobi数据!B71*100</f>
        <v>-1.0935441370224144</v>
      </c>
    </row>
    <row r="72" spans="7:11" hidden="1" x14ac:dyDescent="0.15">
      <c r="G72">
        <v>71</v>
      </c>
      <c r="K72">
        <f>(Gateio数据!C72-Huobi数据!B72)/Huobi数据!B72*100</f>
        <v>-1.1193047142480832</v>
      </c>
    </row>
    <row r="73" spans="7:11" hidden="1" x14ac:dyDescent="0.15">
      <c r="G73">
        <v>72</v>
      </c>
      <c r="K73">
        <f>(Gateio数据!C73-Huobi数据!B73)/Huobi数据!B73*100</f>
        <v>-1.1061364234922353</v>
      </c>
    </row>
    <row r="74" spans="7:11" hidden="1" x14ac:dyDescent="0.15">
      <c r="G74">
        <v>73</v>
      </c>
      <c r="K74">
        <f>(Gateio数据!C74-Huobi数据!B74)/Huobi数据!B74*100</f>
        <v>-1.1187154514345992</v>
      </c>
    </row>
    <row r="75" spans="7:11" hidden="1" x14ac:dyDescent="0.15">
      <c r="G75">
        <v>74</v>
      </c>
      <c r="K75">
        <f>(Gateio数据!C75-Huobi数据!B75)/Huobi数据!B75*100</f>
        <v>-1.1052631578947414</v>
      </c>
    </row>
    <row r="76" spans="7:11" hidden="1" x14ac:dyDescent="0.15">
      <c r="G76">
        <v>75</v>
      </c>
      <c r="K76">
        <f>(Gateio数据!C76-Huobi数据!B76)/Huobi数据!B76*100</f>
        <v>-1.1831208097804544</v>
      </c>
    </row>
    <row r="77" spans="7:11" hidden="1" x14ac:dyDescent="0.15">
      <c r="G77">
        <v>76</v>
      </c>
      <c r="K77">
        <f>(Gateio数据!C77-Huobi数据!B77)/Huobi数据!B77*100</f>
        <v>-1.0530472554955868</v>
      </c>
    </row>
    <row r="78" spans="7:11" hidden="1" x14ac:dyDescent="0.15">
      <c r="G78">
        <v>77</v>
      </c>
      <c r="K78">
        <f>(Gateio数据!C78-Huobi数据!B78)/Huobi数据!B78*100</f>
        <v>-0.8180498746536542</v>
      </c>
    </row>
    <row r="79" spans="7:11" hidden="1" x14ac:dyDescent="0.15">
      <c r="G79">
        <v>78</v>
      </c>
      <c r="K79">
        <f>(Gateio数据!C79-Huobi数据!B79)/Huobi数据!B79*100</f>
        <v>-0.59476605868358823</v>
      </c>
    </row>
    <row r="80" spans="7:11" hidden="1" x14ac:dyDescent="0.15">
      <c r="G80">
        <v>79</v>
      </c>
      <c r="K80">
        <f>(Gateio数据!C80-Huobi数据!B80)/Huobi数据!B80*100</f>
        <v>-0.59476605868358823</v>
      </c>
    </row>
    <row r="81" spans="7:11" hidden="1" x14ac:dyDescent="0.15">
      <c r="G81">
        <v>80</v>
      </c>
      <c r="K81">
        <f>(Gateio数据!C81-Huobi数据!B81)/Huobi数据!B81*100</f>
        <v>0.50438014335013992</v>
      </c>
    </row>
    <row r="82" spans="7:11" hidden="1" x14ac:dyDescent="0.15">
      <c r="G82">
        <v>81</v>
      </c>
      <c r="K82">
        <f>(Gateio数据!C82-Huobi数据!B82)/Huobi数据!B82*100</f>
        <v>-0.29185460334306035</v>
      </c>
    </row>
    <row r="83" spans="7:11" hidden="1" x14ac:dyDescent="0.15">
      <c r="G83">
        <v>82</v>
      </c>
      <c r="K83">
        <f>(Gateio数据!C83-Huobi数据!B83)/Huobi数据!B83*100</f>
        <v>-0.3711558854718997</v>
      </c>
    </row>
    <row r="84" spans="7:11" hidden="1" x14ac:dyDescent="0.15">
      <c r="G84">
        <v>83</v>
      </c>
      <c r="K84">
        <f>(Gateio数据!C84-Huobi数据!B84)/Huobi数据!B84*100</f>
        <v>-0.3447361442588241</v>
      </c>
    </row>
    <row r="85" spans="7:11" hidden="1" x14ac:dyDescent="0.15">
      <c r="G85">
        <v>84</v>
      </c>
      <c r="K85">
        <f>(Gateio数据!C85-Huobi数据!B85)/Huobi数据!B85*100</f>
        <v>-0.30508024936994826</v>
      </c>
    </row>
    <row r="86" spans="7:11" hidden="1" x14ac:dyDescent="0.15">
      <c r="G86">
        <v>85</v>
      </c>
      <c r="K86">
        <f>(Gateio数据!C86-Huobi数据!B86)/Huobi数据!B86*100</f>
        <v>-7.9766019675621205E-2</v>
      </c>
    </row>
    <row r="87" spans="7:11" hidden="1" x14ac:dyDescent="0.15">
      <c r="G87">
        <v>86</v>
      </c>
      <c r="K87">
        <f>(Gateio数据!C87-Huobi数据!B87)/Huobi数据!B87*100</f>
        <v>-0.22567370237621359</v>
      </c>
    </row>
    <row r="88" spans="7:11" hidden="1" x14ac:dyDescent="0.15">
      <c r="G88">
        <v>87</v>
      </c>
      <c r="K88">
        <f>(Gateio数据!C88-Huobi数据!B88)/Huobi数据!B88*100</f>
        <v>2.6616981634277379E-2</v>
      </c>
    </row>
    <row r="89" spans="7:11" hidden="1" x14ac:dyDescent="0.15">
      <c r="G89">
        <v>88</v>
      </c>
      <c r="K89">
        <f>(Gateio数据!C89-Huobi数据!B89)/Huobi数据!B89*100</f>
        <v>-0.15940488841658415</v>
      </c>
    </row>
    <row r="90" spans="7:11" hidden="1" x14ac:dyDescent="0.15">
      <c r="G90">
        <v>89</v>
      </c>
      <c r="K90">
        <f>(Gateio数据!C90-Huobi数据!B90)/Huobi数据!B90*100</f>
        <v>-0.14614056064833192</v>
      </c>
    </row>
    <row r="91" spans="7:11" hidden="1" x14ac:dyDescent="0.15">
      <c r="G91">
        <v>90</v>
      </c>
      <c r="K91">
        <f>(Gateio数据!C91-Huobi数据!B91)/Huobi数据!B91*100</f>
        <v>-0.39756162205141421</v>
      </c>
    </row>
    <row r="92" spans="7:11" hidden="1" x14ac:dyDescent="0.15">
      <c r="G92">
        <v>91</v>
      </c>
      <c r="K92">
        <f>(Gateio数据!C92-Huobi数据!B92)/Huobi数据!B92*100</f>
        <v>-0.45033112582781909</v>
      </c>
    </row>
    <row r="93" spans="7:11" hidden="1" x14ac:dyDescent="0.15">
      <c r="G93">
        <v>92</v>
      </c>
      <c r="K93">
        <f>(Gateio数据!C93-Huobi数据!B93)/Huobi数据!B93*100</f>
        <v>-0.39756162205141421</v>
      </c>
    </row>
    <row r="94" spans="7:11" hidden="1" x14ac:dyDescent="0.15">
      <c r="G94">
        <v>93</v>
      </c>
      <c r="K94">
        <f>(Gateio数据!C94-Huobi数据!B94)/Huobi数据!B94*100</f>
        <v>-0.46351476625613625</v>
      </c>
    </row>
    <row r="95" spans="7:11" hidden="1" x14ac:dyDescent="0.15">
      <c r="G95">
        <v>94</v>
      </c>
      <c r="K95">
        <f>(Gateio数据!C95-Huobi数据!B95)/Huobi数据!B95*100</f>
        <v>-0.45033112582781909</v>
      </c>
    </row>
    <row r="96" spans="7:11" hidden="1" x14ac:dyDescent="0.15">
      <c r="G96">
        <v>95</v>
      </c>
      <c r="K96">
        <f>(Gateio数据!C96-Huobi数据!B96)/Huobi数据!B96*100</f>
        <v>-0.47663180193300597</v>
      </c>
    </row>
    <row r="97" spans="7:11" hidden="1" x14ac:dyDescent="0.15">
      <c r="G97">
        <v>96</v>
      </c>
      <c r="K97">
        <f>(Gateio数据!C97-Huobi数据!B97)/Huobi数据!B97*100</f>
        <v>-0.3973509933774797</v>
      </c>
    </row>
    <row r="98" spans="7:11" hidden="1" x14ac:dyDescent="0.15">
      <c r="G98">
        <v>97</v>
      </c>
      <c r="K98">
        <f>(Gateio数据!C98-Huobi数据!B98)/Huobi数据!B98*100</f>
        <v>-0.35775804955610974</v>
      </c>
    </row>
    <row r="99" spans="7:11" hidden="1" x14ac:dyDescent="0.15">
      <c r="G99">
        <v>98</v>
      </c>
      <c r="K99">
        <f>(Gateio数据!C99-Huobi数据!B99)/Huobi数据!B99*100</f>
        <v>-0.54225631530220419</v>
      </c>
    </row>
    <row r="100" spans="7:11" hidden="1" x14ac:dyDescent="0.15">
      <c r="G100">
        <v>99</v>
      </c>
      <c r="K100">
        <f>(Gateio数据!C100-Huobi数据!B100)/Huobi数据!B100*100</f>
        <v>-0.55526176626123969</v>
      </c>
    </row>
    <row r="101" spans="7:11" hidden="1" x14ac:dyDescent="0.15">
      <c r="G101">
        <v>100</v>
      </c>
      <c r="K101">
        <f>(Gateio数据!C101-Huobi数据!B101)/Huobi数据!B101*100</f>
        <v>-0.42316847394870061</v>
      </c>
    </row>
    <row r="102" spans="7:11" hidden="1" x14ac:dyDescent="0.15">
      <c r="G102">
        <v>101</v>
      </c>
      <c r="K102">
        <f>(Gateio数据!C102-Huobi数据!B102)/Huobi数据!B102*100</f>
        <v>-0.29100529100528955</v>
      </c>
    </row>
    <row r="103" spans="7:11" hidden="1" x14ac:dyDescent="0.15">
      <c r="G103">
        <v>102</v>
      </c>
      <c r="K103">
        <f>(Gateio数据!C103-Huobi数据!B103)/Huobi数据!B103*100</f>
        <v>-0.29100529100528955</v>
      </c>
    </row>
    <row r="104" spans="7:11" hidden="1" x14ac:dyDescent="0.15">
      <c r="G104">
        <v>103</v>
      </c>
      <c r="K104">
        <f>(Gateio数据!C104-Huobi数据!B104)/Huobi数据!B104*100</f>
        <v>1.3267878466221182E-2</v>
      </c>
    </row>
    <row r="105" spans="7:11" hidden="1" x14ac:dyDescent="0.15">
      <c r="G105">
        <v>104</v>
      </c>
      <c r="K105">
        <f>(Gateio数据!C105-Huobi数据!B105)/Huobi数据!B105*100</f>
        <v>-0.27862544779090881</v>
      </c>
    </row>
    <row r="106" spans="7:11" hidden="1" x14ac:dyDescent="0.15">
      <c r="G106">
        <v>105</v>
      </c>
      <c r="K106">
        <f>(Gateio数据!C106-Huobi数据!B106)/Huobi数据!B106*100</f>
        <v>-0.25212314225052779</v>
      </c>
    </row>
    <row r="107" spans="7:11" hidden="1" x14ac:dyDescent="0.15">
      <c r="G107">
        <v>106</v>
      </c>
      <c r="K107">
        <f>(Gateio数据!C107-Huobi数据!B107)/Huobi数据!B107*100</f>
        <v>-0.25212314225052779</v>
      </c>
    </row>
    <row r="108" spans="7:11" hidden="1" x14ac:dyDescent="0.15">
      <c r="G108">
        <v>107</v>
      </c>
      <c r="K108">
        <f>(Gateio数据!C108-Huobi数据!B108)/Huobi数据!B108*100</f>
        <v>-0.26532236667549569</v>
      </c>
    </row>
    <row r="109" spans="7:11" hidden="1" x14ac:dyDescent="0.15">
      <c r="G109">
        <v>108</v>
      </c>
      <c r="K109">
        <f>(Gateio数据!C109-Huobi数据!B109)/Huobi数据!B109*100</f>
        <v>-0.19912385503782223</v>
      </c>
    </row>
    <row r="110" spans="7:11" hidden="1" x14ac:dyDescent="0.15">
      <c r="G110">
        <v>109</v>
      </c>
      <c r="K110">
        <f>(Gateio数据!C110-Huobi数据!B110)/Huobi数据!B110*100</f>
        <v>-1.3299640909683342E-2</v>
      </c>
    </row>
    <row r="111" spans="7:11" hidden="1" x14ac:dyDescent="0.15">
      <c r="G111">
        <v>110</v>
      </c>
      <c r="K111">
        <f>(Gateio数据!C111-Huobi数据!B111)/Huobi数据!B111*100</f>
        <v>-0.14610173993890213</v>
      </c>
    </row>
    <row r="112" spans="7:11" hidden="1" x14ac:dyDescent="0.15">
      <c r="G112">
        <v>111</v>
      </c>
      <c r="K112">
        <f>(Gateio数据!C112-Huobi数据!B112)/Huobi数据!B112*100</f>
        <v>-0.23885350318470355</v>
      </c>
    </row>
    <row r="113" spans="7:11" hidden="1" x14ac:dyDescent="0.15">
      <c r="G113">
        <v>112</v>
      </c>
      <c r="K113">
        <f>(Gateio数据!C113-Huobi数据!B113)/Huobi数据!B113*100</f>
        <v>-0.31821797931582457</v>
      </c>
    </row>
    <row r="114" spans="7:11" hidden="1" x14ac:dyDescent="0.15">
      <c r="G114">
        <v>113</v>
      </c>
      <c r="K114">
        <f>(Gateio数据!C114-Huobi数据!B114)/Huobi数据!B114*100</f>
        <v>-0.26532236667549569</v>
      </c>
    </row>
    <row r="115" spans="7:11" hidden="1" x14ac:dyDescent="0.15">
      <c r="G115">
        <v>114</v>
      </c>
      <c r="K115">
        <f>(Gateio数据!C115-Huobi数据!B115)/Huobi数据!B115*100</f>
        <v>-0.25205624834173218</v>
      </c>
    </row>
    <row r="116" spans="7:11" hidden="1" x14ac:dyDescent="0.15">
      <c r="G116">
        <v>115</v>
      </c>
      <c r="K116">
        <f>(Gateio数据!C116-Huobi数据!B116)/Huobi数据!B116*100</f>
        <v>-0.25198938992044018</v>
      </c>
    </row>
    <row r="117" spans="7:11" hidden="1" x14ac:dyDescent="0.15">
      <c r="G117">
        <v>116</v>
      </c>
      <c r="K117">
        <f>(Gateio数据!C117-Huobi数据!B117)/Huobi数据!B117*100</f>
        <v>-0.37091005431183094</v>
      </c>
    </row>
    <row r="118" spans="7:11" hidden="1" x14ac:dyDescent="0.15">
      <c r="G118">
        <v>117</v>
      </c>
      <c r="K118">
        <f>(Gateio数据!C118-Huobi数据!B118)/Huobi数据!B118*100</f>
        <v>-0.43685464654489337</v>
      </c>
    </row>
    <row r="119" spans="7:11" hidden="1" x14ac:dyDescent="0.15">
      <c r="G119">
        <v>118</v>
      </c>
      <c r="K119">
        <f>(Gateio数据!C119-Huobi数据!B119)/Huobi数据!B119*100</f>
        <v>-0.43685464654489337</v>
      </c>
    </row>
    <row r="120" spans="7:11" hidden="1" x14ac:dyDescent="0.15">
      <c r="G120">
        <v>119</v>
      </c>
      <c r="K120">
        <f>(Gateio数据!C120-Huobi数据!B120)/Huobi数据!B120*100</f>
        <v>-0.43685464654489337</v>
      </c>
    </row>
    <row r="121" spans="7:11" hidden="1" x14ac:dyDescent="0.15">
      <c r="G121">
        <v>120</v>
      </c>
      <c r="K121">
        <f>(Gateio数据!C121-Huobi数据!B121)/Huobi数据!B121*100</f>
        <v>-0.23828435266085093</v>
      </c>
    </row>
    <row r="122" spans="7:11" hidden="1" x14ac:dyDescent="0.15">
      <c r="G122">
        <v>121</v>
      </c>
      <c r="K122">
        <f>(Gateio数据!C122-Huobi数据!B122)/Huobi数据!B122*100</f>
        <v>-0.30447445062219214</v>
      </c>
    </row>
    <row r="123" spans="7:11" hidden="1" x14ac:dyDescent="0.15">
      <c r="G123">
        <v>122</v>
      </c>
      <c r="K123">
        <f>(Gateio数据!C123-Huobi数据!B123)/Huobi数据!B123*100</f>
        <v>-0.30447445062219214</v>
      </c>
    </row>
    <row r="124" spans="7:11" hidden="1" x14ac:dyDescent="0.15">
      <c r="G124">
        <v>123</v>
      </c>
      <c r="K124">
        <f>(Gateio数据!C124-Huobi数据!B124)/Huobi数据!B124*100</f>
        <v>-0.51587301587301659</v>
      </c>
    </row>
    <row r="125" spans="7:11" hidden="1" x14ac:dyDescent="0.15">
      <c r="G125">
        <v>124</v>
      </c>
      <c r="K125">
        <f>(Gateio数据!C125-Huobi数据!B125)/Huobi数据!B125*100</f>
        <v>-0.56848228450556171</v>
      </c>
    </row>
    <row r="126" spans="7:11" hidden="1" x14ac:dyDescent="0.15">
      <c r="G126">
        <v>125</v>
      </c>
      <c r="K126">
        <f>(Gateio数据!C126-Huobi数据!B126)/Huobi数据!B126*100</f>
        <v>-0.6603275224511358</v>
      </c>
    </row>
    <row r="127" spans="7:11" hidden="1" x14ac:dyDescent="0.15">
      <c r="G127">
        <v>126</v>
      </c>
      <c r="K127">
        <f>(Gateio数据!C127-Huobi数据!B127)/Huobi数据!B127*100</f>
        <v>-0.55526176626123969</v>
      </c>
    </row>
    <row r="128" spans="7:11" hidden="1" x14ac:dyDescent="0.15">
      <c r="G128">
        <v>127</v>
      </c>
      <c r="K128">
        <f>(Gateio数据!C128-Huobi数据!B128)/Huobi数据!B128*100</f>
        <v>-0.56840713813616239</v>
      </c>
    </row>
    <row r="129" spans="7:11" hidden="1" x14ac:dyDescent="0.15">
      <c r="G129">
        <v>128</v>
      </c>
      <c r="K129">
        <f>(Gateio数据!C129-Huobi数据!B129)/Huobi数据!B129*100</f>
        <v>-0.56840713813616239</v>
      </c>
    </row>
    <row r="130" spans="7:11" hidden="1" x14ac:dyDescent="0.15">
      <c r="G130">
        <v>129</v>
      </c>
      <c r="K130">
        <f>(Gateio数据!C130-Huobi数据!B130)/Huobi数据!B130*100</f>
        <v>-0.50264550264549668</v>
      </c>
    </row>
    <row r="131" spans="7:11" hidden="1" x14ac:dyDescent="0.15">
      <c r="G131">
        <v>130</v>
      </c>
      <c r="K131">
        <f>(Gateio数据!C131-Huobi数据!B131)/Huobi数据!B131*100</f>
        <v>-0.25115664243226959</v>
      </c>
    </row>
    <row r="132" spans="7:11" hidden="1" x14ac:dyDescent="0.15">
      <c r="G132">
        <v>131</v>
      </c>
      <c r="K132">
        <f>(Gateio数据!C132-Huobi数据!B132)/Huobi数据!B132*100</f>
        <v>-0.63408190224571193</v>
      </c>
    </row>
    <row r="133" spans="7:11" hidden="1" x14ac:dyDescent="0.15">
      <c r="G133">
        <v>132</v>
      </c>
      <c r="K133">
        <f>(Gateio数据!C133-Huobi数据!B133)/Huobi数据!B133*100</f>
        <v>-0.63391442155309552</v>
      </c>
    </row>
    <row r="134" spans="7:11" hidden="1" x14ac:dyDescent="0.15">
      <c r="G134">
        <v>133</v>
      </c>
      <c r="K134">
        <f>(Gateio数据!C134-Huobi数据!B134)/Huobi数据!B134*100</f>
        <v>-0.62070787110406611</v>
      </c>
    </row>
    <row r="135" spans="7:11" hidden="1" x14ac:dyDescent="0.15">
      <c r="G135">
        <v>134</v>
      </c>
      <c r="K135">
        <f>(Gateio数据!C135-Huobi数据!B135)/Huobi数据!B135*100</f>
        <v>-0.62070787110406611</v>
      </c>
    </row>
    <row r="136" spans="7:11" hidden="1" x14ac:dyDescent="0.15">
      <c r="G136">
        <v>135</v>
      </c>
      <c r="K136">
        <f>(Gateio数据!C136-Huobi数据!B136)/Huobi数据!B136*100</f>
        <v>-0.55467511885895626</v>
      </c>
    </row>
    <row r="137" spans="7:11" hidden="1" x14ac:dyDescent="0.15">
      <c r="G137">
        <v>136</v>
      </c>
      <c r="K137">
        <f>(Gateio数据!C137-Huobi数据!B137)/Huobi数据!B137*100</f>
        <v>-0.55467511885895626</v>
      </c>
    </row>
    <row r="138" spans="7:11" hidden="1" x14ac:dyDescent="0.15">
      <c r="G138">
        <v>137</v>
      </c>
      <c r="K138">
        <f>(Gateio数据!C138-Huobi数据!B138)/Huobi数据!B138*100</f>
        <v>-0.5282620179609161</v>
      </c>
    </row>
    <row r="139" spans="7:11" hidden="1" x14ac:dyDescent="0.15">
      <c r="G139">
        <v>138</v>
      </c>
      <c r="K139">
        <f>(Gateio数据!C139-Huobi数据!B139)/Huobi数据!B139*100</f>
        <v>-0.76406270583585612</v>
      </c>
    </row>
    <row r="140" spans="7:11" hidden="1" x14ac:dyDescent="0.15">
      <c r="G140">
        <v>139</v>
      </c>
      <c r="K140">
        <f>(Gateio数据!C140-Huobi数据!B140)/Huobi数据!B140*100</f>
        <v>-0.79020150138286382</v>
      </c>
    </row>
    <row r="141" spans="7:11" hidden="1" x14ac:dyDescent="0.15">
      <c r="G141">
        <v>140</v>
      </c>
      <c r="K141">
        <f>(Gateio数据!C141-Huobi数据!B141)/Huobi数据!B141*100</f>
        <v>-0.48709847288045072</v>
      </c>
    </row>
    <row r="142" spans="7:11" hidden="1" x14ac:dyDescent="0.15">
      <c r="G142">
        <v>141</v>
      </c>
      <c r="K142">
        <f>(Gateio数据!C142-Huobi数据!B142)/Huobi数据!B142*100</f>
        <v>-0.48697025533035604</v>
      </c>
    </row>
    <row r="143" spans="7:11" hidden="1" x14ac:dyDescent="0.15">
      <c r="G143">
        <v>142</v>
      </c>
      <c r="K143">
        <f>(Gateio数据!C143-Huobi数据!B143)/Huobi数据!B143*100</f>
        <v>-0.56549184639664229</v>
      </c>
    </row>
    <row r="144" spans="7:11" hidden="1" x14ac:dyDescent="0.15">
      <c r="G144">
        <v>143</v>
      </c>
      <c r="K144">
        <f>(Gateio数据!C144-Huobi数据!B144)/Huobi数据!B144*100</f>
        <v>-0.6177707676130374</v>
      </c>
    </row>
    <row r="145" spans="7:11" hidden="1" x14ac:dyDescent="0.15">
      <c r="G145">
        <v>144</v>
      </c>
      <c r="K145">
        <f>(Gateio数据!C145-Huobi数据!B145)/Huobi数据!B145*100</f>
        <v>-0.53933175480136364</v>
      </c>
    </row>
    <row r="146" spans="7:11" hidden="1" x14ac:dyDescent="0.15">
      <c r="G146">
        <v>145</v>
      </c>
      <c r="K146">
        <f>(Gateio数据!C146-Huobi数据!B146)/Huobi数据!B146*100</f>
        <v>-0.53933175480136364</v>
      </c>
    </row>
    <row r="147" spans="7:11" hidden="1" x14ac:dyDescent="0.15">
      <c r="G147">
        <v>146</v>
      </c>
      <c r="K147">
        <f>(Gateio数据!C147-Huobi数据!B147)/Huobi数据!B147*100</f>
        <v>-0.6177707676130374</v>
      </c>
    </row>
    <row r="148" spans="7:11" hidden="1" x14ac:dyDescent="0.15">
      <c r="G148">
        <v>147</v>
      </c>
      <c r="K148">
        <f>(Gateio数据!C148-Huobi数据!B148)/Huobi数据!B148*100</f>
        <v>-0.6829524560020962</v>
      </c>
    </row>
    <row r="149" spans="7:11" hidden="1" x14ac:dyDescent="0.15">
      <c r="G149">
        <v>148</v>
      </c>
      <c r="K149">
        <f>(Gateio数据!C149-Huobi数据!B149)/Huobi数据!B149*100</f>
        <v>-0.70903361344536775</v>
      </c>
    </row>
    <row r="150" spans="7:11" hidden="1" x14ac:dyDescent="0.15">
      <c r="G150">
        <v>149</v>
      </c>
      <c r="K150">
        <f>(Gateio数据!C150-Huobi数据!B150)/Huobi数据!B150*100</f>
        <v>-0.59093893630991834</v>
      </c>
    </row>
    <row r="151" spans="7:11" hidden="1" x14ac:dyDescent="0.15">
      <c r="G151">
        <v>150</v>
      </c>
      <c r="K151">
        <f>(Gateio数据!C151-Huobi数据!B151)/Huobi数据!B151*100</f>
        <v>-0.53869399553277708</v>
      </c>
    </row>
    <row r="152" spans="7:11" hidden="1" x14ac:dyDescent="0.15">
      <c r="G152">
        <v>151</v>
      </c>
      <c r="K152">
        <f>(Gateio数据!C152-Huobi数据!B152)/Huobi数据!B152*100</f>
        <v>-0.46022353714660658</v>
      </c>
    </row>
    <row r="153" spans="7:11" hidden="1" x14ac:dyDescent="0.15">
      <c r="G153">
        <v>152</v>
      </c>
      <c r="K153">
        <f>(Gateio数据!C153-Huobi数据!B153)/Huobi数据!B153*100</f>
        <v>-0.35540344872975654</v>
      </c>
    </row>
    <row r="154" spans="7:11" hidden="1" x14ac:dyDescent="0.15">
      <c r="G154">
        <v>153</v>
      </c>
      <c r="K154">
        <f>(Gateio数据!C154-Huobi数据!B154)/Huobi数据!B154*100</f>
        <v>-0.57849066526426207</v>
      </c>
    </row>
    <row r="155" spans="7:11" hidden="1" x14ac:dyDescent="0.15">
      <c r="G155">
        <v>154</v>
      </c>
      <c r="K155">
        <f>(Gateio数据!C155-Huobi数据!B155)/Huobi数据!B155*100</f>
        <v>-0.64380501905136633</v>
      </c>
    </row>
    <row r="156" spans="7:11" hidden="1" x14ac:dyDescent="0.15">
      <c r="G156">
        <v>155</v>
      </c>
      <c r="K156">
        <f>(Gateio数据!C156-Huobi数据!B156)/Huobi数据!B156*100</f>
        <v>-0.61768957813115888</v>
      </c>
    </row>
    <row r="157" spans="7:11" hidden="1" x14ac:dyDescent="0.15">
      <c r="G157">
        <v>156</v>
      </c>
      <c r="K157">
        <f>(Gateio数据!C157-Huobi数据!B157)/Huobi数据!B157*100</f>
        <v>-0.59093893630991834</v>
      </c>
    </row>
    <row r="158" spans="7:11" hidden="1" x14ac:dyDescent="0.15">
      <c r="G158">
        <v>157</v>
      </c>
      <c r="K158">
        <f>(Gateio数据!C158-Huobi数据!B158)/Huobi数据!B158*100</f>
        <v>-0.6829524560020962</v>
      </c>
    </row>
    <row r="159" spans="7:11" hidden="1" x14ac:dyDescent="0.15">
      <c r="G159">
        <v>158</v>
      </c>
      <c r="K159">
        <f>(Gateio数据!C159-Huobi数据!B159)/Huobi数据!B159*100</f>
        <v>-0.61768957813115888</v>
      </c>
    </row>
    <row r="160" spans="7:11" hidden="1" x14ac:dyDescent="0.15">
      <c r="G160">
        <v>159</v>
      </c>
      <c r="K160">
        <f>(Gateio数据!C160-Huobi数据!B160)/Huobi数据!B160*100</f>
        <v>-0.3811276120383838</v>
      </c>
    </row>
    <row r="161" spans="7:11" hidden="1" x14ac:dyDescent="0.15">
      <c r="G161">
        <v>160</v>
      </c>
      <c r="K161">
        <f>(Gateio数据!C161-Huobi数据!B161)/Huobi数据!B161*100</f>
        <v>-0.38092736109285708</v>
      </c>
    </row>
    <row r="162" spans="7:11" hidden="1" x14ac:dyDescent="0.15">
      <c r="G162">
        <v>161</v>
      </c>
      <c r="K162">
        <f>(Gateio数据!C162-Huobi数据!B162)/Huobi数据!B162*100</f>
        <v>-0.28924533263213104</v>
      </c>
    </row>
    <row r="163" spans="7:11" hidden="1" x14ac:dyDescent="0.15">
      <c r="G163">
        <v>162</v>
      </c>
      <c r="K163">
        <f>(Gateio数据!C163-Huobi数据!B163)/Huobi数据!B163*100</f>
        <v>-0.53926081809811466</v>
      </c>
    </row>
    <row r="164" spans="7:11" hidden="1" x14ac:dyDescent="0.15">
      <c r="G164">
        <v>163</v>
      </c>
      <c r="K164">
        <f>(Gateio数据!C164-Huobi数据!B164)/Huobi数据!B164*100</f>
        <v>-0.51309038284436337</v>
      </c>
    </row>
    <row r="165" spans="7:11" hidden="1" x14ac:dyDescent="0.15">
      <c r="G165">
        <v>164</v>
      </c>
      <c r="K165">
        <f>(Gateio数据!C165-Huobi数据!B165)/Huobi数据!B165*100</f>
        <v>-0.53926081809811466</v>
      </c>
    </row>
    <row r="166" spans="7:11" hidden="1" x14ac:dyDescent="0.15">
      <c r="G166">
        <v>165</v>
      </c>
      <c r="K166">
        <f>(Gateio数据!C166-Huobi数据!B166)/Huobi数据!B166*100</f>
        <v>-0.53926081809811466</v>
      </c>
    </row>
    <row r="167" spans="7:11" hidden="1" x14ac:dyDescent="0.15">
      <c r="G167">
        <v>166</v>
      </c>
      <c r="K167">
        <f>(Gateio数据!C167-Huobi数据!B167)/Huobi数据!B167*100</f>
        <v>-0.53926081809811466</v>
      </c>
    </row>
    <row r="168" spans="7:11" hidden="1" x14ac:dyDescent="0.15">
      <c r="G168">
        <v>167</v>
      </c>
      <c r="K168">
        <f>(Gateio数据!C168-Huobi数据!B168)/Huobi数据!B168*100</f>
        <v>-0.53926081809811466</v>
      </c>
    </row>
    <row r="169" spans="7:11" hidden="1" x14ac:dyDescent="0.15">
      <c r="G169">
        <v>168</v>
      </c>
      <c r="K169">
        <f>(Gateio数据!C169-Huobi数据!B169)/Huobi数据!B169*100</f>
        <v>-0.53926081809811466</v>
      </c>
    </row>
    <row r="170" spans="7:11" hidden="1" x14ac:dyDescent="0.15">
      <c r="G170">
        <v>169</v>
      </c>
      <c r="K170">
        <f>(Gateio数据!C170-Huobi数据!B170)/Huobi数据!B170*100</f>
        <v>-0.53926081809811466</v>
      </c>
    </row>
    <row r="171" spans="7:11" hidden="1" x14ac:dyDescent="0.15">
      <c r="G171">
        <v>170</v>
      </c>
      <c r="K171">
        <f>(Gateio数据!C171-Huobi数据!B171)/Huobi数据!B171*100</f>
        <v>-0.61768957813115888</v>
      </c>
    </row>
    <row r="172" spans="7:11" hidden="1" x14ac:dyDescent="0.15">
      <c r="G172">
        <v>171</v>
      </c>
      <c r="K172">
        <f>(Gateio数据!C172-Huobi数据!B172)/Huobi数据!B172*100</f>
        <v>-0.61768957813115888</v>
      </c>
    </row>
    <row r="173" spans="7:11" hidden="1" x14ac:dyDescent="0.15">
      <c r="G173">
        <v>172</v>
      </c>
      <c r="K173">
        <f>(Gateio数据!C173-Huobi数据!B173)/Huobi数据!B173*100</f>
        <v>-0.6046267087276469</v>
      </c>
    </row>
    <row r="174" spans="7:11" hidden="1" x14ac:dyDescent="0.15">
      <c r="G174">
        <v>173</v>
      </c>
      <c r="K174">
        <f>(Gateio数据!C174-Huobi数据!B174)/Huobi数据!B174*100</f>
        <v>-0.6046267087276469</v>
      </c>
    </row>
    <row r="175" spans="7:11" hidden="1" x14ac:dyDescent="0.15">
      <c r="G175">
        <v>174</v>
      </c>
      <c r="K175">
        <f>(Gateio数据!C175-Huobi数据!B175)/Huobi数据!B175*100</f>
        <v>-0.6046267087276469</v>
      </c>
    </row>
    <row r="176" spans="7:11" hidden="1" x14ac:dyDescent="0.15">
      <c r="G176">
        <v>175</v>
      </c>
      <c r="K176">
        <f>(Gateio数据!C176-Huobi数据!B176)/Huobi数据!B176*100</f>
        <v>-0.59148264984227505</v>
      </c>
    </row>
    <row r="177" spans="7:11" hidden="1" x14ac:dyDescent="0.15">
      <c r="G177">
        <v>176</v>
      </c>
      <c r="K177">
        <f>(Gateio数据!C177-Huobi数据!B177)/Huobi数据!B177*100</f>
        <v>-0.60454724668157178</v>
      </c>
    </row>
    <row r="178" spans="7:11" hidden="1" x14ac:dyDescent="0.15">
      <c r="G178">
        <v>177</v>
      </c>
      <c r="K178">
        <f>(Gateio数据!C178-Huobi数据!B178)/Huobi数据!B178*100</f>
        <v>-0.70884746652665553</v>
      </c>
    </row>
    <row r="179" spans="7:11" hidden="1" x14ac:dyDescent="0.15">
      <c r="G179">
        <v>178</v>
      </c>
      <c r="K179">
        <f>(Gateio数据!C179-Huobi数据!B179)/Huobi数据!B179*100</f>
        <v>-0.76105497966145963</v>
      </c>
    </row>
    <row r="180" spans="7:11" hidden="1" x14ac:dyDescent="0.15">
      <c r="G180">
        <v>179</v>
      </c>
      <c r="K180">
        <f>(Gateio数据!C180-Huobi数据!B180)/Huobi数据!B180*100</f>
        <v>-0.61760840998685795</v>
      </c>
    </row>
    <row r="181" spans="7:11" hidden="1" x14ac:dyDescent="0.15">
      <c r="G181">
        <v>180</v>
      </c>
      <c r="K181">
        <f>(Gateio数据!C181-Huobi数据!B181)/Huobi数据!B181*100</f>
        <v>-0.85212375458836609</v>
      </c>
    </row>
    <row r="182" spans="7:11" hidden="1" x14ac:dyDescent="0.15">
      <c r="G182">
        <v>181</v>
      </c>
      <c r="K182">
        <f>(Gateio数据!C182-Huobi数据!B182)/Huobi数据!B182*100</f>
        <v>-0.61615102254850396</v>
      </c>
    </row>
    <row r="183" spans="7:11" hidden="1" x14ac:dyDescent="0.15">
      <c r="G183">
        <v>182</v>
      </c>
      <c r="K183">
        <f>(Gateio数据!C183-Huobi数据!B183)/Huobi数据!B183*100</f>
        <v>-0.78709169618261643</v>
      </c>
    </row>
    <row r="184" spans="7:11" hidden="1" x14ac:dyDescent="0.15">
      <c r="G184">
        <v>183</v>
      </c>
      <c r="K184">
        <f>(Gateio数据!C184-Huobi数据!B184)/Huobi数据!B184*100</f>
        <v>-0.99476439790576587</v>
      </c>
    </row>
    <row r="185" spans="7:11" hidden="1" x14ac:dyDescent="0.15">
      <c r="G185">
        <v>184</v>
      </c>
      <c r="K185">
        <f>(Gateio数据!C185-Huobi数据!B185)/Huobi数据!B185*100</f>
        <v>-1.0075896362208794</v>
      </c>
    </row>
    <row r="186" spans="7:11" hidden="1" x14ac:dyDescent="0.15">
      <c r="G186">
        <v>185</v>
      </c>
      <c r="K186">
        <f>(Gateio数据!C186-Huobi数据!B186)/Huobi数据!B186*100</f>
        <v>-1.0723159408918441</v>
      </c>
    </row>
    <row r="187" spans="7:11" hidden="1" x14ac:dyDescent="0.15">
      <c r="G187">
        <v>186</v>
      </c>
      <c r="K187">
        <f>(Gateio数据!C187-Huobi数据!B187)/Huobi数据!B187*100</f>
        <v>-1.0461618935530235</v>
      </c>
    </row>
    <row r="188" spans="7:11" hidden="1" x14ac:dyDescent="0.15">
      <c r="G188">
        <v>187</v>
      </c>
      <c r="K188">
        <f>(Gateio数据!C188-Huobi数据!B188)/Huobi数据!B188*100</f>
        <v>-0.85111954956135349</v>
      </c>
    </row>
    <row r="189" spans="7:11" hidden="1" x14ac:dyDescent="0.15">
      <c r="G189">
        <v>188</v>
      </c>
      <c r="K189">
        <f>(Gateio数据!C189-Huobi数据!B189)/Huobi数据!B189*100</f>
        <v>-0.95462272786714275</v>
      </c>
    </row>
    <row r="190" spans="7:11" hidden="1" x14ac:dyDescent="0.15">
      <c r="G190">
        <v>189</v>
      </c>
      <c r="K190">
        <f>(Gateio数据!C190-Huobi数据!B190)/Huobi数据!B190*100</f>
        <v>-0.92859011247710421</v>
      </c>
    </row>
    <row r="191" spans="7:11" hidden="1" x14ac:dyDescent="0.15">
      <c r="G191">
        <v>190</v>
      </c>
      <c r="K191">
        <f>(Gateio数据!C191-Huobi数据!B191)/Huobi数据!B191*100</f>
        <v>-0.65565171780750053</v>
      </c>
    </row>
    <row r="192" spans="7:11" hidden="1" x14ac:dyDescent="0.15">
      <c r="G192">
        <v>191</v>
      </c>
      <c r="K192">
        <f>(Gateio数据!C192-Huobi数据!B192)/Huobi数据!B192*100</f>
        <v>-0.7077326343381285</v>
      </c>
    </row>
    <row r="193" spans="7:11" hidden="1" x14ac:dyDescent="0.15">
      <c r="G193">
        <v>192</v>
      </c>
      <c r="K193">
        <f>(Gateio数据!C193-Huobi数据!B193)/Huobi数据!B193*100</f>
        <v>-0.69462647444298964</v>
      </c>
    </row>
    <row r="194" spans="7:11" hidden="1" x14ac:dyDescent="0.15">
      <c r="G194">
        <v>193</v>
      </c>
      <c r="K194">
        <f>(Gateio数据!C194-Huobi数据!B194)/Huobi数据!B194*100</f>
        <v>-0.82439152054435416</v>
      </c>
    </row>
    <row r="195" spans="7:11" hidden="1" x14ac:dyDescent="0.15">
      <c r="G195">
        <v>194</v>
      </c>
      <c r="K195">
        <f>(Gateio数据!C195-Huobi数据!B195)/Huobi数据!B195*100</f>
        <v>-0.87604602510460461</v>
      </c>
    </row>
    <row r="196" spans="7:11" hidden="1" x14ac:dyDescent="0.15">
      <c r="G196">
        <v>195</v>
      </c>
      <c r="K196">
        <f>(Gateio数据!C196-Huobi数据!B196)/Huobi数据!B196*100</f>
        <v>-0.87593149431298445</v>
      </c>
    </row>
    <row r="197" spans="7:11" hidden="1" x14ac:dyDescent="0.15">
      <c r="G197">
        <v>196</v>
      </c>
      <c r="K197">
        <f>(Gateio数据!C197-Huobi数据!B197)/Huobi数据!B197*100</f>
        <v>-0.95387429766105314</v>
      </c>
    </row>
    <row r="198" spans="7:11" hidden="1" x14ac:dyDescent="0.15">
      <c r="G198">
        <v>197</v>
      </c>
      <c r="K198">
        <f>(Gateio数据!C198-Huobi数据!B198)/Huobi数据!B198*100</f>
        <v>-1.108792068875547</v>
      </c>
    </row>
    <row r="199" spans="7:11" hidden="1" x14ac:dyDescent="0.15">
      <c r="G199">
        <v>198</v>
      </c>
      <c r="K199">
        <f>(Gateio数据!C199-Huobi数据!B199)/Huobi数据!B199*100</f>
        <v>-0.48265069136445604</v>
      </c>
    </row>
    <row r="200" spans="7:11" hidden="1" x14ac:dyDescent="0.15">
      <c r="G200">
        <v>199</v>
      </c>
      <c r="K200">
        <f>(Gateio数据!C200-Huobi数据!B200)/Huobi数据!B200*100</f>
        <v>-0.89750260145681282</v>
      </c>
    </row>
    <row r="201" spans="7:11" hidden="1" x14ac:dyDescent="0.15">
      <c r="G201">
        <v>200</v>
      </c>
      <c r="K201">
        <f>(Gateio数据!C201-Huobi数据!B201)/Huobi数据!B201*100</f>
        <v>-0.79427083333333259</v>
      </c>
    </row>
    <row r="202" spans="7:11" hidden="1" x14ac:dyDescent="0.15">
      <c r="G202">
        <v>201</v>
      </c>
      <c r="K202">
        <f>(Gateio数据!C202-Huobi数据!B202)/Huobi数据!B202*100</f>
        <v>-1.3662979830839261</v>
      </c>
    </row>
    <row r="203" spans="7:11" hidden="1" x14ac:dyDescent="0.15">
      <c r="G203">
        <v>202</v>
      </c>
      <c r="K203">
        <f>(Gateio数据!C203-Huobi数据!B203)/Huobi数据!B203*100</f>
        <v>-0.88484059856863073</v>
      </c>
    </row>
    <row r="204" spans="7:11" hidden="1" x14ac:dyDescent="0.15">
      <c r="G204">
        <v>203</v>
      </c>
      <c r="K204">
        <f>(Gateio数据!C204-Huobi数据!B204)/Huobi数据!B204*100</f>
        <v>-0.98765432098766093</v>
      </c>
    </row>
    <row r="205" spans="7:11" hidden="1" x14ac:dyDescent="0.15">
      <c r="G205">
        <v>204</v>
      </c>
      <c r="K205">
        <f>(Gateio数据!C205-Huobi数据!B205)/Huobi数据!B205*100</f>
        <v>-0.96191342779151057</v>
      </c>
    </row>
    <row r="206" spans="7:11" hidden="1" x14ac:dyDescent="0.15">
      <c r="G206">
        <v>205</v>
      </c>
      <c r="K206">
        <f>(Gateio数据!C206-Huobi数据!B206)/Huobi数据!B206*100</f>
        <v>-0.94903796151846587</v>
      </c>
    </row>
    <row r="207" spans="7:11" hidden="1" x14ac:dyDescent="0.15">
      <c r="G207">
        <v>206</v>
      </c>
      <c r="K207">
        <f>(Gateio数据!C207-Huobi数据!B207)/Huobi数据!B207*100</f>
        <v>-0.91039146833138618</v>
      </c>
    </row>
    <row r="208" spans="7:11" hidden="1" x14ac:dyDescent="0.15">
      <c r="G208">
        <v>207</v>
      </c>
      <c r="K208">
        <f>(Gateio数据!C208-Huobi数据!B208)/Huobi数据!B208*100</f>
        <v>-0.4564423578508196</v>
      </c>
    </row>
    <row r="209" spans="7:11" hidden="1" x14ac:dyDescent="0.15">
      <c r="G209">
        <v>208</v>
      </c>
      <c r="K209">
        <f>(Gateio数据!C209-Huobi数据!B209)/Huobi数据!B209*100</f>
        <v>-0.27440219521757214</v>
      </c>
    </row>
    <row r="210" spans="7:11" hidden="1" x14ac:dyDescent="0.15">
      <c r="G210">
        <v>209</v>
      </c>
      <c r="K210">
        <f>(Gateio数据!C210-Huobi数据!B210)/Huobi数据!B210*100</f>
        <v>-0.57493793283679306</v>
      </c>
    </row>
    <row r="211" spans="7:11" hidden="1" x14ac:dyDescent="0.15">
      <c r="G211">
        <v>210</v>
      </c>
      <c r="K211">
        <f>(Gateio数据!C211-Huobi数据!B211)/Huobi数据!B211*100</f>
        <v>-0.58792788084661984</v>
      </c>
    </row>
    <row r="212" spans="7:11" hidden="1" x14ac:dyDescent="0.15">
      <c r="G212">
        <v>211</v>
      </c>
      <c r="K212">
        <f>(Gateio数据!C212-Huobi数据!B212)/Huobi数据!B212*100</f>
        <v>-0.75648884831094076</v>
      </c>
    </row>
    <row r="213" spans="7:11" hidden="1" x14ac:dyDescent="0.15">
      <c r="G213">
        <v>212</v>
      </c>
      <c r="K213">
        <f>(Gateio数据!C213-Huobi数据!B213)/Huobi数据!B213*100</f>
        <v>-0.78226857887875956</v>
      </c>
    </row>
    <row r="214" spans="7:11" hidden="1" x14ac:dyDescent="0.15">
      <c r="G214">
        <v>213</v>
      </c>
      <c r="K214">
        <f>(Gateio数据!C214-Huobi数据!B214)/Huobi数据!B214*100</f>
        <v>-0.96304008328996493</v>
      </c>
    </row>
    <row r="215" spans="7:11" hidden="1" x14ac:dyDescent="0.15">
      <c r="G215">
        <v>214</v>
      </c>
      <c r="K215">
        <f>(Gateio数据!C215-Huobi数据!B215)/Huobi数据!B215*100</f>
        <v>-1.334542627623738</v>
      </c>
    </row>
    <row r="216" spans="7:11" hidden="1" x14ac:dyDescent="0.15">
      <c r="G216">
        <v>215</v>
      </c>
      <c r="K216">
        <f>(Gateio数据!C216-Huobi数据!B216)/Huobi数据!B216*100</f>
        <v>-0.84196891191710577</v>
      </c>
    </row>
    <row r="217" spans="7:11" hidden="1" x14ac:dyDescent="0.15">
      <c r="G217">
        <v>216</v>
      </c>
      <c r="K217">
        <f>(Gateio数据!C217-Huobi数据!B217)/Huobi数据!B217*100</f>
        <v>-1.4224751066856258</v>
      </c>
    </row>
    <row r="218" spans="7:11" hidden="1" x14ac:dyDescent="0.15">
      <c r="G218">
        <v>217</v>
      </c>
      <c r="K218">
        <f>(Gateio数据!C218-Huobi数据!B218)/Huobi数据!B218*100</f>
        <v>-1.2790697674418721</v>
      </c>
    </row>
    <row r="219" spans="7:11" hidden="1" x14ac:dyDescent="0.15">
      <c r="G219">
        <v>218</v>
      </c>
      <c r="K219">
        <f>(Gateio数据!C219-Huobi数据!B219)/Huobi数据!B219*100</f>
        <v>-1.410272997800496</v>
      </c>
    </row>
    <row r="220" spans="7:11" hidden="1" x14ac:dyDescent="0.15">
      <c r="G220">
        <v>219</v>
      </c>
      <c r="K220">
        <f>(Gateio数据!C220-Huobi数据!B220)/Huobi数据!B220*100</f>
        <v>-0.99805573558005201</v>
      </c>
    </row>
    <row r="221" spans="7:11" hidden="1" x14ac:dyDescent="0.15">
      <c r="G221">
        <v>220</v>
      </c>
      <c r="K221">
        <f>(Gateio数据!C221-Huobi数据!B221)/Huobi数据!B221*100</f>
        <v>-0.9722582317863625</v>
      </c>
    </row>
    <row r="222" spans="7:11" hidden="1" x14ac:dyDescent="0.15">
      <c r="G222">
        <v>221</v>
      </c>
      <c r="K222">
        <f>(Gateio数据!C222-Huobi数据!B222)/Huobi数据!B222*100</f>
        <v>-0.98509397278030464</v>
      </c>
    </row>
    <row r="223" spans="7:11" hidden="1" x14ac:dyDescent="0.15">
      <c r="G223">
        <v>222</v>
      </c>
      <c r="K223">
        <f>(Gateio数据!C223-Huobi数据!B223)/Huobi数据!B223*100</f>
        <v>-0.98509397278030464</v>
      </c>
    </row>
    <row r="224" spans="7:11" hidden="1" x14ac:dyDescent="0.15">
      <c r="G224">
        <v>223</v>
      </c>
      <c r="K224">
        <f>(Gateio数据!C224-Huobi数据!B224)/Huobi数据!B224*100</f>
        <v>-0.98496630378433259</v>
      </c>
    </row>
    <row r="225" spans="7:11" hidden="1" x14ac:dyDescent="0.15">
      <c r="G225">
        <v>224</v>
      </c>
      <c r="K225">
        <f>(Gateio数据!C225-Huobi数据!B225)/Huobi数据!B225*100</f>
        <v>-0.97213220998055727</v>
      </c>
    </row>
    <row r="226" spans="7:11" hidden="1" x14ac:dyDescent="0.15">
      <c r="G226">
        <v>225</v>
      </c>
      <c r="K226">
        <f>(Gateio数据!C226-Huobi数据!B226)/Huobi数据!B226*100</f>
        <v>-0.46838407494145129</v>
      </c>
    </row>
    <row r="227" spans="7:11" hidden="1" x14ac:dyDescent="0.15">
      <c r="G227">
        <v>226</v>
      </c>
      <c r="K227">
        <f>(Gateio数据!C227-Huobi数据!B227)/Huobi数据!B227*100</f>
        <v>-0.59771309771308967</v>
      </c>
    </row>
    <row r="228" spans="7:11" hidden="1" x14ac:dyDescent="0.15">
      <c r="G228">
        <v>227</v>
      </c>
      <c r="K228">
        <f>(Gateio数据!C228-Huobi数据!B228)/Huobi数据!B228*100</f>
        <v>-0.57187418767870768</v>
      </c>
    </row>
    <row r="229" spans="7:11" hidden="1" x14ac:dyDescent="0.15">
      <c r="G229">
        <v>228</v>
      </c>
      <c r="K229">
        <f>(Gateio数据!C229-Huobi数据!B229)/Huobi数据!B229*100</f>
        <v>-0.57187418767870768</v>
      </c>
    </row>
    <row r="230" spans="7:11" hidden="1" x14ac:dyDescent="0.15">
      <c r="G230">
        <v>229</v>
      </c>
      <c r="K230">
        <f>(Gateio数据!C230-Huobi数据!B230)/Huobi数据!B230*100</f>
        <v>-0.58479532163743064</v>
      </c>
    </row>
    <row r="231" spans="7:11" hidden="1" x14ac:dyDescent="0.15">
      <c r="G231">
        <v>230</v>
      </c>
      <c r="K231">
        <f>(Gateio数据!C231-Huobi数据!B231)/Huobi数据!B231*100</f>
        <v>-0.59771309771308967</v>
      </c>
    </row>
    <row r="232" spans="7:11" hidden="1" x14ac:dyDescent="0.15">
      <c r="G232">
        <v>231</v>
      </c>
      <c r="K232">
        <f>(Gateio数据!C232-Huobi数据!B232)/Huobi数据!B232*100</f>
        <v>-0.59771309771308967</v>
      </c>
    </row>
    <row r="233" spans="7:11" hidden="1" x14ac:dyDescent="0.15">
      <c r="G233">
        <v>232</v>
      </c>
      <c r="K233">
        <f>(Gateio数据!C233-Huobi数据!B233)/Huobi数据!B233*100</f>
        <v>-0.46838407494145129</v>
      </c>
    </row>
    <row r="234" spans="7:11" hidden="1" x14ac:dyDescent="0.15">
      <c r="G234">
        <v>233</v>
      </c>
      <c r="K234">
        <f>(Gateio数据!C234-Huobi数据!B234)/Huobi数据!B234*100</f>
        <v>0.3673576489110485</v>
      </c>
    </row>
    <row r="235" spans="7:11" x14ac:dyDescent="0.15">
      <c r="G235">
        <v>234</v>
      </c>
      <c r="K235">
        <f>(Gateio数据!C235-Huobi数据!B235)/Huobi数据!B235*100</f>
        <v>0.88483888008452416</v>
      </c>
    </row>
    <row r="236" spans="7:11" x14ac:dyDescent="0.15">
      <c r="G236">
        <v>235</v>
      </c>
      <c r="K236">
        <f>(Gateio数据!C236-Huobi数据!B236)/Huobi数据!B236*100</f>
        <v>1.3131715081575739</v>
      </c>
    </row>
    <row r="237" spans="7:11" x14ac:dyDescent="0.15">
      <c r="G237">
        <v>236</v>
      </c>
      <c r="K237">
        <f>(Gateio数据!C237-Huobi数据!B237)/Huobi数据!B237*100</f>
        <v>0.83832335329340701</v>
      </c>
    </row>
    <row r="238" spans="7:11" hidden="1" x14ac:dyDescent="0.15">
      <c r="G238">
        <v>237</v>
      </c>
      <c r="K238">
        <f>(Gateio数据!C238-Huobi数据!B238)/Huobi数据!B238*100</f>
        <v>0.50404562939381281</v>
      </c>
    </row>
    <row r="239" spans="7:11" hidden="1" x14ac:dyDescent="0.15">
      <c r="G239">
        <v>238</v>
      </c>
      <c r="K239">
        <f>(Gateio数据!C239-Huobi数据!B239)/Huobi数据!B239*100</f>
        <v>1.3297872340413438E-2</v>
      </c>
    </row>
    <row r="240" spans="7:11" hidden="1" x14ac:dyDescent="0.15">
      <c r="G240">
        <v>239</v>
      </c>
      <c r="K240">
        <f>(Gateio数据!C240-Huobi数据!B240)/Huobi数据!B240*100</f>
        <v>1.3297872340413438E-2</v>
      </c>
    </row>
    <row r="241" spans="7:11" hidden="1" x14ac:dyDescent="0.15">
      <c r="G241">
        <v>240</v>
      </c>
      <c r="K241">
        <f>(Gateio数据!C241-Huobi数据!B241)/Huobi数据!B241*100</f>
        <v>0</v>
      </c>
    </row>
    <row r="242" spans="7:11" hidden="1" x14ac:dyDescent="0.15">
      <c r="G242">
        <v>241</v>
      </c>
      <c r="K242">
        <f>(Gateio数据!C242-Huobi数据!B242)/Huobi数据!B242*100</f>
        <v>-0.17257400769944969</v>
      </c>
    </row>
    <row r="243" spans="7:11" hidden="1" x14ac:dyDescent="0.15">
      <c r="G243">
        <v>242</v>
      </c>
      <c r="K243">
        <f>(Gateio数据!C243-Huobi数据!B243)/Huobi数据!B243*100</f>
        <v>-0.3973509933774797</v>
      </c>
    </row>
    <row r="244" spans="7:11" hidden="1" x14ac:dyDescent="0.15">
      <c r="G244">
        <v>243</v>
      </c>
      <c r="K244">
        <f>(Gateio数据!C244-Huobi数据!B244)/Huobi数据!B244*100</f>
        <v>-0.46326935804102498</v>
      </c>
    </row>
    <row r="245" spans="7:11" hidden="1" x14ac:dyDescent="0.15">
      <c r="G245">
        <v>244</v>
      </c>
      <c r="K245">
        <f>(Gateio数据!C245-Huobi数据!B245)/Huobi数据!B245*100</f>
        <v>-0.3709591944886077</v>
      </c>
    </row>
    <row r="246" spans="7:11" hidden="1" x14ac:dyDescent="0.15">
      <c r="G246">
        <v>245</v>
      </c>
      <c r="K246">
        <f>(Gateio数据!C246-Huobi数据!B246)/Huobi数据!B246*100</f>
        <v>-1.3253810470517054E-2</v>
      </c>
    </row>
    <row r="247" spans="7:11" hidden="1" x14ac:dyDescent="0.15">
      <c r="G247">
        <v>246</v>
      </c>
      <c r="K247">
        <f>(Gateio数据!C247-Huobi数据!B247)/Huobi数据!B247*100</f>
        <v>-7.9470198675499704E-2</v>
      </c>
    </row>
    <row r="248" spans="7:11" hidden="1" x14ac:dyDescent="0.15">
      <c r="G248">
        <v>247</v>
      </c>
      <c r="K248">
        <f>(Gateio数据!C248-Huobi数据!B248)/Huobi数据!B248*100</f>
        <v>-9.2702953251234788E-2</v>
      </c>
    </row>
    <row r="249" spans="7:11" hidden="1" x14ac:dyDescent="0.15">
      <c r="G249">
        <v>248</v>
      </c>
      <c r="K249">
        <f>(Gateio数据!C249-Huobi数据!B249)/Huobi数据!B249*100</f>
        <v>-0.224837984393601</v>
      </c>
    </row>
    <row r="250" spans="7:11" hidden="1" x14ac:dyDescent="0.15">
      <c r="G250">
        <v>249</v>
      </c>
      <c r="K250">
        <f>(Gateio数据!C250-Huobi数据!B250)/Huobi数据!B250*100</f>
        <v>-0.34346103038309789</v>
      </c>
    </row>
    <row r="251" spans="7:11" hidden="1" x14ac:dyDescent="0.15">
      <c r="G251">
        <v>250</v>
      </c>
      <c r="K251">
        <f>(Gateio数据!C251-Huobi数据!B251)/Huobi数据!B251*100</f>
        <v>-0.35662395984677853</v>
      </c>
    </row>
    <row r="252" spans="7:11" hidden="1" x14ac:dyDescent="0.15">
      <c r="G252">
        <v>251</v>
      </c>
      <c r="K252">
        <f>(Gateio数据!C252-Huobi数据!B252)/Huobi数据!B252*100</f>
        <v>-0.4749340369393133</v>
      </c>
    </row>
    <row r="253" spans="7:11" hidden="1" x14ac:dyDescent="0.15"/>
    <row r="254" spans="7:11" hidden="1" x14ac:dyDescent="0.15"/>
    <row r="255" spans="7:11" hidden="1" x14ac:dyDescent="0.15"/>
  </sheetData>
  <autoFilter ref="K1:K255" xr:uid="{5A175084-E369-478A-A45A-3B96C2C0FB8A}">
    <filterColumn colId="0">
      <customFilters>
        <customFilter operator="greaterThan" val="0.625"/>
      </customFilters>
    </filterColumn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tabSelected="1" workbookViewId="0">
      <selection activeCell="A29" sqref="A29"/>
    </sheetView>
  </sheetViews>
  <sheetFormatPr defaultRowHeight="13.5" x14ac:dyDescent="0.15"/>
  <cols>
    <col min="1" max="2" width="16.375" style="2" customWidth="1"/>
    <col min="3" max="3" width="17.75" style="2" customWidth="1"/>
    <col min="4" max="4" width="18.125" style="2" customWidth="1"/>
    <col min="5" max="14" width="16.375" style="2" customWidth="1"/>
    <col min="15" max="16384" width="9" style="2"/>
  </cols>
  <sheetData>
    <row r="1" spans="1:14" s="3" customFormat="1" x14ac:dyDescent="0.1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14" x14ac:dyDescent="0.15">
      <c r="A2" s="2" t="s">
        <v>11</v>
      </c>
      <c r="B2" s="2">
        <v>0</v>
      </c>
      <c r="C2" s="2">
        <v>0</v>
      </c>
      <c r="D2" s="2">
        <v>0</v>
      </c>
      <c r="E2" s="2">
        <v>2.1</v>
      </c>
      <c r="F2" s="2">
        <v>0.1</v>
      </c>
      <c r="G2" s="2">
        <v>0.1</v>
      </c>
    </row>
    <row r="3" spans="1:14" x14ac:dyDescent="0.15">
      <c r="A3" s="2" t="s">
        <v>12</v>
      </c>
      <c r="B3" s="2">
        <v>0</v>
      </c>
      <c r="C3" s="2">
        <v>0</v>
      </c>
      <c r="D3" s="4" t="s">
        <v>13</v>
      </c>
      <c r="E3" s="2">
        <v>20</v>
      </c>
      <c r="F3" s="2">
        <v>0.2</v>
      </c>
      <c r="G3" s="2">
        <v>0.2</v>
      </c>
    </row>
    <row r="4" spans="1:14" x14ac:dyDescent="0.15">
      <c r="A4" s="2" t="s">
        <v>14</v>
      </c>
      <c r="B4" s="2">
        <v>0</v>
      </c>
      <c r="C4" s="2">
        <v>0</v>
      </c>
      <c r="D4" s="2">
        <v>0</v>
      </c>
      <c r="E4" s="2">
        <v>15</v>
      </c>
      <c r="F4" s="2">
        <v>0.2</v>
      </c>
      <c r="G4" s="2">
        <v>0.2</v>
      </c>
    </row>
    <row r="5" spans="1:14" x14ac:dyDescent="0.15">
      <c r="A5" s="2" t="s">
        <v>15</v>
      </c>
      <c r="B5" s="2">
        <v>0</v>
      </c>
      <c r="C5" s="2">
        <v>0</v>
      </c>
      <c r="D5" s="2">
        <v>0</v>
      </c>
      <c r="E5" s="2">
        <v>10</v>
      </c>
      <c r="F5" s="2">
        <v>0.2</v>
      </c>
      <c r="G5" s="2">
        <v>0.2</v>
      </c>
    </row>
    <row r="7" spans="1:14" x14ac:dyDescent="0.15">
      <c r="A7" s="3" t="s">
        <v>16</v>
      </c>
      <c r="B7" s="3"/>
      <c r="C7" s="3"/>
      <c r="D7" s="3"/>
      <c r="E7" s="3"/>
      <c r="F7" s="3"/>
      <c r="G7" s="3"/>
    </row>
    <row r="8" spans="1:14" s="3" customFormat="1" x14ac:dyDescent="0.15">
      <c r="A8" s="2"/>
      <c r="B8" s="2"/>
      <c r="C8" s="2"/>
      <c r="D8" s="2"/>
      <c r="E8" s="2"/>
      <c r="F8" s="2"/>
      <c r="G8" s="2"/>
    </row>
    <row r="9" spans="1:14" x14ac:dyDescent="0.15">
      <c r="A9" s="2" t="s">
        <v>17</v>
      </c>
      <c r="B9" s="2" t="s">
        <v>18</v>
      </c>
      <c r="C9" s="2" t="s">
        <v>19</v>
      </c>
      <c r="D9" s="2" t="s">
        <v>20</v>
      </c>
      <c r="E9" s="2" t="s">
        <v>21</v>
      </c>
      <c r="F9" s="2" t="s">
        <v>22</v>
      </c>
      <c r="G9" s="2" t="s">
        <v>23</v>
      </c>
    </row>
    <row r="10" spans="1:14" x14ac:dyDescent="0.15">
      <c r="A10" s="5">
        <v>2E-3</v>
      </c>
      <c r="B10" s="2">
        <v>0</v>
      </c>
      <c r="C10" s="5">
        <v>2E-3</v>
      </c>
      <c r="D10" s="2">
        <v>10</v>
      </c>
      <c r="E10" s="2">
        <v>10000</v>
      </c>
      <c r="F10" s="2">
        <v>0.25</v>
      </c>
      <c r="G10" s="2">
        <v>0</v>
      </c>
    </row>
    <row r="12" spans="1:14" x14ac:dyDescent="0.15">
      <c r="A12" s="2" t="s">
        <v>24</v>
      </c>
      <c r="B12" s="2" t="s">
        <v>25</v>
      </c>
      <c r="C12" s="2" t="s">
        <v>24</v>
      </c>
      <c r="D12" s="2" t="s">
        <v>26</v>
      </c>
      <c r="E12" s="2" t="s">
        <v>24</v>
      </c>
      <c r="F12" s="2" t="s">
        <v>26</v>
      </c>
      <c r="G12" s="2" t="s">
        <v>24</v>
      </c>
      <c r="H12" s="2" t="s">
        <v>26</v>
      </c>
      <c r="I12" s="2" t="s">
        <v>27</v>
      </c>
      <c r="J12" s="2" t="s">
        <v>28</v>
      </c>
      <c r="K12" s="2" t="s">
        <v>29</v>
      </c>
      <c r="L12" s="2" t="s">
        <v>30</v>
      </c>
      <c r="M12" s="2" t="s">
        <v>31</v>
      </c>
      <c r="N12" s="3"/>
    </row>
    <row r="13" spans="1:14" x14ac:dyDescent="0.15">
      <c r="A13" s="6">
        <f>E10*F10*A10/2</f>
        <v>2.5</v>
      </c>
      <c r="B13" s="6">
        <f>E10*F10*C10/2</f>
        <v>2.5</v>
      </c>
      <c r="C13" s="2">
        <v>2.5</v>
      </c>
      <c r="D13" s="6">
        <v>1.25</v>
      </c>
      <c r="E13" s="2">
        <v>2.5</v>
      </c>
      <c r="F13" s="2">
        <v>1.25</v>
      </c>
      <c r="G13" s="2">
        <v>2.5</v>
      </c>
      <c r="H13" s="2">
        <v>1.25</v>
      </c>
      <c r="I13" s="2">
        <v>0</v>
      </c>
      <c r="J13" s="2">
        <v>10</v>
      </c>
      <c r="K13" s="2">
        <f>SUM(A13:J13)</f>
        <v>26.25</v>
      </c>
      <c r="L13" s="7">
        <f>K13/E10</f>
        <v>2.6250000000000002E-3</v>
      </c>
      <c r="M13" s="2">
        <f>73.51*L13</f>
        <v>0.19296375000000002</v>
      </c>
    </row>
    <row r="14" spans="1:14" x14ac:dyDescent="0.15">
      <c r="K14" s="2">
        <f>K13/4</f>
        <v>6.5625</v>
      </c>
      <c r="L14" s="2">
        <f>10000/2/4</f>
        <v>1250</v>
      </c>
      <c r="M14" s="7">
        <f>K14/L14</f>
        <v>5.2500000000000003E-3</v>
      </c>
      <c r="N14" s="2">
        <f>73.51*M14</f>
        <v>0.38592750000000003</v>
      </c>
    </row>
    <row r="15" spans="1:14" x14ac:dyDescent="0.15">
      <c r="A15" s="3" t="s">
        <v>32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7" spans="1:14" x14ac:dyDescent="0.15">
      <c r="A17" s="2" t="s">
        <v>24</v>
      </c>
      <c r="B17" s="2" t="s">
        <v>18</v>
      </c>
      <c r="C17" s="2" t="s">
        <v>25</v>
      </c>
      <c r="D17" s="2" t="s">
        <v>33</v>
      </c>
      <c r="E17" s="2" t="s">
        <v>21</v>
      </c>
      <c r="F17" s="2" t="s">
        <v>22</v>
      </c>
      <c r="G17" s="2" t="s">
        <v>23</v>
      </c>
    </row>
    <row r="18" spans="1:14" x14ac:dyDescent="0.15">
      <c r="A18" s="5">
        <v>2E-3</v>
      </c>
      <c r="B18" s="2">
        <v>0</v>
      </c>
      <c r="C18" s="5">
        <v>2E-3</v>
      </c>
      <c r="D18" s="2">
        <v>15</v>
      </c>
      <c r="E18" s="2">
        <v>10000</v>
      </c>
      <c r="F18" s="2">
        <v>0.25</v>
      </c>
      <c r="G18" s="2">
        <v>0</v>
      </c>
    </row>
    <row r="20" spans="1:14" x14ac:dyDescent="0.15">
      <c r="A20" s="2" t="s">
        <v>24</v>
      </c>
      <c r="B20" s="2" t="s">
        <v>25</v>
      </c>
      <c r="C20" s="2" t="s">
        <v>24</v>
      </c>
      <c r="D20" s="2" t="s">
        <v>26</v>
      </c>
      <c r="E20" s="2" t="s">
        <v>24</v>
      </c>
      <c r="F20" s="2" t="s">
        <v>26</v>
      </c>
      <c r="G20" s="2" t="s">
        <v>24</v>
      </c>
      <c r="H20" s="2" t="s">
        <v>26</v>
      </c>
      <c r="I20" s="2" t="s">
        <v>34</v>
      </c>
      <c r="J20" s="2" t="s">
        <v>28</v>
      </c>
      <c r="K20" s="2" t="s">
        <v>29</v>
      </c>
      <c r="L20" s="2" t="s">
        <v>35</v>
      </c>
      <c r="M20" s="2" t="s">
        <v>31</v>
      </c>
    </row>
    <row r="21" spans="1:14" x14ac:dyDescent="0.15">
      <c r="A21" s="6">
        <f>E18*F18*A18/2</f>
        <v>2.5</v>
      </c>
      <c r="B21" s="6">
        <f>E18*F18*C18/2</f>
        <v>2.5</v>
      </c>
      <c r="C21" s="2">
        <v>1.25</v>
      </c>
      <c r="D21" s="6">
        <v>2.5</v>
      </c>
      <c r="E21" s="2">
        <v>1.25</v>
      </c>
      <c r="F21" s="2">
        <v>2.5</v>
      </c>
      <c r="G21" s="2">
        <v>1.25</v>
      </c>
      <c r="H21" s="2">
        <v>2.5</v>
      </c>
      <c r="I21" s="2">
        <v>0</v>
      </c>
      <c r="J21" s="2">
        <v>15</v>
      </c>
      <c r="K21" s="2">
        <f>SUM(A21:J21)</f>
        <v>31.25</v>
      </c>
      <c r="L21" s="7">
        <f>K21/E18</f>
        <v>3.1250000000000002E-3</v>
      </c>
      <c r="M21" s="2">
        <f>73.51*L21</f>
        <v>0.22971875000000003</v>
      </c>
    </row>
    <row r="22" spans="1:14" x14ac:dyDescent="0.15">
      <c r="K22" s="2">
        <f>K21/4</f>
        <v>7.8125</v>
      </c>
      <c r="L22" s="2">
        <v>1250</v>
      </c>
      <c r="M22" s="7">
        <f>K22/L22</f>
        <v>6.2500000000000003E-3</v>
      </c>
      <c r="N22" s="2">
        <f>73.51*M22</f>
        <v>0.45943750000000005</v>
      </c>
    </row>
    <row r="23" spans="1:14" x14ac:dyDescent="0.15">
      <c r="N23" s="2">
        <f>(0.52-N22)*1250/73.51</f>
        <v>1.0298343762753361</v>
      </c>
    </row>
    <row r="26" spans="1:14" x14ac:dyDescent="0.15">
      <c r="A26" s="2">
        <v>5000</v>
      </c>
    </row>
    <row r="27" spans="1:14" x14ac:dyDescent="0.15">
      <c r="A27" s="2" t="s">
        <v>41</v>
      </c>
      <c r="B27" s="2" t="s">
        <v>42</v>
      </c>
      <c r="C27" s="2" t="s">
        <v>43</v>
      </c>
      <c r="D27" s="2" t="s">
        <v>44</v>
      </c>
    </row>
    <row r="28" spans="1:14" x14ac:dyDescent="0.15">
      <c r="A28" s="2">
        <v>10</v>
      </c>
      <c r="B28" s="2">
        <f>0.2%*A26</f>
        <v>10</v>
      </c>
      <c r="C28" s="2">
        <v>10</v>
      </c>
      <c r="D28" s="2">
        <f>A28+B28+C28</f>
        <v>30</v>
      </c>
      <c r="E28" s="2">
        <f>D28/A26*100</f>
        <v>0.6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Huobi数据</vt:lpstr>
      <vt:lpstr>Gateio数据</vt:lpstr>
      <vt:lpstr>存粹差价计算</vt:lpstr>
      <vt:lpstr>计算手续费后可获利差价（gate到huobi）</vt:lpstr>
      <vt:lpstr>计算手续费后可获利差价（huobi到gate）</vt:lpstr>
      <vt:lpstr>手续费</vt:lpstr>
      <vt:lpstr>Gateio数据!gateio</vt:lpstr>
      <vt:lpstr>Huobi数据!huobi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2018-04-22T14:31:08Z</dcterms:modified>
</cp:coreProperties>
</file>