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lyReportResouceFiles\Report\"/>
    </mc:Choice>
  </mc:AlternateContent>
  <bookViews>
    <workbookView xWindow="0" yWindow="0" windowWidth="28695" windowHeight="13050" activeTab="2"/>
  </bookViews>
  <sheets>
    <sheet name="UserSync" sheetId="1" r:id="rId1"/>
    <sheet name="Shipments" sheetId="2" r:id="rId2"/>
    <sheet name="Throughout" sheetId="3" r:id="rId3"/>
    <sheet name="ServerPerformance" sheetId="4" r:id="rId4"/>
    <sheet name="Network" sheetId="5" r:id="rId5"/>
    <sheet name="end2endPerformance" sheetId="6" r:id="rId6"/>
    <sheet name="BR SI trend" sheetId="7" r:id="rId7"/>
  </sheets>
  <calcPr calcId="171027"/>
</workbook>
</file>

<file path=xl/calcChain.xml><?xml version="1.0" encoding="utf-8"?>
<calcChain xmlns="http://schemas.openxmlformats.org/spreadsheetml/2006/main">
  <c r="U7" i="7" l="1"/>
  <c r="T7" i="7"/>
  <c r="S7" i="7"/>
  <c r="R7" i="7"/>
  <c r="Q7" i="7"/>
  <c r="P7" i="7"/>
  <c r="O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J6" i="7"/>
  <c r="I6" i="7"/>
  <c r="H6" i="7"/>
  <c r="G6" i="7"/>
  <c r="F6" i="7"/>
  <c r="E6" i="7"/>
  <c r="D6" i="7"/>
  <c r="J27" i="2"/>
  <c r="J26" i="2"/>
  <c r="J25" i="2"/>
  <c r="J24" i="2"/>
  <c r="E6" i="2"/>
  <c r="E5" i="2"/>
  <c r="E4" i="2"/>
  <c r="E3" i="2"/>
</calcChain>
</file>

<file path=xl/sharedStrings.xml><?xml version="1.0" encoding="utf-8"?>
<sst xmlns="http://schemas.openxmlformats.org/spreadsheetml/2006/main" count="482" uniqueCount="218">
  <si>
    <t xml:space="preserve">Daily Stat. for COSCON eBiz users sync. to ACZ </t>
  </si>
  <si>
    <t>OPERATION_CODE</t>
  </si>
  <si>
    <t>RETURN_RESULT</t>
  </si>
  <si>
    <t>COUNT(1)</t>
  </si>
  <si>
    <t>Meaning</t>
  </si>
  <si>
    <t>300100</t>
  </si>
  <si>
    <t>Success</t>
  </si>
  <si>
    <t>CREATE_COMPANY</t>
  </si>
  <si>
    <t>3</t>
  </si>
  <si>
    <t>6</t>
  </si>
  <si>
    <t>300200</t>
  </si>
  <si>
    <t>UPDATE_COMPANY_PROFILE</t>
  </si>
  <si>
    <t>2</t>
  </si>
  <si>
    <t>300300</t>
  </si>
  <si>
    <t>CREATE_COMPANY_USER</t>
  </si>
  <si>
    <t>Phone number is invalid. Example: 86-756-88888888</t>
  </si>
  <si>
    <t>300400</t>
  </si>
  <si>
    <t>UPDATE_COMPANY_USER_PROFILE</t>
  </si>
  <si>
    <t>Master SAP ID is invalid</t>
  </si>
  <si>
    <t>300500</t>
  </si>
  <si>
    <t>Email address is invalid</t>
  </si>
  <si>
    <t>CREATE_CARRIER_USER</t>
  </si>
  <si>
    <t>300600</t>
  </si>
  <si>
    <t>UPDATE_SAPID_GROUP</t>
  </si>
  <si>
    <t>UPDATE_CARRIER_USER_PROFILE</t>
  </si>
  <si>
    <t>300800</t>
  </si>
  <si>
    <t>84</t>
  </si>
  <si>
    <t>13</t>
  </si>
  <si>
    <t>12</t>
  </si>
  <si>
    <t>There exists exception in server side</t>
  </si>
  <si>
    <t>1</t>
  </si>
  <si>
    <t>Daily CS. Stat. Shipment Transaction Volume</t>
  </si>
  <si>
    <t>CT</t>
  </si>
  <si>
    <t>BC</t>
  </si>
  <si>
    <t>BL</t>
  </si>
  <si>
    <t>BLPrint</t>
  </si>
  <si>
    <t>EDI BR</t>
  </si>
  <si>
    <t>Online BR</t>
  </si>
  <si>
    <t>Online SI</t>
  </si>
  <si>
    <t>EDI SI</t>
  </si>
  <si>
    <t>Total</t>
  </si>
  <si>
    <t>COSCON's daily shipment transaction stat.</t>
  </si>
  <si>
    <t>类型</t>
  </si>
  <si>
    <t>来源</t>
  </si>
  <si>
    <t>报文数量</t>
  </si>
  <si>
    <t>处理情况</t>
  </si>
  <si>
    <t>接收</t>
  </si>
  <si>
    <t>BR</t>
  </si>
  <si>
    <t>StandardZone</t>
  </si>
  <si>
    <t>ACZone</t>
  </si>
  <si>
    <t>SI</t>
  </si>
  <si>
    <t>SF</t>
  </si>
  <si>
    <t>发送</t>
  </si>
  <si>
    <t>Comparison with 2015H1 Monthly Transaction</t>
  </si>
  <si>
    <t>2015H1</t>
  </si>
  <si>
    <t>Uniq shmt</t>
  </si>
  <si>
    <t>TXN Vol</t>
  </si>
  <si>
    <t>Shipment</t>
  </si>
  <si>
    <t>CS2online</t>
  </si>
  <si>
    <t>B2B</t>
  </si>
  <si>
    <t>2015-01</t>
  </si>
  <si>
    <t>NA</t>
  </si>
  <si>
    <t>2015-02</t>
  </si>
  <si>
    <t>2015-03</t>
  </si>
  <si>
    <t>2015-04</t>
  </si>
  <si>
    <t>2015-05</t>
  </si>
  <si>
    <t>2015-06</t>
  </si>
  <si>
    <t>2015-07</t>
  </si>
  <si>
    <t>April/28 end-to-end user browser side performance stat.</t>
  </si>
  <si>
    <t>US (Internet)/s</t>
  </si>
  <si>
    <t>Brazil(Internet)/s</t>
  </si>
  <si>
    <t>UK (Internet)/s</t>
  </si>
  <si>
    <t>India (Internet)/s</t>
  </si>
  <si>
    <t>Chile (Internet)/s</t>
  </si>
  <si>
    <t>Peru (Internet)/s</t>
  </si>
  <si>
    <t>NZ (Internet)/s</t>
  </si>
  <si>
    <t>Uruguay (Internet)/s</t>
  </si>
  <si>
    <t>Nigeria (Internet)/s</t>
  </si>
  <si>
    <t>South Africa (Internet)/s</t>
  </si>
  <si>
    <t>Argentina (Internet)/s</t>
  </si>
  <si>
    <t>Australia (Internet)/s</t>
  </si>
  <si>
    <t>Korea(Internet)/s</t>
  </si>
  <si>
    <t>UAE  (Internet)/s</t>
  </si>
  <si>
    <t>Ukraine(Internet)/s</t>
  </si>
  <si>
    <t>Spain（Internet）/s</t>
  </si>
  <si>
    <t>Login Response time(1st)</t>
  </si>
  <si>
    <t>teamviewer连接失败</t>
  </si>
  <si>
    <t>Login Response time (2nd)</t>
  </si>
  <si>
    <t>Login Response time (3rd)</t>
  </si>
  <si>
    <t>Booking Search Response Time (1st)</t>
  </si>
  <si>
    <t>Booking Search Response Time (2nd)</t>
  </si>
  <si>
    <t>Booking Search Response Time(3rd)</t>
  </si>
  <si>
    <t>SI page response time (1st)</t>
  </si>
  <si>
    <t>SI page response time (2nd)</t>
  </si>
  <si>
    <t>SI page response time(3rd)</t>
  </si>
  <si>
    <t>US, Brazil, UK, India,这四个地区没有test PC，因此数据不会更新。</t>
  </si>
  <si>
    <t>Date</t>
  </si>
  <si>
    <t>2017/Sep/07 COSCON 10M lease line usage : &lt; 25%</t>
  </si>
  <si>
    <t>Daily (5 minutes average)</t>
  </si>
  <si>
    <t>Weekly (30 minutes average)</t>
  </si>
  <si>
    <t>2017-09-07 00:00:00  to 2017-09-07 23:59:59 HKT</t>
  </si>
  <si>
    <t>APPLICATION_NAME</t>
  </si>
  <si>
    <t>MODULE_NAME</t>
  </si>
  <si>
    <t>SERVICE_NAME</t>
  </si>
  <si>
    <t>TOTAL_TRANSATION</t>
  </si>
  <si>
    <t>AVERAGE_RESPONSE_TIME</t>
  </si>
  <si>
    <t>LESS_THAN_5s</t>
  </si>
  <si>
    <t>RATE_LESS_THAN_5s</t>
  </si>
  <si>
    <t>BETWEEN_5s_TO_10s</t>
  </si>
  <si>
    <t>RATE_BETWEEN_5s_TO_10s</t>
  </si>
  <si>
    <t>BETWEEN_10s_TO_15s</t>
  </si>
  <si>
    <t>RATE_BETWEEN_10s_TO_15s</t>
  </si>
  <si>
    <t>BETWEEN_15s_TO_20s</t>
  </si>
  <si>
    <t>RATE_BETWEEN_15s_TO_20s</t>
  </si>
  <si>
    <t>MORE_THAN_20s</t>
  </si>
  <si>
    <t>RATE_MORE_THAN_20s</t>
  </si>
  <si>
    <t>CS2-ACZ-COSCONACZ-PROD</t>
  </si>
  <si>
    <t>Login</t>
  </si>
  <si>
    <t>MCC Logged-in</t>
  </si>
  <si>
    <t>Process Management</t>
  </si>
  <si>
    <t>getTaskCountByPriority</t>
  </si>
  <si>
    <t>queryTasks</t>
  </si>
  <si>
    <t>CS2-ACZ-COSCON-PROD</t>
  </si>
  <si>
    <t>Bill Of Lading Print</t>
  </si>
  <si>
    <t>B/L Print save view request</t>
  </si>
  <si>
    <t>Bill Of Lading Print View BL Process</t>
  </si>
  <si>
    <t>Booking Request</t>
  </si>
  <si>
    <t>Add appointment</t>
  </si>
  <si>
    <t>Auto complete on origin, destination when using BR datasource</t>
  </si>
  <si>
    <t>Auto complete on origin, destination when using SSM datasoruce</t>
  </si>
  <si>
    <t>Auto complete on vessel when using Intended Vessel Voyage</t>
  </si>
  <si>
    <t>Copy booking from shipment detail</t>
  </si>
  <si>
    <t>Delete draft</t>
  </si>
  <si>
    <t>Delete template</t>
  </si>
  <si>
    <t>Find party</t>
  </si>
  <si>
    <t>Find sailing schedule</t>
  </si>
  <si>
    <t>List carrieer assigned templates</t>
  </si>
  <si>
    <t>List drafts</t>
  </si>
  <si>
    <t>List my company templates</t>
  </si>
  <si>
    <t>List my templates</t>
  </si>
  <si>
    <t>Modify appointment</t>
  </si>
  <si>
    <t>Modify draft</t>
  </si>
  <si>
    <t>Modify template</t>
  </si>
  <si>
    <t>Save as draft (create new draft)</t>
  </si>
  <si>
    <t>Save as draft (replace existing draft)</t>
  </si>
  <si>
    <t>Save as template (create new template)</t>
  </si>
  <si>
    <t>Save as template (replace existing template)</t>
  </si>
  <si>
    <t>Search booking</t>
  </si>
  <si>
    <t>Submit booking : booking receipt</t>
  </si>
  <si>
    <t>Submit booking : booking summary</t>
  </si>
  <si>
    <t>View template</t>
  </si>
  <si>
    <t>Customer Support</t>
  </si>
  <si>
    <t>Search Customer User</t>
  </si>
  <si>
    <t>Customized Report</t>
  </si>
  <si>
    <t>Modify Template</t>
  </si>
  <si>
    <t>Save Template</t>
  </si>
  <si>
    <t>Search Template Lists</t>
  </si>
  <si>
    <t>Document manager(dm)</t>
  </si>
  <si>
    <t>PreStore document from file path</t>
  </si>
  <si>
    <t>Interaction History</t>
  </si>
  <si>
    <t>Search Service Request Within ShipmentCoverage</t>
  </si>
  <si>
    <t>Milestone Plan Template Customization</t>
  </si>
  <si>
    <t>Define Milestone Alias - Start Page</t>
  </si>
  <si>
    <t>Subscribe Standard Milestone - Start Page</t>
  </si>
  <si>
    <t>Subscribe User-Defined Milestone - Start Page</t>
  </si>
  <si>
    <t>My Request</t>
  </si>
  <si>
    <t>Display Regional Form</t>
  </si>
  <si>
    <t>Save Service Request</t>
  </si>
  <si>
    <t>Search Regional Forms</t>
  </si>
  <si>
    <t>Search Shipment By BK</t>
  </si>
  <si>
    <t>Sailing Schedule</t>
  </si>
  <si>
    <t>Find All Carrier</t>
  </si>
  <si>
    <t>Find Sailing Schedule Facility Info</t>
  </si>
  <si>
    <t>Find Sailing Schedule Routes</t>
  </si>
  <si>
    <t>Find Sailing Schedule Service</t>
  </si>
  <si>
    <t>Find Sailing Schedule Service Loop Info</t>
  </si>
  <si>
    <t>Find Sailing Schedule Vessel Info</t>
  </si>
  <si>
    <t>Find Sailing Schedule Vessel Name and Code</t>
  </si>
  <si>
    <t>Shipment Details</t>
  </si>
  <si>
    <t>Search Details Found - by B/L Number</t>
  </si>
  <si>
    <t>Search Details Found - by Booking Number</t>
  </si>
  <si>
    <t>Search Details Found - by Reference Number</t>
  </si>
  <si>
    <t>Shipment Folder</t>
  </si>
  <si>
    <t>Customer Add Required Document</t>
  </si>
  <si>
    <t>Get Reference Type</t>
  </si>
  <si>
    <t>Retrieve Required Document Status</t>
  </si>
  <si>
    <t>Search Document Pouch</t>
  </si>
  <si>
    <t>Search document by BK Number</t>
  </si>
  <si>
    <t>Search document by Reference Number</t>
  </si>
  <si>
    <t>Search document in Customer View</t>
  </si>
  <si>
    <t>Shipment Document Download</t>
  </si>
  <si>
    <t>Shipment Folder Save Documents</t>
  </si>
  <si>
    <t>Shipment Folder Save File to DM</t>
  </si>
  <si>
    <t>Shipment Folder Save File to Share Folder</t>
  </si>
  <si>
    <t>assign Shipment Document Entity ID</t>
  </si>
  <si>
    <t>assign Shipment Document Entity Version ID</t>
  </si>
  <si>
    <t>find All Required Document Names By Booking Number</t>
  </si>
  <si>
    <t>find All Service Provider Provided Document Types</t>
  </si>
  <si>
    <t>find All Service Provider Required Document Types</t>
  </si>
  <si>
    <t>find All Shipment Document Entities</t>
  </si>
  <si>
    <t>find Service Provider Associated Document Type</t>
  </si>
  <si>
    <t>find Shipment Folder Summary Result</t>
  </si>
  <si>
    <t>get Shipment Vessel Voyage</t>
  </si>
  <si>
    <t>Shipper Export Declaration</t>
  </si>
  <si>
    <t>Find SED ITN Informations</t>
  </si>
  <si>
    <t>Shipping Instruction</t>
  </si>
  <si>
    <t>Change Carrier</t>
  </si>
  <si>
    <t>Load Carrier SI Draft</t>
  </si>
  <si>
    <t>Retrieve Population Data</t>
  </si>
  <si>
    <t>Save as Draft</t>
  </si>
  <si>
    <t>Save as Template</t>
  </si>
  <si>
    <t>Search Shipping Instruction</t>
  </si>
  <si>
    <t>Submit Shipping Instruction</t>
  </si>
  <si>
    <t>Update Template</t>
  </si>
  <si>
    <t>User Profile</t>
  </si>
  <si>
    <t>Get Email Subscriptions</t>
  </si>
  <si>
    <t>Modify User Prof</t>
  </si>
  <si>
    <t>Update User Prof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</si>
</sst>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indexed="8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1A1A1A"/>
      <name val="Segoe UI"/>
      <charset val="134"/>
    </font>
    <font>
      <sz val="10"/>
      <name val="Arial"/>
      <charset val="1"/>
    </font>
    <font>
      <b/>
      <sz val="11"/>
      <color indexed="8"/>
      <name val="SimSun"/>
      <charset val="134"/>
    </font>
    <font>
      <b/>
      <sz val="10"/>
      <color indexed="8"/>
      <name val="SimSun"/>
      <charset val="134"/>
    </font>
    <font>
      <sz val="11"/>
      <color indexed="8"/>
      <name val="SimSun"/>
      <charset val="134"/>
    </font>
    <font>
      <b/>
      <sz val="14"/>
      <color theme="1"/>
      <name val="Calibri"/>
      <charset val="134"/>
    </font>
    <font>
      <sz val="14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2">
    <xf numFmtId="0" fontId="0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</cellStyleXfs>
  <cellXfs count="50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9" xfId="0" applyFont="1" applyFill="1" applyBorder="1" applyAlignment="1">
      <alignment horizontal="center" vertical="center"/>
    </xf>
    <xf numFmtId="0" fontId="0" fillId="3" borderId="1" xfId="0" applyFill="1" applyBorder="1"/>
    <xf numFmtId="14" fontId="0" fillId="3" borderId="1" xfId="0" applyNumberFormat="1" applyFill="1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left" wrapText="1" readingOrder="1"/>
    </xf>
    <xf numFmtId="0" fontId="10" fillId="0" borderId="15" xfId="0" applyFont="1" applyBorder="1" applyAlignment="1">
      <alignment horizontal="left" wrapText="1" readingOrder="1"/>
    </xf>
    <xf numFmtId="0" fontId="10" fillId="0" borderId="15" xfId="0" applyFont="1" applyBorder="1" applyAlignment="1">
      <alignment horizontal="right" wrapText="1" readingOrder="1"/>
    </xf>
    <xf numFmtId="0" fontId="7" fillId="4" borderId="1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wrapText="1" readingOrder="1"/>
    </xf>
    <xf numFmtId="16" fontId="0" fillId="0" borderId="0" xfId="0" applyNumberFormat="1"/>
    <xf numFmtId="0" fontId="5" fillId="0" borderId="1" xfId="0" applyFont="1" applyBorder="1"/>
    <xf numFmtId="0" fontId="0" fillId="0" borderId="17" xfId="0" applyBorder="1"/>
    <xf numFmtId="0" fontId="5" fillId="0" borderId="1" xfId="0" applyFont="1" applyBorder="1" applyAlignment="1">
      <alignment horizontal="left"/>
    </xf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3" borderId="14" xfId="0" applyFont="1" applyFill="1" applyBorder="1" applyAlignment="1">
      <alignment horizontal="center" wrapText="1" readingOrder="1"/>
    </xf>
    <xf numFmtId="0" fontId="0" fillId="0" borderId="0" xfId="0"/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3" xfId="0" applyFont="1" applyFill="1" applyBorder="1" applyAlignment="1">
      <alignment horizontal="left" vertical="center" wrapText="1" readingOrder="1"/>
    </xf>
    <xf numFmtId="0" fontId="6" fillId="3" borderId="1" xfId="0" applyFont="1" applyFill="1" applyBorder="1" applyAlignment="1">
      <alignment horizontal="center" vertical="center"/>
    </xf>
    <xf numFmtId="16" fontId="6" fillId="3" borderId="1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8" xfId="0" applyBorder="1"/>
    <xf numFmtId="9" fontId="0" fillId="0" borderId="18" xfId="0" applyNumberFormat="1" applyBorder="1"/>
    <xf numFmtId="10" fontId="0" fillId="0" borderId="18" xfId="0" applyNumberFormat="1" applyBorder="1"/>
  </cellXfs>
  <cellStyles count="12">
    <cellStyle name="Normal" xfId="0" builtinId="0"/>
    <cellStyle name="Normal 2" xfId="4"/>
    <cellStyle name="Normal 3" xfId="5"/>
    <cellStyle name="Normal 3 2" xfId="2"/>
    <cellStyle name="Normal 3 3" xfId="3"/>
    <cellStyle name="Normal 4" xfId="6"/>
    <cellStyle name="Normal 4 2" xfId="7"/>
    <cellStyle name="Normal 4 3" xfId="1"/>
    <cellStyle name="Normal 4 4" xfId="8"/>
    <cellStyle name="Normal 5" xfId="9"/>
    <cellStyle name="Normal 5 2" xfId="10"/>
    <cellStyle name="Normal 5 3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D:\\DailyReportResouceFiles\\20170907\\COSCON%20Network%20Utilization\\5min.png" TargetMode="External"/><Relationship Id="rId1" Type="http://schemas.openxmlformats.org/officeDocument/2006/relationships/image" Target="../media/image1.png"/><Relationship Id="rId4" Type="http://schemas.openxmlformats.org/officeDocument/2006/relationships/image" Target="file:///D:\\DailyReportResouceFiles\\20170907\\COSCON%20Network%20Utilization\\30mi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127000</xdr:rowOff>
    </xdr:from>
    <xdr:to>
      <xdr:col>8</xdr:col>
      <xdr:colOff>63500</xdr:colOff>
      <xdr:row>13</xdr:row>
      <xdr:rowOff>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0"/>
          <a:ext cx="4940300" cy="215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63500</xdr:rowOff>
    </xdr:from>
    <xdr:to>
      <xdr:col>8</xdr:col>
      <xdr:colOff>63500</xdr:colOff>
      <xdr:row>28</xdr:row>
      <xdr:rowOff>127000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0"/>
          <a:ext cx="4940300" cy="215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7" workbookViewId="0">
      <selection activeCell="G11" sqref="G11"/>
    </sheetView>
  </sheetViews>
  <sheetFormatPr defaultColWidth="9" defaultRowHeight="15"/>
  <cols>
    <col min="1" max="1" width="17.42578125" style="36" customWidth="1"/>
    <col min="2" max="2" width="46.7109375" style="36" customWidth="1"/>
    <col min="3" max="3" width="10.5703125" style="36" customWidth="1"/>
    <col min="4" max="4" width="10.7109375" style="36" hidden="1" customWidth="1"/>
    <col min="5" max="5" width="33.140625" style="36" customWidth="1"/>
    <col min="6" max="6" width="11.85546875" style="36" customWidth="1"/>
    <col min="7" max="7" width="17" style="36" customWidth="1"/>
    <col min="8" max="8" width="22" style="36" customWidth="1"/>
    <col min="9" max="9" width="9.7109375" style="36" customWidth="1"/>
    <col min="10" max="10" width="12.42578125" style="36" customWidth="1"/>
    <col min="11" max="11" width="16.85546875" style="36" customWidth="1"/>
    <col min="12" max="12" width="24.7109375" style="36" customWidth="1"/>
    <col min="14" max="14" width="5" style="36" customWidth="1"/>
    <col min="15" max="15" width="9.5703125" style="36" customWidth="1"/>
    <col min="16" max="16" width="16" style="36" customWidth="1"/>
  </cols>
  <sheetData>
    <row r="1" spans="1:13">
      <c r="A1" t="s">
        <v>0</v>
      </c>
    </row>
    <row r="3" spans="1:13">
      <c r="A3" s="32">
        <v>42979</v>
      </c>
      <c r="G3" s="32">
        <v>42980</v>
      </c>
      <c r="K3" s="32">
        <v>42981</v>
      </c>
    </row>
    <row r="4" spans="1:13">
      <c r="A4" s="19" t="s">
        <v>1</v>
      </c>
      <c r="B4" s="19" t="s">
        <v>2</v>
      </c>
      <c r="C4" s="19" t="s">
        <v>3</v>
      </c>
      <c r="D4" s="19"/>
      <c r="E4" s="19" t="s">
        <v>4</v>
      </c>
      <c r="G4" s="19" t="s">
        <v>1</v>
      </c>
      <c r="H4" s="19" t="s">
        <v>2</v>
      </c>
      <c r="I4" s="19" t="s">
        <v>3</v>
      </c>
      <c r="K4" s="19" t="s">
        <v>1</v>
      </c>
      <c r="L4" s="19" t="s">
        <v>2</v>
      </c>
      <c r="M4" s="19" t="s">
        <v>3</v>
      </c>
    </row>
    <row r="5" spans="1:13">
      <c r="A5" s="3" t="s">
        <v>5</v>
      </c>
      <c r="B5" s="3" t="s">
        <v>6</v>
      </c>
      <c r="C5" s="10">
        <v>98</v>
      </c>
      <c r="D5" s="3"/>
      <c r="E5" s="3" t="s">
        <v>7</v>
      </c>
      <c r="G5" s="33" t="s">
        <v>5</v>
      </c>
      <c r="H5" s="33" t="s">
        <v>6</v>
      </c>
      <c r="I5" s="33" t="s">
        <v>8</v>
      </c>
      <c r="K5" s="33" t="s">
        <v>5</v>
      </c>
      <c r="L5" s="33" t="s">
        <v>6</v>
      </c>
      <c r="M5" s="33" t="s">
        <v>9</v>
      </c>
    </row>
    <row r="6" spans="1:13">
      <c r="A6" s="3" t="s">
        <v>10</v>
      </c>
      <c r="B6" s="3" t="s">
        <v>6</v>
      </c>
      <c r="C6" s="10">
        <v>16</v>
      </c>
      <c r="D6" s="3"/>
      <c r="E6" s="3" t="s">
        <v>11</v>
      </c>
      <c r="G6" s="33" t="s">
        <v>10</v>
      </c>
      <c r="H6" s="33" t="s">
        <v>6</v>
      </c>
      <c r="I6" s="33" t="s">
        <v>12</v>
      </c>
      <c r="K6" s="33" t="s">
        <v>13</v>
      </c>
      <c r="L6" s="33" t="s">
        <v>6</v>
      </c>
      <c r="M6" s="33" t="s">
        <v>9</v>
      </c>
    </row>
    <row r="7" spans="1:13">
      <c r="A7" s="3" t="s">
        <v>13</v>
      </c>
      <c r="B7" s="3" t="s">
        <v>6</v>
      </c>
      <c r="C7" s="10">
        <v>97</v>
      </c>
      <c r="D7" s="3"/>
      <c r="E7" s="3" t="s">
        <v>14</v>
      </c>
      <c r="G7" s="33" t="s">
        <v>13</v>
      </c>
      <c r="H7" s="33" t="s">
        <v>6</v>
      </c>
      <c r="I7" s="33" t="s">
        <v>8</v>
      </c>
    </row>
    <row r="8" spans="1:13">
      <c r="A8" s="3" t="s">
        <v>13</v>
      </c>
      <c r="B8" s="3" t="s">
        <v>15</v>
      </c>
      <c r="C8" s="10">
        <v>1</v>
      </c>
      <c r="E8" s="3" t="s">
        <v>14</v>
      </c>
      <c r="G8" s="33" t="s">
        <v>16</v>
      </c>
      <c r="H8" s="33" t="s">
        <v>6</v>
      </c>
      <c r="I8" s="33" t="s">
        <v>12</v>
      </c>
    </row>
    <row r="9" spans="1:13">
      <c r="A9" s="3" t="s">
        <v>16</v>
      </c>
      <c r="B9" s="3" t="s">
        <v>6</v>
      </c>
      <c r="C9" s="10">
        <v>14</v>
      </c>
      <c r="D9" s="3"/>
      <c r="E9" s="3" t="s">
        <v>17</v>
      </c>
    </row>
    <row r="10" spans="1:13" ht="14.25" customHeight="1">
      <c r="A10" s="3" t="s">
        <v>16</v>
      </c>
      <c r="B10" s="3" t="s">
        <v>18</v>
      </c>
      <c r="C10" s="10">
        <v>0</v>
      </c>
      <c r="D10" s="3" t="s">
        <v>18</v>
      </c>
      <c r="E10" s="3" t="s">
        <v>17</v>
      </c>
    </row>
    <row r="11" spans="1:13">
      <c r="A11" s="3" t="s">
        <v>19</v>
      </c>
      <c r="B11" s="3" t="s">
        <v>20</v>
      </c>
      <c r="C11" s="10">
        <v>0</v>
      </c>
      <c r="D11" s="3"/>
      <c r="E11" s="3"/>
    </row>
    <row r="12" spans="1:13">
      <c r="A12" s="3" t="s">
        <v>19</v>
      </c>
      <c r="B12" s="3" t="s">
        <v>6</v>
      </c>
      <c r="C12" s="22">
        <v>0</v>
      </c>
      <c r="E12" s="3" t="s">
        <v>21</v>
      </c>
    </row>
    <row r="13" spans="1:13">
      <c r="A13" s="3" t="s">
        <v>22</v>
      </c>
      <c r="B13" s="3" t="s">
        <v>6</v>
      </c>
      <c r="C13" s="22">
        <v>0</v>
      </c>
      <c r="D13" s="34" t="s">
        <v>23</v>
      </c>
      <c r="E13" s="3" t="s">
        <v>24</v>
      </c>
    </row>
    <row r="14" spans="1:13">
      <c r="A14" s="3" t="s">
        <v>25</v>
      </c>
      <c r="B14" s="3" t="s">
        <v>6</v>
      </c>
      <c r="C14" s="22">
        <v>1</v>
      </c>
      <c r="D14" s="3"/>
      <c r="E14" s="3" t="s">
        <v>23</v>
      </c>
    </row>
    <row r="15" spans="1:13" ht="12" customHeight="1"/>
    <row r="17" spans="1:13">
      <c r="A17" s="32">
        <v>42982</v>
      </c>
      <c r="G17" s="32">
        <v>42983</v>
      </c>
      <c r="K17" s="32">
        <v>42984</v>
      </c>
    </row>
    <row r="18" spans="1:13">
      <c r="A18" s="19" t="s">
        <v>1</v>
      </c>
      <c r="B18" s="19" t="s">
        <v>2</v>
      </c>
      <c r="C18" s="19" t="s">
        <v>3</v>
      </c>
      <c r="G18" s="19" t="s">
        <v>1</v>
      </c>
      <c r="H18" s="19" t="s">
        <v>2</v>
      </c>
      <c r="I18" s="19" t="s">
        <v>3</v>
      </c>
      <c r="K18" s="19" t="s">
        <v>1</v>
      </c>
      <c r="L18" s="19" t="s">
        <v>2</v>
      </c>
      <c r="M18" s="19" t="s">
        <v>3</v>
      </c>
    </row>
    <row r="19" spans="1:13">
      <c r="A19" s="3" t="s">
        <v>5</v>
      </c>
      <c r="B19" s="3" t="s">
        <v>6</v>
      </c>
      <c r="C19" s="10" t="s">
        <v>26</v>
      </c>
      <c r="G19" s="35">
        <v>300100</v>
      </c>
      <c r="H19" s="33" t="s">
        <v>6</v>
      </c>
      <c r="I19" s="33">
        <v>156</v>
      </c>
      <c r="K19" s="33"/>
      <c r="L19" s="33"/>
      <c r="M19" s="33"/>
    </row>
    <row r="20" spans="1:13">
      <c r="A20" s="3" t="s">
        <v>10</v>
      </c>
      <c r="B20" s="3" t="s">
        <v>6</v>
      </c>
      <c r="C20" s="10" t="s">
        <v>27</v>
      </c>
      <c r="G20" s="35">
        <v>300200</v>
      </c>
      <c r="H20" s="33" t="s">
        <v>6</v>
      </c>
      <c r="I20" s="33">
        <v>25</v>
      </c>
      <c r="K20" s="33"/>
      <c r="L20" s="33"/>
      <c r="M20" s="33"/>
    </row>
    <row r="21" spans="1:13">
      <c r="A21" s="3" t="s">
        <v>13</v>
      </c>
      <c r="B21" s="3" t="s">
        <v>6</v>
      </c>
      <c r="C21" s="10" t="s">
        <v>26</v>
      </c>
      <c r="G21" s="35">
        <v>300300</v>
      </c>
      <c r="H21" s="33" t="s">
        <v>6</v>
      </c>
      <c r="I21" s="33">
        <v>156</v>
      </c>
      <c r="K21" s="33"/>
      <c r="L21" s="33"/>
      <c r="M21" s="33"/>
    </row>
    <row r="22" spans="1:13">
      <c r="A22" s="3" t="s">
        <v>16</v>
      </c>
      <c r="B22" s="3" t="s">
        <v>6</v>
      </c>
      <c r="C22" s="10" t="s">
        <v>28</v>
      </c>
      <c r="G22" s="35">
        <v>300400</v>
      </c>
      <c r="H22" s="33" t="s">
        <v>6</v>
      </c>
      <c r="I22" s="33">
        <v>25</v>
      </c>
      <c r="K22" s="33"/>
      <c r="L22" s="33"/>
      <c r="M22" s="33"/>
    </row>
    <row r="23" spans="1:13">
      <c r="A23" s="3" t="s">
        <v>16</v>
      </c>
      <c r="B23" s="3" t="s">
        <v>29</v>
      </c>
      <c r="C23" s="10" t="s">
        <v>30</v>
      </c>
      <c r="K23" s="33"/>
      <c r="L23" s="33"/>
      <c r="M23" s="33"/>
    </row>
    <row r="24" spans="1:13">
      <c r="I24" s="12"/>
      <c r="K24" s="33"/>
      <c r="L24" s="33"/>
      <c r="M24" s="33"/>
    </row>
    <row r="25" spans="1:13">
      <c r="I25" s="12"/>
    </row>
    <row r="26" spans="1:13">
      <c r="A26" s="32">
        <v>42985</v>
      </c>
    </row>
    <row r="27" spans="1:13">
      <c r="A27" s="19" t="s">
        <v>1</v>
      </c>
      <c r="B27" s="19" t="s">
        <v>2</v>
      </c>
      <c r="C27" s="19" t="s">
        <v>3</v>
      </c>
    </row>
    <row r="28" spans="1:13">
      <c r="A28" s="3"/>
      <c r="B28" s="3"/>
      <c r="C28" s="10"/>
    </row>
    <row r="29" spans="1:13">
      <c r="A29" s="3"/>
      <c r="B29" s="3"/>
      <c r="C29" s="10"/>
    </row>
    <row r="30" spans="1:13">
      <c r="A30" s="3"/>
      <c r="B30" s="3"/>
      <c r="C30" s="10"/>
    </row>
    <row r="31" spans="1:13">
      <c r="A31" s="3"/>
      <c r="B31" s="3"/>
      <c r="C31" s="10"/>
    </row>
  </sheetData>
  <pageMargins left="0.69930555555555596" right="0.69930555555555596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19" workbookViewId="0">
      <selection activeCell="I25" sqref="I25"/>
    </sheetView>
  </sheetViews>
  <sheetFormatPr defaultColWidth="9.140625" defaultRowHeight="15"/>
  <cols>
    <col min="1" max="1" width="12.42578125" style="36" customWidth="1"/>
    <col min="2" max="2" width="14.5703125" style="36" customWidth="1"/>
    <col min="3" max="3" width="15.85546875" style="36" customWidth="1"/>
    <col min="4" max="4" width="15.140625" style="36" customWidth="1"/>
    <col min="5" max="5" width="14.85546875" style="36" customWidth="1"/>
    <col min="6" max="6" width="15.140625" style="36" customWidth="1"/>
    <col min="7" max="8" width="15.42578125" style="36" customWidth="1"/>
    <col min="9" max="9" width="14.5703125" style="36" customWidth="1"/>
    <col min="10" max="10" width="15" style="36" customWidth="1"/>
    <col min="11" max="12" width="14.7109375" style="36" customWidth="1"/>
    <col min="13" max="13" width="13.7109375" style="36" customWidth="1"/>
    <col min="14" max="14" width="15.42578125" style="36" customWidth="1"/>
    <col min="15" max="17" width="16" style="36" customWidth="1"/>
  </cols>
  <sheetData>
    <row r="1" spans="1:8">
      <c r="A1" t="s">
        <v>31</v>
      </c>
    </row>
    <row r="2" spans="1:8">
      <c r="A2" s="19"/>
      <c r="B2" s="20">
        <v>42979</v>
      </c>
      <c r="C2" s="20">
        <v>42980</v>
      </c>
      <c r="D2" s="20">
        <v>42981</v>
      </c>
      <c r="E2" s="20">
        <v>42982</v>
      </c>
      <c r="F2" s="20">
        <v>42983</v>
      </c>
      <c r="G2" s="20">
        <v>42984</v>
      </c>
      <c r="H2" s="20">
        <v>42985</v>
      </c>
    </row>
    <row r="3" spans="1:8">
      <c r="A3" s="3" t="s">
        <v>32</v>
      </c>
      <c r="B3" s="21">
        <v>217630</v>
      </c>
      <c r="C3" s="21">
        <v>157748</v>
      </c>
      <c r="D3" s="21">
        <v>100161</v>
      </c>
      <c r="E3" s="22">
        <f>8886494-8731265</f>
        <v>155229</v>
      </c>
      <c r="F3" s="21">
        <v>212579</v>
      </c>
      <c r="G3" s="21"/>
      <c r="H3" s="21"/>
    </row>
    <row r="4" spans="1:8">
      <c r="A4" s="3" t="s">
        <v>33</v>
      </c>
      <c r="B4" s="21">
        <v>137412</v>
      </c>
      <c r="C4" s="21">
        <v>35770</v>
      </c>
      <c r="D4" s="21">
        <v>20107</v>
      </c>
      <c r="E4" s="22">
        <f>4659907-4539666</f>
        <v>120241</v>
      </c>
      <c r="F4" s="21">
        <v>127547</v>
      </c>
      <c r="G4" s="21"/>
      <c r="H4" s="21"/>
    </row>
    <row r="5" spans="1:8" ht="15" customHeight="1">
      <c r="A5" s="3" t="s">
        <v>34</v>
      </c>
      <c r="B5" s="21">
        <v>249865</v>
      </c>
      <c r="C5" s="21">
        <v>120926</v>
      </c>
      <c r="D5" s="21">
        <v>51457</v>
      </c>
      <c r="E5" s="22">
        <f>9762635-9534466</f>
        <v>228169</v>
      </c>
      <c r="F5" s="21">
        <v>255345</v>
      </c>
      <c r="G5" s="21"/>
      <c r="H5" s="21"/>
    </row>
    <row r="6" spans="1:8">
      <c r="A6" s="3" t="s">
        <v>35</v>
      </c>
      <c r="B6" s="21">
        <v>3987</v>
      </c>
      <c r="C6" s="21">
        <v>518</v>
      </c>
      <c r="D6" s="21">
        <v>300</v>
      </c>
      <c r="E6" s="22">
        <f>112403-109530</f>
        <v>2873</v>
      </c>
      <c r="F6" s="21">
        <v>3016</v>
      </c>
      <c r="G6" s="21"/>
      <c r="H6" s="21"/>
    </row>
    <row r="7" spans="1:8">
      <c r="A7" s="3"/>
      <c r="B7" s="22"/>
      <c r="C7" s="10"/>
      <c r="D7" s="22"/>
      <c r="E7" s="10"/>
      <c r="F7" s="10"/>
      <c r="G7" s="10"/>
      <c r="H7" s="10"/>
    </row>
    <row r="8" spans="1:8">
      <c r="A8" s="3" t="s">
        <v>36</v>
      </c>
      <c r="B8" s="21">
        <v>176</v>
      </c>
      <c r="C8" s="21">
        <v>10</v>
      </c>
      <c r="D8" s="21">
        <v>0</v>
      </c>
      <c r="E8" s="21">
        <v>203</v>
      </c>
      <c r="F8" s="21">
        <v>203</v>
      </c>
      <c r="G8" s="21"/>
      <c r="H8" s="21"/>
    </row>
    <row r="9" spans="1:8">
      <c r="A9" s="3" t="s">
        <v>37</v>
      </c>
      <c r="B9" s="21">
        <v>7954</v>
      </c>
      <c r="C9" s="21">
        <v>550</v>
      </c>
      <c r="D9" s="21">
        <v>130</v>
      </c>
      <c r="E9" s="21">
        <v>8647</v>
      </c>
      <c r="F9" s="21">
        <v>8764</v>
      </c>
      <c r="G9" s="21"/>
      <c r="H9" s="21"/>
    </row>
    <row r="10" spans="1:8">
      <c r="A10" s="3" t="s">
        <v>38</v>
      </c>
      <c r="B10" s="21">
        <v>9288</v>
      </c>
      <c r="C10" s="21">
        <v>444</v>
      </c>
      <c r="D10" s="21">
        <v>186</v>
      </c>
      <c r="E10" s="21">
        <v>6405</v>
      </c>
      <c r="F10" s="21">
        <v>6426</v>
      </c>
      <c r="G10" s="21"/>
      <c r="H10" s="21"/>
    </row>
    <row r="11" spans="1:8">
      <c r="A11" s="3" t="s">
        <v>39</v>
      </c>
      <c r="B11" s="21">
        <v>353</v>
      </c>
      <c r="C11" s="21">
        <v>98</v>
      </c>
      <c r="D11" s="21">
        <v>3</v>
      </c>
      <c r="E11" s="21">
        <v>263</v>
      </c>
      <c r="F11" s="21">
        <v>258</v>
      </c>
      <c r="G11" s="21"/>
      <c r="H11" s="21"/>
    </row>
    <row r="12" spans="1:8">
      <c r="A12" s="3" t="s">
        <v>40</v>
      </c>
      <c r="B12" s="21">
        <v>17771</v>
      </c>
      <c r="C12" s="21">
        <v>1102</v>
      </c>
      <c r="D12" s="21">
        <v>319</v>
      </c>
      <c r="E12" s="21">
        <v>15518</v>
      </c>
      <c r="F12" s="21">
        <v>15651</v>
      </c>
      <c r="G12" s="21"/>
      <c r="H12" s="21"/>
    </row>
    <row r="15" spans="1:8" ht="15" customHeight="1"/>
    <row r="16" spans="1:8">
      <c r="A16" t="s">
        <v>41</v>
      </c>
    </row>
    <row r="17" spans="1:17">
      <c r="A17" s="44" t="s">
        <v>42</v>
      </c>
      <c r="B17" s="40"/>
      <c r="C17" s="44" t="s">
        <v>43</v>
      </c>
      <c r="D17" s="45">
        <v>42979</v>
      </c>
      <c r="E17" s="40"/>
      <c r="F17" s="45">
        <v>42980</v>
      </c>
      <c r="G17" s="40"/>
      <c r="H17" s="45">
        <v>42981</v>
      </c>
      <c r="I17" s="40"/>
      <c r="J17" s="45">
        <v>42982</v>
      </c>
      <c r="K17" s="40"/>
      <c r="L17" s="45">
        <v>42983</v>
      </c>
      <c r="M17" s="40"/>
      <c r="N17" s="45">
        <v>42984</v>
      </c>
      <c r="O17" s="40"/>
      <c r="P17" s="45">
        <v>42985</v>
      </c>
      <c r="Q17" s="40"/>
    </row>
    <row r="18" spans="1:17">
      <c r="A18" s="40"/>
      <c r="B18" s="40"/>
      <c r="C18" s="40"/>
      <c r="D18" s="23" t="s">
        <v>44</v>
      </c>
      <c r="E18" s="23" t="s">
        <v>45</v>
      </c>
      <c r="F18" s="23" t="s">
        <v>44</v>
      </c>
      <c r="G18" s="23" t="s">
        <v>45</v>
      </c>
      <c r="H18" s="23" t="s">
        <v>44</v>
      </c>
      <c r="I18" s="23" t="s">
        <v>45</v>
      </c>
      <c r="J18" s="23" t="s">
        <v>44</v>
      </c>
      <c r="K18" s="23" t="s">
        <v>45</v>
      </c>
      <c r="L18" s="23" t="s">
        <v>44</v>
      </c>
      <c r="M18" s="23" t="s">
        <v>45</v>
      </c>
      <c r="N18" s="29" t="s">
        <v>44</v>
      </c>
      <c r="O18" s="23" t="s">
        <v>45</v>
      </c>
      <c r="P18" s="23" t="s">
        <v>44</v>
      </c>
      <c r="Q18" s="23" t="s">
        <v>45</v>
      </c>
    </row>
    <row r="19" spans="1:17">
      <c r="A19" s="41" t="s">
        <v>46</v>
      </c>
      <c r="B19" s="24" t="s">
        <v>47</v>
      </c>
      <c r="C19" s="38" t="s">
        <v>48</v>
      </c>
      <c r="D19" s="21">
        <v>218</v>
      </c>
      <c r="E19" s="37"/>
      <c r="F19" s="21">
        <v>21</v>
      </c>
      <c r="G19" s="37"/>
      <c r="H19" s="21">
        <v>3</v>
      </c>
      <c r="I19" s="37"/>
      <c r="J19" s="21">
        <v>253</v>
      </c>
      <c r="K19" s="21"/>
      <c r="L19" s="21">
        <v>278</v>
      </c>
      <c r="M19" s="38"/>
      <c r="N19" s="21"/>
      <c r="O19" s="30"/>
      <c r="P19" s="21"/>
      <c r="Q19" s="37"/>
    </row>
    <row r="20" spans="1:17">
      <c r="A20" s="40"/>
      <c r="B20" s="25"/>
      <c r="C20" s="38" t="s">
        <v>49</v>
      </c>
      <c r="D20" s="21">
        <v>7912</v>
      </c>
      <c r="E20" s="37"/>
      <c r="F20" s="21">
        <v>539</v>
      </c>
      <c r="G20" s="37"/>
      <c r="H20" s="21">
        <v>127</v>
      </c>
      <c r="I20" s="37"/>
      <c r="J20" s="21">
        <v>8597</v>
      </c>
      <c r="K20" s="21"/>
      <c r="L20" s="21">
        <v>8689</v>
      </c>
      <c r="M20" s="38"/>
      <c r="N20" s="21"/>
      <c r="O20" s="30"/>
      <c r="P20" s="21"/>
      <c r="Q20" s="37"/>
    </row>
    <row r="21" spans="1:17">
      <c r="A21" s="40"/>
      <c r="B21" s="24" t="s">
        <v>50</v>
      </c>
      <c r="C21" s="38" t="s">
        <v>48</v>
      </c>
      <c r="D21" s="21">
        <v>236</v>
      </c>
      <c r="E21" s="37"/>
      <c r="F21" s="21">
        <v>31</v>
      </c>
      <c r="G21" s="37"/>
      <c r="H21" s="21">
        <v>7</v>
      </c>
      <c r="I21" s="37"/>
      <c r="J21" s="21">
        <v>144</v>
      </c>
      <c r="K21" s="21"/>
      <c r="L21" s="21">
        <v>150</v>
      </c>
      <c r="M21" s="38"/>
      <c r="N21" s="21"/>
      <c r="O21" s="30"/>
      <c r="P21" s="21"/>
      <c r="Q21" s="37"/>
    </row>
    <row r="22" spans="1:17">
      <c r="A22" s="40"/>
      <c r="B22" s="25"/>
      <c r="C22" s="38" t="s">
        <v>49</v>
      </c>
      <c r="D22" s="21">
        <v>9405</v>
      </c>
      <c r="E22" s="37"/>
      <c r="F22" s="21">
        <v>511</v>
      </c>
      <c r="G22" s="37"/>
      <c r="H22" s="21">
        <v>182</v>
      </c>
      <c r="I22" s="37"/>
      <c r="J22" s="21">
        <v>6524</v>
      </c>
      <c r="K22" s="21"/>
      <c r="L22" s="21">
        <v>6534</v>
      </c>
      <c r="M22" s="38"/>
      <c r="N22" s="21"/>
      <c r="O22" s="30"/>
      <c r="P22" s="21"/>
      <c r="Q22" s="37"/>
    </row>
    <row r="23" spans="1:17">
      <c r="A23" s="40"/>
      <c r="B23" s="25" t="s">
        <v>51</v>
      </c>
      <c r="C23" s="38" t="s">
        <v>49</v>
      </c>
      <c r="D23" s="21">
        <v>308</v>
      </c>
      <c r="E23" s="37"/>
      <c r="F23" s="21">
        <v>68</v>
      </c>
      <c r="G23" s="37"/>
      <c r="H23" s="21">
        <v>0</v>
      </c>
      <c r="I23" s="37"/>
      <c r="J23" s="21">
        <v>273</v>
      </c>
      <c r="K23" s="21"/>
      <c r="L23" s="21">
        <v>461</v>
      </c>
      <c r="M23" s="37"/>
      <c r="N23" s="21"/>
      <c r="O23" s="37"/>
      <c r="P23" s="21"/>
      <c r="Q23" s="37"/>
    </row>
    <row r="24" spans="1:17">
      <c r="A24" s="42" t="s">
        <v>52</v>
      </c>
      <c r="B24" s="46" t="s">
        <v>32</v>
      </c>
      <c r="C24" s="40"/>
      <c r="D24" s="21">
        <v>217630</v>
      </c>
      <c r="E24" s="37"/>
      <c r="F24" s="21">
        <v>157748</v>
      </c>
      <c r="G24" s="37"/>
      <c r="H24" s="21">
        <v>100161</v>
      </c>
      <c r="I24" s="37"/>
      <c r="J24" s="22">
        <f>8886494-8731265</f>
        <v>155229</v>
      </c>
      <c r="K24" s="37"/>
      <c r="L24" s="21">
        <v>212579</v>
      </c>
      <c r="M24" s="37"/>
      <c r="N24" s="21"/>
      <c r="O24" s="37"/>
      <c r="P24" s="21"/>
      <c r="Q24" s="37"/>
    </row>
    <row r="25" spans="1:17">
      <c r="A25" s="40"/>
      <c r="B25" s="46" t="s">
        <v>33</v>
      </c>
      <c r="C25" s="40"/>
      <c r="D25" s="21">
        <v>137412</v>
      </c>
      <c r="E25" s="37"/>
      <c r="F25" s="21">
        <v>35770</v>
      </c>
      <c r="G25" s="37"/>
      <c r="H25" s="21">
        <v>20107</v>
      </c>
      <c r="I25" s="37"/>
      <c r="J25" s="22">
        <f>4659907-4539666</f>
        <v>120241</v>
      </c>
      <c r="K25" s="37"/>
      <c r="L25" s="21">
        <v>127547</v>
      </c>
      <c r="M25" s="37"/>
      <c r="N25" s="21"/>
      <c r="O25" s="37"/>
      <c r="P25" s="21"/>
      <c r="Q25" s="37"/>
    </row>
    <row r="26" spans="1:17">
      <c r="A26" s="40"/>
      <c r="B26" s="42" t="s">
        <v>34</v>
      </c>
      <c r="C26" s="40"/>
      <c r="D26" s="21">
        <v>249865</v>
      </c>
      <c r="E26" s="37"/>
      <c r="F26" s="21">
        <v>120926</v>
      </c>
      <c r="G26" s="37"/>
      <c r="H26" s="21">
        <v>51457</v>
      </c>
      <c r="I26" s="37"/>
      <c r="J26" s="22">
        <f>9762635-9534466</f>
        <v>228169</v>
      </c>
      <c r="K26" s="37"/>
      <c r="L26" s="21">
        <v>255345</v>
      </c>
      <c r="M26" s="37"/>
      <c r="N26" s="21"/>
      <c r="O26" s="37"/>
      <c r="P26" s="21"/>
      <c r="Q26" s="37"/>
    </row>
    <row r="27" spans="1:17">
      <c r="A27" s="40"/>
      <c r="B27" s="42" t="s">
        <v>35</v>
      </c>
      <c r="C27" s="40"/>
      <c r="D27" s="21">
        <v>3987</v>
      </c>
      <c r="E27" s="37"/>
      <c r="F27" s="21">
        <v>518</v>
      </c>
      <c r="G27" s="37"/>
      <c r="H27" s="21">
        <v>300</v>
      </c>
      <c r="I27" s="37"/>
      <c r="J27" s="22">
        <f>112403-109530</f>
        <v>2873</v>
      </c>
      <c r="K27" s="37"/>
      <c r="L27" s="21">
        <v>3016</v>
      </c>
      <c r="M27" s="37"/>
      <c r="N27" s="21"/>
      <c r="O27" s="37"/>
      <c r="P27" s="21"/>
      <c r="Q27" s="37"/>
    </row>
    <row r="33" spans="1:12">
      <c r="A33" t="s">
        <v>53</v>
      </c>
    </row>
    <row r="34" spans="1:12" ht="18.75" customHeight="1">
      <c r="A34" s="43" t="s">
        <v>54</v>
      </c>
      <c r="B34" s="39" t="s">
        <v>33</v>
      </c>
      <c r="C34" s="40"/>
      <c r="D34" s="39" t="s">
        <v>34</v>
      </c>
      <c r="E34" s="40"/>
      <c r="F34" s="39" t="s">
        <v>32</v>
      </c>
      <c r="G34" s="40"/>
      <c r="H34" s="39" t="s">
        <v>47</v>
      </c>
      <c r="I34" s="40"/>
      <c r="J34" s="39" t="s">
        <v>50</v>
      </c>
      <c r="K34" s="40"/>
      <c r="L34" s="31" t="s">
        <v>55</v>
      </c>
    </row>
    <row r="35" spans="1:12" ht="18.75" customHeight="1">
      <c r="A35" s="40"/>
      <c r="B35" s="26" t="s">
        <v>56</v>
      </c>
      <c r="C35" s="26" t="s">
        <v>57</v>
      </c>
      <c r="D35" s="26" t="s">
        <v>56</v>
      </c>
      <c r="E35" s="26" t="s">
        <v>57</v>
      </c>
      <c r="F35" s="26" t="s">
        <v>56</v>
      </c>
      <c r="G35" s="26" t="s">
        <v>57</v>
      </c>
      <c r="H35" s="26" t="s">
        <v>58</v>
      </c>
      <c r="I35" s="26" t="s">
        <v>59</v>
      </c>
      <c r="J35" s="26" t="s">
        <v>58</v>
      </c>
      <c r="K35" s="26" t="s">
        <v>59</v>
      </c>
      <c r="L35" s="26" t="s">
        <v>40</v>
      </c>
    </row>
    <row r="36" spans="1:12" ht="18.75" customHeight="1">
      <c r="A36" s="27" t="s">
        <v>60</v>
      </c>
      <c r="B36" s="27" t="s">
        <v>61</v>
      </c>
      <c r="C36" s="28">
        <v>7143</v>
      </c>
      <c r="D36" s="27" t="s">
        <v>61</v>
      </c>
      <c r="E36" s="28">
        <v>5494</v>
      </c>
      <c r="F36" s="27" t="s">
        <v>61</v>
      </c>
      <c r="G36" s="28">
        <v>28663</v>
      </c>
      <c r="H36" s="28">
        <v>95</v>
      </c>
      <c r="I36" s="28">
        <v>786</v>
      </c>
      <c r="J36" s="28">
        <v>161</v>
      </c>
      <c r="K36" s="28">
        <v>619</v>
      </c>
      <c r="L36" s="28">
        <v>7397</v>
      </c>
    </row>
    <row r="37" spans="1:12" ht="18.75" customHeight="1">
      <c r="A37" s="27" t="s">
        <v>62</v>
      </c>
      <c r="B37" s="27" t="s">
        <v>61</v>
      </c>
      <c r="C37" s="28">
        <v>6870</v>
      </c>
      <c r="D37" s="27" t="s">
        <v>61</v>
      </c>
      <c r="E37" s="28">
        <v>6634</v>
      </c>
      <c r="F37" s="27" t="s">
        <v>61</v>
      </c>
      <c r="G37" s="28">
        <v>23300</v>
      </c>
      <c r="H37" s="28">
        <v>142</v>
      </c>
      <c r="I37" s="28">
        <v>508</v>
      </c>
      <c r="J37" s="28">
        <v>226</v>
      </c>
      <c r="K37" s="28">
        <v>547</v>
      </c>
      <c r="L37" s="28">
        <v>7804</v>
      </c>
    </row>
    <row r="38" spans="1:12" ht="18.75" customHeight="1">
      <c r="A38" s="27" t="s">
        <v>63</v>
      </c>
      <c r="B38" s="27" t="s">
        <v>61</v>
      </c>
      <c r="C38" s="28">
        <v>14369</v>
      </c>
      <c r="D38" s="27" t="s">
        <v>61</v>
      </c>
      <c r="E38" s="28">
        <v>13378</v>
      </c>
      <c r="F38" s="27" t="s">
        <v>61</v>
      </c>
      <c r="G38" s="28">
        <v>38191</v>
      </c>
      <c r="H38" s="28">
        <v>1724</v>
      </c>
      <c r="I38" s="28">
        <v>619</v>
      </c>
      <c r="J38" s="28">
        <v>911</v>
      </c>
      <c r="K38" s="28">
        <v>697</v>
      </c>
      <c r="L38" s="28">
        <v>20787</v>
      </c>
    </row>
    <row r="39" spans="1:12" ht="18.75" customHeight="1">
      <c r="A39" s="27" t="s">
        <v>64</v>
      </c>
      <c r="B39" s="27" t="s">
        <v>61</v>
      </c>
      <c r="C39" s="28">
        <v>21278</v>
      </c>
      <c r="D39" s="27" t="s">
        <v>61</v>
      </c>
      <c r="E39" s="28">
        <v>18255</v>
      </c>
      <c r="F39" s="27" t="s">
        <v>61</v>
      </c>
      <c r="G39" s="28">
        <v>47628</v>
      </c>
      <c r="H39" s="28">
        <v>4024</v>
      </c>
      <c r="I39" s="28">
        <v>794</v>
      </c>
      <c r="J39" s="28">
        <v>2693</v>
      </c>
      <c r="K39" s="28">
        <v>683</v>
      </c>
      <c r="L39" s="28">
        <v>29287</v>
      </c>
    </row>
    <row r="40" spans="1:12" ht="18.75" customHeight="1">
      <c r="A40" s="27" t="s">
        <v>65</v>
      </c>
      <c r="B40" s="27" t="s">
        <v>61</v>
      </c>
      <c r="C40" s="28">
        <v>23628</v>
      </c>
      <c r="D40" s="27" t="s">
        <v>61</v>
      </c>
      <c r="E40" s="28">
        <v>16928</v>
      </c>
      <c r="F40" s="27" t="s">
        <v>61</v>
      </c>
      <c r="G40" s="28">
        <v>46930</v>
      </c>
      <c r="H40" s="28">
        <v>4958</v>
      </c>
      <c r="I40" s="28">
        <v>590</v>
      </c>
      <c r="J40" s="28">
        <v>3248</v>
      </c>
      <c r="K40" s="28">
        <v>798</v>
      </c>
      <c r="L40" s="28">
        <v>28430</v>
      </c>
    </row>
    <row r="41" spans="1:12" ht="18.75" customHeight="1">
      <c r="A41" s="27" t="s">
        <v>66</v>
      </c>
      <c r="B41" s="27" t="s">
        <v>61</v>
      </c>
      <c r="C41" s="28">
        <v>28216</v>
      </c>
      <c r="D41" s="27" t="s">
        <v>61</v>
      </c>
      <c r="E41" s="28">
        <v>20114</v>
      </c>
      <c r="F41" s="27" t="s">
        <v>61</v>
      </c>
      <c r="G41" s="28">
        <v>53404</v>
      </c>
      <c r="H41" s="28">
        <v>5765</v>
      </c>
      <c r="I41" s="28">
        <v>610</v>
      </c>
      <c r="J41" s="28">
        <v>4120</v>
      </c>
      <c r="K41" s="28">
        <v>784</v>
      </c>
      <c r="L41" s="28">
        <v>33406</v>
      </c>
    </row>
    <row r="42" spans="1:12" ht="18.75" customHeight="1">
      <c r="A42" s="27" t="s">
        <v>67</v>
      </c>
      <c r="B42" s="28">
        <v>372939</v>
      </c>
      <c r="C42" s="28">
        <v>31448</v>
      </c>
      <c r="D42" s="28">
        <v>532681</v>
      </c>
      <c r="E42" s="28">
        <v>22827</v>
      </c>
      <c r="F42" s="28">
        <v>1112028</v>
      </c>
      <c r="G42" s="28">
        <v>53428</v>
      </c>
      <c r="H42" s="28">
        <v>6830</v>
      </c>
      <c r="I42" s="28">
        <v>655</v>
      </c>
      <c r="J42" s="28">
        <v>4940</v>
      </c>
      <c r="K42" s="28">
        <v>830</v>
      </c>
      <c r="L42" s="28">
        <v>40063</v>
      </c>
    </row>
  </sheetData>
  <mergeCells count="21">
    <mergeCell ref="N17:O17"/>
    <mergeCell ref="P17:Q17"/>
    <mergeCell ref="B24:C24"/>
    <mergeCell ref="B25:C25"/>
    <mergeCell ref="B26:C26"/>
    <mergeCell ref="D17:E17"/>
    <mergeCell ref="F17:G17"/>
    <mergeCell ref="H17:I17"/>
    <mergeCell ref="J17:K17"/>
    <mergeCell ref="L17:M17"/>
    <mergeCell ref="J34:K34"/>
    <mergeCell ref="A19:A23"/>
    <mergeCell ref="A24:A27"/>
    <mergeCell ref="A34:A35"/>
    <mergeCell ref="C17:C18"/>
    <mergeCell ref="A17:B18"/>
    <mergeCell ref="B27:C27"/>
    <mergeCell ref="B34:C34"/>
    <mergeCell ref="D34:E34"/>
    <mergeCell ref="F34:G34"/>
    <mergeCell ref="H34:I34"/>
  </mergeCells>
  <pageMargins left="0.69930555555555596" right="0.69930555555555596" top="0.75" bottom="0.75" header="0.3" footer="0.3"/>
  <pageSetup orientation="portrait" horizontalDpi="90" verticalDpi="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workbookViewId="0"/>
  </sheetViews>
  <sheetFormatPr defaultRowHeight="15"/>
  <cols>
    <col min="1" max="15" width="40.7109375" customWidth="1"/>
  </cols>
  <sheetData>
    <row r="1" spans="1:15" ht="27.95" customHeight="1"/>
    <row r="2" spans="1:15" ht="27.95" customHeight="1">
      <c r="A2" t="s">
        <v>100</v>
      </c>
    </row>
    <row r="3" spans="1:15" ht="27.95" customHeight="1">
      <c r="A3" s="47" t="s">
        <v>101</v>
      </c>
      <c r="B3" s="47" t="s">
        <v>102</v>
      </c>
      <c r="C3" s="47" t="s">
        <v>103</v>
      </c>
      <c r="D3" s="47" t="s">
        <v>104</v>
      </c>
      <c r="E3" s="47" t="s">
        <v>105</v>
      </c>
      <c r="F3" s="47" t="s">
        <v>106</v>
      </c>
      <c r="G3" s="47" t="s">
        <v>107</v>
      </c>
      <c r="H3" s="47" t="s">
        <v>108</v>
      </c>
      <c r="I3" s="47" t="s">
        <v>109</v>
      </c>
      <c r="J3" s="47" t="s">
        <v>110</v>
      </c>
      <c r="K3" s="47" t="s">
        <v>111</v>
      </c>
      <c r="L3" s="47" t="s">
        <v>112</v>
      </c>
      <c r="M3" s="47" t="s">
        <v>113</v>
      </c>
      <c r="N3" s="47" t="s">
        <v>114</v>
      </c>
      <c r="O3" s="47" t="s">
        <v>115</v>
      </c>
    </row>
    <row r="4" spans="1:15" ht="27.95" customHeight="1">
      <c r="A4" s="47" t="s">
        <v>116</v>
      </c>
      <c r="B4" s="47" t="s">
        <v>117</v>
      </c>
      <c r="C4" s="47" t="s">
        <v>118</v>
      </c>
      <c r="D4" s="47">
        <v>1</v>
      </c>
      <c r="E4" s="47">
        <v>219</v>
      </c>
      <c r="F4" s="47">
        <v>0</v>
      </c>
      <c r="G4" s="48">
        <v>0</v>
      </c>
      <c r="H4" s="47">
        <v>0</v>
      </c>
      <c r="I4" s="48">
        <v>0</v>
      </c>
      <c r="J4" s="47">
        <v>0</v>
      </c>
      <c r="K4" s="48">
        <v>0</v>
      </c>
      <c r="L4" s="47">
        <v>0</v>
      </c>
      <c r="M4" s="48">
        <v>0</v>
      </c>
      <c r="N4" s="47">
        <v>1</v>
      </c>
      <c r="O4" s="48">
        <v>1</v>
      </c>
    </row>
    <row r="5" spans="1:15" ht="27.95" customHeight="1">
      <c r="A5" s="47" t="s">
        <v>116</v>
      </c>
      <c r="B5" s="47" t="s">
        <v>119</v>
      </c>
      <c r="C5" s="47" t="s">
        <v>120</v>
      </c>
      <c r="D5" s="47">
        <v>6</v>
      </c>
      <c r="E5" s="47">
        <v>208.83333300000001</v>
      </c>
      <c r="F5" s="47">
        <v>0</v>
      </c>
      <c r="G5" s="48">
        <v>0</v>
      </c>
      <c r="H5" s="47">
        <v>0</v>
      </c>
      <c r="I5" s="48">
        <v>0</v>
      </c>
      <c r="J5" s="47">
        <v>0</v>
      </c>
      <c r="K5" s="48">
        <v>0</v>
      </c>
      <c r="L5" s="47">
        <v>0</v>
      </c>
      <c r="M5" s="48">
        <v>0</v>
      </c>
      <c r="N5" s="47">
        <v>6</v>
      </c>
      <c r="O5" s="48">
        <v>1</v>
      </c>
    </row>
    <row r="6" spans="1:15" ht="27.95" customHeight="1">
      <c r="A6" s="47" t="s">
        <v>116</v>
      </c>
      <c r="B6" s="47" t="s">
        <v>119</v>
      </c>
      <c r="C6" s="47" t="s">
        <v>121</v>
      </c>
      <c r="D6" s="47">
        <v>7</v>
      </c>
      <c r="E6" s="47">
        <v>804.14285700000005</v>
      </c>
      <c r="F6" s="47">
        <v>0</v>
      </c>
      <c r="G6" s="48">
        <v>0</v>
      </c>
      <c r="H6" s="47">
        <v>0</v>
      </c>
      <c r="I6" s="48">
        <v>0</v>
      </c>
      <c r="J6" s="47">
        <v>0</v>
      </c>
      <c r="K6" s="48">
        <v>0</v>
      </c>
      <c r="L6" s="47">
        <v>0</v>
      </c>
      <c r="M6" s="48">
        <v>0</v>
      </c>
      <c r="N6" s="47">
        <v>7</v>
      </c>
      <c r="O6" s="48">
        <v>1</v>
      </c>
    </row>
    <row r="7" spans="1:15" ht="27.95" customHeight="1">
      <c r="A7" s="47" t="s">
        <v>122</v>
      </c>
      <c r="B7" s="47" t="s">
        <v>123</v>
      </c>
      <c r="C7" s="47" t="s">
        <v>124</v>
      </c>
      <c r="D7" s="47">
        <v>264</v>
      </c>
      <c r="E7" s="47">
        <v>9.6893940000000001</v>
      </c>
      <c r="F7" s="47">
        <v>169</v>
      </c>
      <c r="G7" s="49">
        <v>0.64</v>
      </c>
      <c r="H7" s="47">
        <v>74</v>
      </c>
      <c r="I7" s="49">
        <v>0.28000000000000003</v>
      </c>
      <c r="J7" s="47">
        <v>22</v>
      </c>
      <c r="K7" s="49">
        <v>8.3299999999999999E-2</v>
      </c>
      <c r="L7" s="47">
        <v>12</v>
      </c>
      <c r="M7" s="49">
        <v>4.5400000000000003E-2</v>
      </c>
      <c r="N7" s="47">
        <v>23</v>
      </c>
      <c r="O7" s="49">
        <v>8.7099999999999997E-2</v>
      </c>
    </row>
    <row r="8" spans="1:15" ht="27.95" customHeight="1">
      <c r="A8" s="47" t="s">
        <v>122</v>
      </c>
      <c r="B8" s="47" t="s">
        <v>123</v>
      </c>
      <c r="C8" s="47" t="s">
        <v>125</v>
      </c>
      <c r="D8" s="47">
        <v>264</v>
      </c>
      <c r="E8" s="47">
        <v>714.68181800000002</v>
      </c>
      <c r="F8" s="47">
        <v>0</v>
      </c>
      <c r="G8" s="48">
        <v>0</v>
      </c>
      <c r="H8" s="47">
        <v>0</v>
      </c>
      <c r="I8" s="48">
        <v>0</v>
      </c>
      <c r="J8" s="47">
        <v>0</v>
      </c>
      <c r="K8" s="48">
        <v>0</v>
      </c>
      <c r="L8" s="47">
        <v>0</v>
      </c>
      <c r="M8" s="48">
        <v>0</v>
      </c>
      <c r="N8" s="47">
        <v>264</v>
      </c>
      <c r="O8" s="48">
        <v>1</v>
      </c>
    </row>
    <row r="9" spans="1:15" ht="27.95" customHeight="1">
      <c r="A9" s="47" t="s">
        <v>122</v>
      </c>
      <c r="B9" s="47" t="s">
        <v>126</v>
      </c>
      <c r="C9" s="47" t="s">
        <v>127</v>
      </c>
      <c r="D9" s="47">
        <v>3</v>
      </c>
      <c r="E9" s="47">
        <v>0.66666700000000001</v>
      </c>
      <c r="F9" s="47">
        <v>3</v>
      </c>
      <c r="G9" s="48">
        <v>1</v>
      </c>
      <c r="H9" s="47">
        <v>0</v>
      </c>
      <c r="I9" s="48">
        <v>0</v>
      </c>
      <c r="J9" s="47">
        <v>0</v>
      </c>
      <c r="K9" s="48">
        <v>0</v>
      </c>
      <c r="L9" s="47">
        <v>0</v>
      </c>
      <c r="M9" s="48">
        <v>0</v>
      </c>
      <c r="N9" s="47">
        <v>0</v>
      </c>
      <c r="O9" s="48">
        <v>0</v>
      </c>
    </row>
    <row r="10" spans="1:15" ht="27.95" customHeight="1">
      <c r="A10" s="47" t="s">
        <v>122</v>
      </c>
      <c r="B10" s="47" t="s">
        <v>126</v>
      </c>
      <c r="C10" s="47" t="s">
        <v>128</v>
      </c>
      <c r="D10" s="47">
        <v>5577</v>
      </c>
      <c r="E10" s="47">
        <v>1.42998</v>
      </c>
      <c r="F10" s="47">
        <v>5503</v>
      </c>
      <c r="G10" s="49">
        <v>0.98599999999999999</v>
      </c>
      <c r="H10" s="47">
        <v>62</v>
      </c>
      <c r="I10" s="49">
        <v>1.11E-2</v>
      </c>
      <c r="J10" s="47">
        <v>21</v>
      </c>
      <c r="K10" s="49">
        <v>3.7000000000000002E-3</v>
      </c>
      <c r="L10" s="47">
        <v>6</v>
      </c>
      <c r="M10" s="49">
        <v>1E-3</v>
      </c>
      <c r="N10" s="47">
        <v>11</v>
      </c>
      <c r="O10" s="49">
        <v>1.9E-3</v>
      </c>
    </row>
    <row r="11" spans="1:15" ht="27.95" customHeight="1">
      <c r="A11" s="47" t="s">
        <v>122</v>
      </c>
      <c r="B11" s="47" t="s">
        <v>126</v>
      </c>
      <c r="C11" s="47" t="s">
        <v>129</v>
      </c>
      <c r="D11" s="47">
        <v>26261</v>
      </c>
      <c r="E11" s="47">
        <v>2.6178360000000001</v>
      </c>
      <c r="F11" s="47">
        <v>25042</v>
      </c>
      <c r="G11" s="49">
        <v>0.95299999999999996</v>
      </c>
      <c r="H11" s="47">
        <v>716</v>
      </c>
      <c r="I11" s="49">
        <v>2.7199999999999998E-2</v>
      </c>
      <c r="J11" s="47">
        <v>273</v>
      </c>
      <c r="K11" s="49">
        <v>1.03E-2</v>
      </c>
      <c r="L11" s="47">
        <v>200</v>
      </c>
      <c r="M11" s="49">
        <v>7.6E-3</v>
      </c>
      <c r="N11" s="47">
        <v>344</v>
      </c>
      <c r="O11" s="49">
        <v>1.2999999999999999E-2</v>
      </c>
    </row>
    <row r="12" spans="1:15" ht="27.95" customHeight="1">
      <c r="A12" s="47" t="s">
        <v>122</v>
      </c>
      <c r="B12" s="47" t="s">
        <v>126</v>
      </c>
      <c r="C12" s="47" t="s">
        <v>130</v>
      </c>
      <c r="D12" s="47">
        <v>2060</v>
      </c>
      <c r="E12" s="47">
        <v>643.24708699999996</v>
      </c>
      <c r="F12" s="47">
        <v>189</v>
      </c>
      <c r="G12" s="49">
        <v>9.1700000000000004E-2</v>
      </c>
      <c r="H12" s="47">
        <v>0</v>
      </c>
      <c r="I12" s="48">
        <v>0</v>
      </c>
      <c r="J12" s="47">
        <v>22</v>
      </c>
      <c r="K12" s="49">
        <v>1.06E-2</v>
      </c>
      <c r="L12" s="47">
        <v>118</v>
      </c>
      <c r="M12" s="49">
        <v>5.7200000000000001E-2</v>
      </c>
      <c r="N12" s="47">
        <v>1779</v>
      </c>
      <c r="O12" s="49">
        <v>0.86299999999999999</v>
      </c>
    </row>
    <row r="13" spans="1:15" ht="27.95" customHeight="1">
      <c r="A13" s="47" t="s">
        <v>122</v>
      </c>
      <c r="B13" s="47" t="s">
        <v>126</v>
      </c>
      <c r="C13" s="47" t="s">
        <v>131</v>
      </c>
      <c r="D13" s="47">
        <v>34</v>
      </c>
      <c r="E13" s="47">
        <v>15.411765000000001</v>
      </c>
      <c r="F13" s="47">
        <v>0</v>
      </c>
      <c r="G13" s="48">
        <v>0</v>
      </c>
      <c r="H13" s="47">
        <v>11</v>
      </c>
      <c r="I13" s="49">
        <v>0.32300000000000001</v>
      </c>
      <c r="J13" s="47">
        <v>13</v>
      </c>
      <c r="K13" s="49">
        <v>0.38200000000000001</v>
      </c>
      <c r="L13" s="47">
        <v>3</v>
      </c>
      <c r="M13" s="49">
        <v>8.8200000000000001E-2</v>
      </c>
      <c r="N13" s="47">
        <v>8</v>
      </c>
      <c r="O13" s="49">
        <v>0.23499999999999999</v>
      </c>
    </row>
    <row r="14" spans="1:15" ht="27.95" customHeight="1">
      <c r="A14" s="47" t="s">
        <v>122</v>
      </c>
      <c r="B14" s="47" t="s">
        <v>126</v>
      </c>
      <c r="C14" s="47" t="s">
        <v>132</v>
      </c>
      <c r="D14" s="47">
        <v>3</v>
      </c>
      <c r="E14" s="47">
        <v>94</v>
      </c>
      <c r="F14" s="47">
        <v>0</v>
      </c>
      <c r="G14" s="48">
        <v>0</v>
      </c>
      <c r="H14" s="47">
        <v>0</v>
      </c>
      <c r="I14" s="48">
        <v>0</v>
      </c>
      <c r="J14" s="47">
        <v>0</v>
      </c>
      <c r="K14" s="48">
        <v>0</v>
      </c>
      <c r="L14" s="47">
        <v>0</v>
      </c>
      <c r="M14" s="48">
        <v>0</v>
      </c>
      <c r="N14" s="47">
        <v>3</v>
      </c>
      <c r="O14" s="48">
        <v>1</v>
      </c>
    </row>
    <row r="15" spans="1:15" ht="27.95" customHeight="1">
      <c r="A15" s="47" t="s">
        <v>122</v>
      </c>
      <c r="B15" s="47" t="s">
        <v>126</v>
      </c>
      <c r="C15" s="47" t="s">
        <v>133</v>
      </c>
      <c r="D15" s="47">
        <v>18</v>
      </c>
      <c r="E15" s="47">
        <v>349.94444399999998</v>
      </c>
      <c r="F15" s="47">
        <v>0</v>
      </c>
      <c r="G15" s="48">
        <v>0</v>
      </c>
      <c r="H15" s="47">
        <v>0</v>
      </c>
      <c r="I15" s="48">
        <v>0</v>
      </c>
      <c r="J15" s="47">
        <v>0</v>
      </c>
      <c r="K15" s="48">
        <v>0</v>
      </c>
      <c r="L15" s="47">
        <v>0</v>
      </c>
      <c r="M15" s="48">
        <v>0</v>
      </c>
      <c r="N15" s="47">
        <v>18</v>
      </c>
      <c r="O15" s="48">
        <v>1</v>
      </c>
    </row>
    <row r="16" spans="1:15" ht="27.95" customHeight="1">
      <c r="A16" s="47" t="s">
        <v>122</v>
      </c>
      <c r="B16" s="47" t="s">
        <v>126</v>
      </c>
      <c r="C16" s="47" t="s">
        <v>134</v>
      </c>
      <c r="D16" s="47">
        <v>4733</v>
      </c>
      <c r="E16" s="47">
        <v>47.272554</v>
      </c>
      <c r="F16" s="47">
        <v>3444</v>
      </c>
      <c r="G16" s="49">
        <v>0.72699999999999998</v>
      </c>
      <c r="H16" s="47">
        <v>275</v>
      </c>
      <c r="I16" s="49">
        <v>5.8099999999999999E-2</v>
      </c>
      <c r="J16" s="47">
        <v>232</v>
      </c>
      <c r="K16" s="49">
        <v>4.9000000000000002E-2</v>
      </c>
      <c r="L16" s="47">
        <v>143</v>
      </c>
      <c r="M16" s="49">
        <v>3.0200000000000001E-2</v>
      </c>
      <c r="N16" s="47">
        <v>785</v>
      </c>
      <c r="O16" s="49">
        <v>0.16500000000000001</v>
      </c>
    </row>
    <row r="17" spans="1:15" ht="27.95" customHeight="1">
      <c r="A17" s="47" t="s">
        <v>122</v>
      </c>
      <c r="B17" s="47" t="s">
        <v>126</v>
      </c>
      <c r="C17" s="47" t="s">
        <v>135</v>
      </c>
      <c r="D17" s="47">
        <v>5631</v>
      </c>
      <c r="E17" s="47">
        <v>1.0697920000000001</v>
      </c>
      <c r="F17" s="47">
        <v>5617</v>
      </c>
      <c r="G17" s="49">
        <v>0.997</v>
      </c>
      <c r="H17" s="47">
        <v>8</v>
      </c>
      <c r="I17" s="49">
        <v>1.4E-3</v>
      </c>
      <c r="J17" s="47">
        <v>3</v>
      </c>
      <c r="K17" s="49">
        <v>5.0000000000000001E-4</v>
      </c>
      <c r="L17" s="47">
        <v>0</v>
      </c>
      <c r="M17" s="48">
        <v>0</v>
      </c>
      <c r="N17" s="47">
        <v>5</v>
      </c>
      <c r="O17" s="49">
        <v>8.0000000000000004E-4</v>
      </c>
    </row>
    <row r="18" spans="1:15" ht="27.95" customHeight="1">
      <c r="A18" s="47" t="s">
        <v>122</v>
      </c>
      <c r="B18" s="47" t="s">
        <v>126</v>
      </c>
      <c r="C18" s="47" t="s">
        <v>136</v>
      </c>
      <c r="D18" s="47">
        <v>16</v>
      </c>
      <c r="E18" s="47">
        <v>23.1875</v>
      </c>
      <c r="F18" s="47">
        <v>7</v>
      </c>
      <c r="G18" s="49">
        <v>0.437</v>
      </c>
      <c r="H18" s="47">
        <v>3</v>
      </c>
      <c r="I18" s="49">
        <v>0.187</v>
      </c>
      <c r="J18" s="47">
        <v>1</v>
      </c>
      <c r="K18" s="49">
        <v>6.25E-2</v>
      </c>
      <c r="L18" s="47">
        <v>0</v>
      </c>
      <c r="M18" s="48">
        <v>0</v>
      </c>
      <c r="N18" s="47">
        <v>7</v>
      </c>
      <c r="O18" s="49">
        <v>0.437</v>
      </c>
    </row>
    <row r="19" spans="1:15" ht="27.95" customHeight="1">
      <c r="A19" s="47" t="s">
        <v>122</v>
      </c>
      <c r="B19" s="47" t="s">
        <v>126</v>
      </c>
      <c r="C19" s="47" t="s">
        <v>137</v>
      </c>
      <c r="D19" s="47">
        <v>389</v>
      </c>
      <c r="E19" s="47">
        <v>10.154242</v>
      </c>
      <c r="F19" s="47">
        <v>235</v>
      </c>
      <c r="G19" s="49">
        <v>0.60399999999999998</v>
      </c>
      <c r="H19" s="47">
        <v>67</v>
      </c>
      <c r="I19" s="49">
        <v>0.17199999999999999</v>
      </c>
      <c r="J19" s="47">
        <v>25</v>
      </c>
      <c r="K19" s="49">
        <v>6.4199999999999993E-2</v>
      </c>
      <c r="L19" s="47">
        <v>11</v>
      </c>
      <c r="M19" s="49">
        <v>2.8199999999999999E-2</v>
      </c>
      <c r="N19" s="47">
        <v>74</v>
      </c>
      <c r="O19" s="49">
        <v>0.19</v>
      </c>
    </row>
    <row r="20" spans="1:15" ht="27.95" customHeight="1">
      <c r="A20" s="47" t="s">
        <v>122</v>
      </c>
      <c r="B20" s="47" t="s">
        <v>126</v>
      </c>
      <c r="C20" s="47" t="s">
        <v>138</v>
      </c>
      <c r="D20" s="47">
        <v>55</v>
      </c>
      <c r="E20" s="47">
        <v>429.56363599999997</v>
      </c>
      <c r="F20" s="47">
        <v>0</v>
      </c>
      <c r="G20" s="48">
        <v>0</v>
      </c>
      <c r="H20" s="47">
        <v>0</v>
      </c>
      <c r="I20" s="48">
        <v>0</v>
      </c>
      <c r="J20" s="47">
        <v>10</v>
      </c>
      <c r="K20" s="49">
        <v>0.18099999999999999</v>
      </c>
      <c r="L20" s="47">
        <v>18</v>
      </c>
      <c r="M20" s="49">
        <v>0.32700000000000001</v>
      </c>
      <c r="N20" s="47">
        <v>32</v>
      </c>
      <c r="O20" s="49">
        <v>0.58099999999999996</v>
      </c>
    </row>
    <row r="21" spans="1:15" ht="27.95" customHeight="1">
      <c r="A21" s="47" t="s">
        <v>122</v>
      </c>
      <c r="B21" s="47" t="s">
        <v>126</v>
      </c>
      <c r="C21" s="47" t="s">
        <v>139</v>
      </c>
      <c r="D21" s="47">
        <v>4438</v>
      </c>
      <c r="E21" s="47">
        <v>39.057909000000002</v>
      </c>
      <c r="F21" s="47">
        <v>1134</v>
      </c>
      <c r="G21" s="49">
        <v>0.255</v>
      </c>
      <c r="H21" s="47">
        <v>653</v>
      </c>
      <c r="I21" s="49">
        <v>0.14699999999999999</v>
      </c>
      <c r="J21" s="47">
        <v>514</v>
      </c>
      <c r="K21" s="49">
        <v>0.115</v>
      </c>
      <c r="L21" s="47">
        <v>410</v>
      </c>
      <c r="M21" s="49">
        <v>9.2299999999999993E-2</v>
      </c>
      <c r="N21" s="47">
        <v>2084</v>
      </c>
      <c r="O21" s="49">
        <v>0.46899999999999997</v>
      </c>
    </row>
    <row r="22" spans="1:15" ht="27.95" customHeight="1">
      <c r="A22" s="47" t="s">
        <v>122</v>
      </c>
      <c r="B22" s="47" t="s">
        <v>126</v>
      </c>
      <c r="C22" s="47" t="s">
        <v>140</v>
      </c>
      <c r="D22" s="47">
        <v>9</v>
      </c>
      <c r="E22" s="47">
        <v>1.111111</v>
      </c>
      <c r="F22" s="47">
        <v>9</v>
      </c>
      <c r="G22" s="48">
        <v>1</v>
      </c>
      <c r="H22" s="47">
        <v>0</v>
      </c>
      <c r="I22" s="48">
        <v>0</v>
      </c>
      <c r="J22" s="47">
        <v>0</v>
      </c>
      <c r="K22" s="48">
        <v>0</v>
      </c>
      <c r="L22" s="47">
        <v>0</v>
      </c>
      <c r="M22" s="48">
        <v>0</v>
      </c>
      <c r="N22" s="47">
        <v>0</v>
      </c>
      <c r="O22" s="48">
        <v>0</v>
      </c>
    </row>
    <row r="23" spans="1:15" ht="27.95" customHeight="1">
      <c r="A23" s="47" t="s">
        <v>122</v>
      </c>
      <c r="B23" s="47" t="s">
        <v>126</v>
      </c>
      <c r="C23" s="47" t="s">
        <v>141</v>
      </c>
      <c r="D23" s="47">
        <v>216</v>
      </c>
      <c r="E23" s="47">
        <v>65.657407000000006</v>
      </c>
      <c r="F23" s="47">
        <v>0</v>
      </c>
      <c r="G23" s="48">
        <v>0</v>
      </c>
      <c r="H23" s="47">
        <v>0</v>
      </c>
      <c r="I23" s="48">
        <v>0</v>
      </c>
      <c r="J23" s="47">
        <v>0</v>
      </c>
      <c r="K23" s="48">
        <v>0</v>
      </c>
      <c r="L23" s="47">
        <v>5</v>
      </c>
      <c r="M23" s="49">
        <v>2.3099999999999999E-2</v>
      </c>
      <c r="N23" s="47">
        <v>212</v>
      </c>
      <c r="O23" s="49">
        <v>0.98099999999999998</v>
      </c>
    </row>
    <row r="24" spans="1:15" ht="27.95" customHeight="1">
      <c r="A24" s="47" t="s">
        <v>122</v>
      </c>
      <c r="B24" s="47" t="s">
        <v>126</v>
      </c>
      <c r="C24" s="47" t="s">
        <v>142</v>
      </c>
      <c r="D24" s="47">
        <v>94</v>
      </c>
      <c r="E24" s="47">
        <v>141.68085099999999</v>
      </c>
      <c r="F24" s="47">
        <v>0</v>
      </c>
      <c r="G24" s="48">
        <v>0</v>
      </c>
      <c r="H24" s="47">
        <v>0</v>
      </c>
      <c r="I24" s="48">
        <v>0</v>
      </c>
      <c r="J24" s="47">
        <v>0</v>
      </c>
      <c r="K24" s="48">
        <v>0</v>
      </c>
      <c r="L24" s="47">
        <v>6</v>
      </c>
      <c r="M24" s="49">
        <v>6.3799999999999996E-2</v>
      </c>
      <c r="N24" s="47">
        <v>89</v>
      </c>
      <c r="O24" s="49">
        <v>0.94599999999999995</v>
      </c>
    </row>
    <row r="25" spans="1:15" ht="27.95" customHeight="1">
      <c r="A25" s="47" t="s">
        <v>122</v>
      </c>
      <c r="B25" s="47" t="s">
        <v>126</v>
      </c>
      <c r="C25" s="47" t="s">
        <v>143</v>
      </c>
      <c r="D25" s="47">
        <v>92</v>
      </c>
      <c r="E25" s="47">
        <v>63.25</v>
      </c>
      <c r="F25" s="47">
        <v>0</v>
      </c>
      <c r="G25" s="48">
        <v>0</v>
      </c>
      <c r="H25" s="47">
        <v>0</v>
      </c>
      <c r="I25" s="48">
        <v>0</v>
      </c>
      <c r="J25" s="47">
        <v>5</v>
      </c>
      <c r="K25" s="49">
        <v>5.4300000000000001E-2</v>
      </c>
      <c r="L25" s="47">
        <v>6</v>
      </c>
      <c r="M25" s="49">
        <v>6.5199999999999994E-2</v>
      </c>
      <c r="N25" s="47">
        <v>83</v>
      </c>
      <c r="O25" s="49">
        <v>0.90200000000000002</v>
      </c>
    </row>
    <row r="26" spans="1:15" ht="27.95" customHeight="1">
      <c r="A26" s="47" t="s">
        <v>122</v>
      </c>
      <c r="B26" s="47" t="s">
        <v>126</v>
      </c>
      <c r="C26" s="47" t="s">
        <v>144</v>
      </c>
      <c r="D26" s="47">
        <v>16</v>
      </c>
      <c r="E26" s="47">
        <v>111.5</v>
      </c>
      <c r="F26" s="47">
        <v>0</v>
      </c>
      <c r="G26" s="48">
        <v>0</v>
      </c>
      <c r="H26" s="47">
        <v>0</v>
      </c>
      <c r="I26" s="48">
        <v>0</v>
      </c>
      <c r="J26" s="47">
        <v>0</v>
      </c>
      <c r="K26" s="48">
        <v>0</v>
      </c>
      <c r="L26" s="47">
        <v>0</v>
      </c>
      <c r="M26" s="48">
        <v>0</v>
      </c>
      <c r="N26" s="47">
        <v>16</v>
      </c>
      <c r="O26" s="48">
        <v>1</v>
      </c>
    </row>
    <row r="27" spans="1:15" ht="27.95" customHeight="1">
      <c r="A27" s="47" t="s">
        <v>122</v>
      </c>
      <c r="B27" s="47" t="s">
        <v>126</v>
      </c>
      <c r="C27" s="47" t="s">
        <v>145</v>
      </c>
      <c r="D27" s="47">
        <v>209</v>
      </c>
      <c r="E27" s="47">
        <v>64.846890000000002</v>
      </c>
      <c r="F27" s="47">
        <v>0</v>
      </c>
      <c r="G27" s="48">
        <v>0</v>
      </c>
      <c r="H27" s="47">
        <v>0</v>
      </c>
      <c r="I27" s="48">
        <v>0</v>
      </c>
      <c r="J27" s="47">
        <v>14</v>
      </c>
      <c r="K27" s="49">
        <v>6.6900000000000001E-2</v>
      </c>
      <c r="L27" s="47">
        <v>25</v>
      </c>
      <c r="M27" s="49">
        <v>0.11899999999999999</v>
      </c>
      <c r="N27" s="47">
        <v>182</v>
      </c>
      <c r="O27" s="49">
        <v>0.87</v>
      </c>
    </row>
    <row r="28" spans="1:15" ht="27.95" customHeight="1">
      <c r="A28" s="47" t="s">
        <v>122</v>
      </c>
      <c r="B28" s="47" t="s">
        <v>126</v>
      </c>
      <c r="C28" s="47" t="s">
        <v>146</v>
      </c>
      <c r="D28" s="47">
        <v>76</v>
      </c>
      <c r="E28" s="47">
        <v>263.52631600000001</v>
      </c>
      <c r="F28" s="47">
        <v>0</v>
      </c>
      <c r="G28" s="48">
        <v>0</v>
      </c>
      <c r="H28" s="47">
        <v>0</v>
      </c>
      <c r="I28" s="48">
        <v>0</v>
      </c>
      <c r="J28" s="47">
        <v>0</v>
      </c>
      <c r="K28" s="48">
        <v>0</v>
      </c>
      <c r="L28" s="47">
        <v>0</v>
      </c>
      <c r="M28" s="48">
        <v>0</v>
      </c>
      <c r="N28" s="47">
        <v>76</v>
      </c>
      <c r="O28" s="48">
        <v>1</v>
      </c>
    </row>
    <row r="29" spans="1:15" ht="27.95" customHeight="1">
      <c r="A29" s="47" t="s">
        <v>122</v>
      </c>
      <c r="B29" s="47" t="s">
        <v>126</v>
      </c>
      <c r="C29" s="47" t="s">
        <v>147</v>
      </c>
      <c r="D29" s="47">
        <v>5971</v>
      </c>
      <c r="E29" s="47">
        <v>770.78345300000001</v>
      </c>
      <c r="F29" s="47">
        <v>176</v>
      </c>
      <c r="G29" s="49">
        <v>2.9399999999999999E-2</v>
      </c>
      <c r="H29" s="47">
        <v>132</v>
      </c>
      <c r="I29" s="49">
        <v>2.2100000000000002E-2</v>
      </c>
      <c r="J29" s="47">
        <v>121</v>
      </c>
      <c r="K29" s="49">
        <v>2.0199999999999999E-2</v>
      </c>
      <c r="L29" s="47">
        <v>117</v>
      </c>
      <c r="M29" s="49">
        <v>1.95E-2</v>
      </c>
      <c r="N29" s="47">
        <v>5515</v>
      </c>
      <c r="O29" s="49">
        <v>0.92300000000000004</v>
      </c>
    </row>
    <row r="30" spans="1:15" ht="27.95" customHeight="1">
      <c r="A30" s="47" t="s">
        <v>122</v>
      </c>
      <c r="B30" s="47" t="s">
        <v>126</v>
      </c>
      <c r="C30" s="47" t="s">
        <v>148</v>
      </c>
      <c r="D30" s="47">
        <v>6186</v>
      </c>
      <c r="E30" s="47">
        <v>124.423537</v>
      </c>
      <c r="F30" s="47">
        <v>0</v>
      </c>
      <c r="G30" s="48">
        <v>0</v>
      </c>
      <c r="H30" s="47">
        <v>1</v>
      </c>
      <c r="I30" s="49">
        <v>1E-4</v>
      </c>
      <c r="J30" s="47">
        <v>11</v>
      </c>
      <c r="K30" s="49">
        <v>1.6999999999999999E-3</v>
      </c>
      <c r="L30" s="47">
        <v>5</v>
      </c>
      <c r="M30" s="49">
        <v>8.0000000000000004E-4</v>
      </c>
      <c r="N30" s="47">
        <v>6171</v>
      </c>
      <c r="O30" s="49">
        <v>0.997</v>
      </c>
    </row>
    <row r="31" spans="1:15" ht="27.95" customHeight="1">
      <c r="A31" s="47" t="s">
        <v>122</v>
      </c>
      <c r="B31" s="47" t="s">
        <v>126</v>
      </c>
      <c r="C31" s="47" t="s">
        <v>149</v>
      </c>
      <c r="D31" s="47">
        <v>177</v>
      </c>
      <c r="E31" s="47">
        <v>19.870056000000002</v>
      </c>
      <c r="F31" s="47">
        <v>13</v>
      </c>
      <c r="G31" s="49">
        <v>7.3400000000000007E-2</v>
      </c>
      <c r="H31" s="47">
        <v>43</v>
      </c>
      <c r="I31" s="49">
        <v>0.24199999999999999</v>
      </c>
      <c r="J31" s="47">
        <v>57</v>
      </c>
      <c r="K31" s="49">
        <v>0.32200000000000001</v>
      </c>
      <c r="L31" s="47">
        <v>25</v>
      </c>
      <c r="M31" s="49">
        <v>0.14099999999999999</v>
      </c>
      <c r="N31" s="47">
        <v>70</v>
      </c>
      <c r="O31" s="49">
        <v>0.39500000000000002</v>
      </c>
    </row>
    <row r="32" spans="1:15" ht="27.95" customHeight="1">
      <c r="A32" s="47" t="s">
        <v>122</v>
      </c>
      <c r="B32" s="47" t="s">
        <v>126</v>
      </c>
      <c r="C32" s="47" t="s">
        <v>150</v>
      </c>
      <c r="D32" s="47">
        <v>56</v>
      </c>
      <c r="E32" s="47">
        <v>167.76785699999999</v>
      </c>
      <c r="F32" s="47">
        <v>0</v>
      </c>
      <c r="G32" s="48">
        <v>0</v>
      </c>
      <c r="H32" s="47">
        <v>0</v>
      </c>
      <c r="I32" s="48">
        <v>0</v>
      </c>
      <c r="J32" s="47">
        <v>0</v>
      </c>
      <c r="K32" s="48">
        <v>0</v>
      </c>
      <c r="L32" s="47">
        <v>1</v>
      </c>
      <c r="M32" s="49">
        <v>1.78E-2</v>
      </c>
      <c r="N32" s="47">
        <v>56</v>
      </c>
      <c r="O32" s="48">
        <v>1</v>
      </c>
    </row>
    <row r="33" spans="1:15" ht="27.95" customHeight="1">
      <c r="A33" s="47" t="s">
        <v>122</v>
      </c>
      <c r="B33" s="47" t="s">
        <v>151</v>
      </c>
      <c r="C33" s="47" t="s">
        <v>152</v>
      </c>
      <c r="D33" s="47">
        <v>53</v>
      </c>
      <c r="E33" s="47">
        <v>70.622641999999999</v>
      </c>
      <c r="F33" s="47">
        <v>4</v>
      </c>
      <c r="G33" s="49">
        <v>7.5399999999999995E-2</v>
      </c>
      <c r="H33" s="47">
        <v>0</v>
      </c>
      <c r="I33" s="48">
        <v>0</v>
      </c>
      <c r="J33" s="47">
        <v>3</v>
      </c>
      <c r="K33" s="49">
        <v>5.6599999999999998E-2</v>
      </c>
      <c r="L33" s="47">
        <v>4</v>
      </c>
      <c r="M33" s="49">
        <v>7.5399999999999995E-2</v>
      </c>
      <c r="N33" s="47">
        <v>42</v>
      </c>
      <c r="O33" s="49">
        <v>0.79200000000000004</v>
      </c>
    </row>
    <row r="34" spans="1:15" ht="27.95" customHeight="1">
      <c r="A34" s="47" t="s">
        <v>122</v>
      </c>
      <c r="B34" s="47" t="s">
        <v>153</v>
      </c>
      <c r="C34" s="47" t="s">
        <v>154</v>
      </c>
      <c r="D34" s="47">
        <v>1</v>
      </c>
      <c r="E34" s="47">
        <v>117</v>
      </c>
      <c r="F34" s="47">
        <v>0</v>
      </c>
      <c r="G34" s="48">
        <v>0</v>
      </c>
      <c r="H34" s="47">
        <v>0</v>
      </c>
      <c r="I34" s="48">
        <v>0</v>
      </c>
      <c r="J34" s="47">
        <v>0</v>
      </c>
      <c r="K34" s="48">
        <v>0</v>
      </c>
      <c r="L34" s="47">
        <v>0</v>
      </c>
      <c r="M34" s="48">
        <v>0</v>
      </c>
      <c r="N34" s="47">
        <v>1</v>
      </c>
      <c r="O34" s="48">
        <v>1</v>
      </c>
    </row>
    <row r="35" spans="1:15" ht="27.95" customHeight="1">
      <c r="A35" s="47" t="s">
        <v>122</v>
      </c>
      <c r="B35" s="47" t="s">
        <v>153</v>
      </c>
      <c r="C35" s="47" t="s">
        <v>155</v>
      </c>
      <c r="D35" s="47">
        <v>1</v>
      </c>
      <c r="E35" s="47">
        <v>10</v>
      </c>
      <c r="F35" s="47">
        <v>0</v>
      </c>
      <c r="G35" s="48">
        <v>0</v>
      </c>
      <c r="H35" s="47">
        <v>1</v>
      </c>
      <c r="I35" s="48">
        <v>1</v>
      </c>
      <c r="J35" s="47">
        <v>1</v>
      </c>
      <c r="K35" s="48">
        <v>1</v>
      </c>
      <c r="L35" s="47">
        <v>0</v>
      </c>
      <c r="M35" s="48">
        <v>0</v>
      </c>
      <c r="N35" s="47">
        <v>0</v>
      </c>
      <c r="O35" s="48">
        <v>0</v>
      </c>
    </row>
    <row r="36" spans="1:15" ht="27.95" customHeight="1">
      <c r="A36" s="47" t="s">
        <v>122</v>
      </c>
      <c r="B36" s="47" t="s">
        <v>153</v>
      </c>
      <c r="C36" s="47" t="s">
        <v>156</v>
      </c>
      <c r="D36" s="47">
        <v>26</v>
      </c>
      <c r="E36" s="47">
        <v>25.423076999999999</v>
      </c>
      <c r="F36" s="47">
        <v>5</v>
      </c>
      <c r="G36" s="49">
        <v>0.192</v>
      </c>
      <c r="H36" s="47">
        <v>7</v>
      </c>
      <c r="I36" s="49">
        <v>0.26900000000000002</v>
      </c>
      <c r="J36" s="47">
        <v>3</v>
      </c>
      <c r="K36" s="49">
        <v>0.115</v>
      </c>
      <c r="L36" s="47">
        <v>1</v>
      </c>
      <c r="M36" s="49">
        <v>3.8399999999999997E-2</v>
      </c>
      <c r="N36" s="47">
        <v>12</v>
      </c>
      <c r="O36" s="49">
        <v>0.46100000000000002</v>
      </c>
    </row>
    <row r="37" spans="1:15" ht="27.95" customHeight="1">
      <c r="A37" s="47" t="s">
        <v>122</v>
      </c>
      <c r="B37" s="47" t="s">
        <v>157</v>
      </c>
      <c r="C37" s="47" t="s">
        <v>158</v>
      </c>
      <c r="D37" s="47">
        <v>133</v>
      </c>
      <c r="E37" s="47">
        <v>770.91729299999997</v>
      </c>
      <c r="F37" s="47">
        <v>0</v>
      </c>
      <c r="G37" s="48">
        <v>0</v>
      </c>
      <c r="H37" s="47">
        <v>0</v>
      </c>
      <c r="I37" s="48">
        <v>0</v>
      </c>
      <c r="J37" s="47">
        <v>0</v>
      </c>
      <c r="K37" s="48">
        <v>0</v>
      </c>
      <c r="L37" s="47">
        <v>0</v>
      </c>
      <c r="M37" s="48">
        <v>0</v>
      </c>
      <c r="N37" s="47">
        <v>133</v>
      </c>
      <c r="O37" s="48">
        <v>1</v>
      </c>
    </row>
    <row r="38" spans="1:15" ht="27.95" customHeight="1">
      <c r="A38" s="47" t="s">
        <v>122</v>
      </c>
      <c r="B38" s="47" t="s">
        <v>159</v>
      </c>
      <c r="C38" s="47" t="s">
        <v>160</v>
      </c>
      <c r="D38" s="47">
        <v>11</v>
      </c>
      <c r="E38" s="47">
        <v>9.6363640000000004</v>
      </c>
      <c r="F38" s="47">
        <v>3</v>
      </c>
      <c r="G38" s="49">
        <v>0.27200000000000002</v>
      </c>
      <c r="H38" s="47">
        <v>6</v>
      </c>
      <c r="I38" s="49">
        <v>0.54500000000000004</v>
      </c>
      <c r="J38" s="47">
        <v>5</v>
      </c>
      <c r="K38" s="49">
        <v>0.45400000000000001</v>
      </c>
      <c r="L38" s="47">
        <v>0</v>
      </c>
      <c r="M38" s="48">
        <v>0</v>
      </c>
      <c r="N38" s="47">
        <v>1</v>
      </c>
      <c r="O38" s="49">
        <v>9.0899999999999995E-2</v>
      </c>
    </row>
    <row r="39" spans="1:15" ht="27.95" customHeight="1">
      <c r="A39" s="47" t="s">
        <v>122</v>
      </c>
      <c r="B39" s="47" t="s">
        <v>117</v>
      </c>
      <c r="C39" s="47" t="s">
        <v>118</v>
      </c>
      <c r="D39" s="47">
        <v>13</v>
      </c>
      <c r="E39" s="47">
        <v>27.230768999999999</v>
      </c>
      <c r="F39" s="47">
        <v>0</v>
      </c>
      <c r="G39" s="48">
        <v>0</v>
      </c>
      <c r="H39" s="47">
        <v>1</v>
      </c>
      <c r="I39" s="49">
        <v>7.6899999999999996E-2</v>
      </c>
      <c r="J39" s="47">
        <v>1</v>
      </c>
      <c r="K39" s="49">
        <v>7.6899999999999996E-2</v>
      </c>
      <c r="L39" s="47">
        <v>2</v>
      </c>
      <c r="M39" s="49">
        <v>0.153</v>
      </c>
      <c r="N39" s="47">
        <v>10</v>
      </c>
      <c r="O39" s="49">
        <v>0.76900000000000002</v>
      </c>
    </row>
    <row r="40" spans="1:15" ht="27.95" customHeight="1">
      <c r="A40" s="47" t="s">
        <v>122</v>
      </c>
      <c r="B40" s="47" t="s">
        <v>161</v>
      </c>
      <c r="C40" s="47" t="s">
        <v>162</v>
      </c>
      <c r="D40" s="47">
        <v>12</v>
      </c>
      <c r="E40" s="47">
        <v>0.16666700000000001</v>
      </c>
      <c r="F40" s="47">
        <v>12</v>
      </c>
      <c r="G40" s="48">
        <v>1</v>
      </c>
      <c r="H40" s="47">
        <v>0</v>
      </c>
      <c r="I40" s="48">
        <v>0</v>
      </c>
      <c r="J40" s="47">
        <v>0</v>
      </c>
      <c r="K40" s="48">
        <v>0</v>
      </c>
      <c r="L40" s="47">
        <v>0</v>
      </c>
      <c r="M40" s="48">
        <v>0</v>
      </c>
      <c r="N40" s="47">
        <v>0</v>
      </c>
      <c r="O40" s="48">
        <v>0</v>
      </c>
    </row>
    <row r="41" spans="1:15" ht="27.95" customHeight="1">
      <c r="A41" s="47" t="s">
        <v>122</v>
      </c>
      <c r="B41" s="47" t="s">
        <v>161</v>
      </c>
      <c r="C41" s="47" t="s">
        <v>163</v>
      </c>
      <c r="D41" s="47">
        <v>17</v>
      </c>
      <c r="E41" s="47">
        <v>91.705882000000003</v>
      </c>
      <c r="F41" s="47">
        <v>3</v>
      </c>
      <c r="G41" s="49">
        <v>0.17599999999999999</v>
      </c>
      <c r="H41" s="47">
        <v>8</v>
      </c>
      <c r="I41" s="49">
        <v>0.47</v>
      </c>
      <c r="J41" s="47">
        <v>1</v>
      </c>
      <c r="K41" s="49">
        <v>5.8799999999999998E-2</v>
      </c>
      <c r="L41" s="47">
        <v>2</v>
      </c>
      <c r="M41" s="49">
        <v>0.11700000000000001</v>
      </c>
      <c r="N41" s="47">
        <v>4</v>
      </c>
      <c r="O41" s="49">
        <v>0.23499999999999999</v>
      </c>
    </row>
    <row r="42" spans="1:15" ht="27.95" customHeight="1">
      <c r="A42" s="47" t="s">
        <v>122</v>
      </c>
      <c r="B42" s="47" t="s">
        <v>161</v>
      </c>
      <c r="C42" s="47" t="s">
        <v>164</v>
      </c>
      <c r="D42" s="47">
        <v>16</v>
      </c>
      <c r="E42" s="47">
        <v>21</v>
      </c>
      <c r="F42" s="47">
        <v>11</v>
      </c>
      <c r="G42" s="49">
        <v>0.68700000000000006</v>
      </c>
      <c r="H42" s="47">
        <v>6</v>
      </c>
      <c r="I42" s="49">
        <v>0.375</v>
      </c>
      <c r="J42" s="47">
        <v>0</v>
      </c>
      <c r="K42" s="48">
        <v>0</v>
      </c>
      <c r="L42" s="47">
        <v>0</v>
      </c>
      <c r="M42" s="48">
        <v>0</v>
      </c>
      <c r="N42" s="47">
        <v>1</v>
      </c>
      <c r="O42" s="49">
        <v>6.25E-2</v>
      </c>
    </row>
    <row r="43" spans="1:15" ht="27.95" customHeight="1">
      <c r="A43" s="47" t="s">
        <v>122</v>
      </c>
      <c r="B43" s="47" t="s">
        <v>165</v>
      </c>
      <c r="C43" s="47" t="s">
        <v>166</v>
      </c>
      <c r="D43" s="47">
        <v>122</v>
      </c>
      <c r="E43" s="47">
        <v>5232.8032789999997</v>
      </c>
      <c r="F43" s="47">
        <v>0</v>
      </c>
      <c r="G43" s="48">
        <v>0</v>
      </c>
      <c r="H43" s="47">
        <v>0</v>
      </c>
      <c r="I43" s="48">
        <v>0</v>
      </c>
      <c r="J43" s="47">
        <v>0</v>
      </c>
      <c r="K43" s="48">
        <v>0</v>
      </c>
      <c r="L43" s="47">
        <v>0</v>
      </c>
      <c r="M43" s="48">
        <v>0</v>
      </c>
      <c r="N43" s="47">
        <v>122</v>
      </c>
      <c r="O43" s="48">
        <v>1</v>
      </c>
    </row>
    <row r="44" spans="1:15" ht="27.95" customHeight="1">
      <c r="A44" s="47" t="s">
        <v>122</v>
      </c>
      <c r="B44" s="47" t="s">
        <v>165</v>
      </c>
      <c r="C44" s="47" t="s">
        <v>167</v>
      </c>
      <c r="D44" s="47">
        <v>97</v>
      </c>
      <c r="E44" s="47">
        <v>625.72164899999996</v>
      </c>
      <c r="F44" s="47">
        <v>0</v>
      </c>
      <c r="G44" s="48">
        <v>0</v>
      </c>
      <c r="H44" s="47">
        <v>0</v>
      </c>
      <c r="I44" s="48">
        <v>0</v>
      </c>
      <c r="J44" s="47">
        <v>0</v>
      </c>
      <c r="K44" s="48">
        <v>0</v>
      </c>
      <c r="L44" s="47">
        <v>0</v>
      </c>
      <c r="M44" s="48">
        <v>0</v>
      </c>
      <c r="N44" s="47">
        <v>97</v>
      </c>
      <c r="O44" s="48">
        <v>1</v>
      </c>
    </row>
    <row r="45" spans="1:15" ht="27.95" customHeight="1">
      <c r="A45" s="47" t="s">
        <v>122</v>
      </c>
      <c r="B45" s="47" t="s">
        <v>165</v>
      </c>
      <c r="C45" s="47" t="s">
        <v>168</v>
      </c>
      <c r="D45" s="47">
        <v>317</v>
      </c>
      <c r="E45" s="47">
        <v>2.3627760000000002</v>
      </c>
      <c r="F45" s="47">
        <v>289</v>
      </c>
      <c r="G45" s="49">
        <v>0.91100000000000003</v>
      </c>
      <c r="H45" s="47">
        <v>32</v>
      </c>
      <c r="I45" s="49">
        <v>0.1</v>
      </c>
      <c r="J45" s="47">
        <v>2</v>
      </c>
      <c r="K45" s="49">
        <v>6.3E-3</v>
      </c>
      <c r="L45" s="47">
        <v>1</v>
      </c>
      <c r="M45" s="49">
        <v>3.0999999999999999E-3</v>
      </c>
      <c r="N45" s="47">
        <v>2</v>
      </c>
      <c r="O45" s="49">
        <v>6.3E-3</v>
      </c>
    </row>
    <row r="46" spans="1:15" ht="27.95" customHeight="1">
      <c r="A46" s="47" t="s">
        <v>122</v>
      </c>
      <c r="B46" s="47" t="s">
        <v>165</v>
      </c>
      <c r="C46" s="47" t="s">
        <v>169</v>
      </c>
      <c r="D46" s="47">
        <v>317</v>
      </c>
      <c r="E46" s="47">
        <v>58.223975000000003</v>
      </c>
      <c r="F46" s="47">
        <v>0</v>
      </c>
      <c r="G46" s="48">
        <v>0</v>
      </c>
      <c r="H46" s="47">
        <v>0</v>
      </c>
      <c r="I46" s="48">
        <v>0</v>
      </c>
      <c r="J46" s="47">
        <v>0</v>
      </c>
      <c r="K46" s="48">
        <v>0</v>
      </c>
      <c r="L46" s="47">
        <v>1</v>
      </c>
      <c r="M46" s="49">
        <v>3.0999999999999999E-3</v>
      </c>
      <c r="N46" s="47">
        <v>316</v>
      </c>
      <c r="O46" s="49">
        <v>0.996</v>
      </c>
    </row>
    <row r="47" spans="1:15" ht="27.95" customHeight="1">
      <c r="A47" s="47" t="s">
        <v>122</v>
      </c>
      <c r="B47" s="47" t="s">
        <v>170</v>
      </c>
      <c r="C47" s="47" t="s">
        <v>171</v>
      </c>
      <c r="D47" s="47">
        <v>6358</v>
      </c>
      <c r="E47" s="47">
        <v>0.149733</v>
      </c>
      <c r="F47" s="47">
        <v>6357</v>
      </c>
      <c r="G47" s="49">
        <v>0.999</v>
      </c>
      <c r="H47" s="47">
        <v>0</v>
      </c>
      <c r="I47" s="48">
        <v>0</v>
      </c>
      <c r="J47" s="47">
        <v>0</v>
      </c>
      <c r="K47" s="48">
        <v>0</v>
      </c>
      <c r="L47" s="47">
        <v>0</v>
      </c>
      <c r="M47" s="48">
        <v>0</v>
      </c>
      <c r="N47" s="47">
        <v>1</v>
      </c>
      <c r="O47" s="49">
        <v>1E-4</v>
      </c>
    </row>
    <row r="48" spans="1:15" ht="27.95" customHeight="1">
      <c r="A48" s="47" t="s">
        <v>122</v>
      </c>
      <c r="B48" s="47" t="s">
        <v>170</v>
      </c>
      <c r="C48" s="47" t="s">
        <v>172</v>
      </c>
      <c r="D48" s="47">
        <v>17372</v>
      </c>
      <c r="E48" s="47">
        <v>20.553073999999999</v>
      </c>
      <c r="F48" s="47">
        <v>2857</v>
      </c>
      <c r="G48" s="49">
        <v>0.16400000000000001</v>
      </c>
      <c r="H48" s="47">
        <v>2026</v>
      </c>
      <c r="I48" s="49">
        <v>0.11600000000000001</v>
      </c>
      <c r="J48" s="47">
        <v>6048</v>
      </c>
      <c r="K48" s="49">
        <v>0.34799999999999998</v>
      </c>
      <c r="L48" s="47">
        <v>4616</v>
      </c>
      <c r="M48" s="49">
        <v>0.26500000000000001</v>
      </c>
      <c r="N48" s="47">
        <v>4420</v>
      </c>
      <c r="O48" s="49">
        <v>0.254</v>
      </c>
    </row>
    <row r="49" spans="1:15" ht="27.95" customHeight="1">
      <c r="A49" s="47" t="s">
        <v>122</v>
      </c>
      <c r="B49" s="47" t="s">
        <v>170</v>
      </c>
      <c r="C49" s="47" t="s">
        <v>173</v>
      </c>
      <c r="D49" s="47">
        <v>6357</v>
      </c>
      <c r="E49" s="47">
        <v>849.29479300000003</v>
      </c>
      <c r="F49" s="47">
        <v>0</v>
      </c>
      <c r="G49" s="48">
        <v>0</v>
      </c>
      <c r="H49" s="47">
        <v>0</v>
      </c>
      <c r="I49" s="48">
        <v>0</v>
      </c>
      <c r="J49" s="47">
        <v>0</v>
      </c>
      <c r="K49" s="48">
        <v>0</v>
      </c>
      <c r="L49" s="47">
        <v>0</v>
      </c>
      <c r="M49" s="48">
        <v>0</v>
      </c>
      <c r="N49" s="47">
        <v>6357</v>
      </c>
      <c r="O49" s="48">
        <v>1</v>
      </c>
    </row>
    <row r="50" spans="1:15" ht="27.95" customHeight="1">
      <c r="A50" s="47" t="s">
        <v>122</v>
      </c>
      <c r="B50" s="47" t="s">
        <v>170</v>
      </c>
      <c r="C50" s="47" t="s">
        <v>174</v>
      </c>
      <c r="D50" s="47">
        <v>63</v>
      </c>
      <c r="E50" s="47">
        <v>36.063491999999997</v>
      </c>
      <c r="F50" s="47">
        <v>0</v>
      </c>
      <c r="G50" s="48">
        <v>0</v>
      </c>
      <c r="H50" s="47">
        <v>7</v>
      </c>
      <c r="I50" s="49">
        <v>0.111</v>
      </c>
      <c r="J50" s="47">
        <v>26</v>
      </c>
      <c r="K50" s="49">
        <v>0.41199999999999998</v>
      </c>
      <c r="L50" s="47">
        <v>21</v>
      </c>
      <c r="M50" s="49">
        <v>0.33300000000000002</v>
      </c>
      <c r="N50" s="47">
        <v>16</v>
      </c>
      <c r="O50" s="49">
        <v>0.253</v>
      </c>
    </row>
    <row r="51" spans="1:15" ht="27.95" customHeight="1">
      <c r="A51" s="47" t="s">
        <v>122</v>
      </c>
      <c r="B51" s="47" t="s">
        <v>170</v>
      </c>
      <c r="C51" s="47" t="s">
        <v>175</v>
      </c>
      <c r="D51" s="47">
        <v>30</v>
      </c>
      <c r="E51" s="47">
        <v>95.6</v>
      </c>
      <c r="F51" s="47">
        <v>0</v>
      </c>
      <c r="G51" s="48">
        <v>0</v>
      </c>
      <c r="H51" s="47">
        <v>0</v>
      </c>
      <c r="I51" s="48">
        <v>0</v>
      </c>
      <c r="J51" s="47">
        <v>0</v>
      </c>
      <c r="K51" s="48">
        <v>0</v>
      </c>
      <c r="L51" s="47">
        <v>0</v>
      </c>
      <c r="M51" s="48">
        <v>0</v>
      </c>
      <c r="N51" s="47">
        <v>30</v>
      </c>
      <c r="O51" s="48">
        <v>1</v>
      </c>
    </row>
    <row r="52" spans="1:15" ht="27.95" customHeight="1">
      <c r="A52" s="47" t="s">
        <v>122</v>
      </c>
      <c r="B52" s="47" t="s">
        <v>170</v>
      </c>
      <c r="C52" s="47" t="s">
        <v>176</v>
      </c>
      <c r="D52" s="47">
        <v>63</v>
      </c>
      <c r="E52" s="47">
        <v>36.825397000000002</v>
      </c>
      <c r="F52" s="47">
        <v>0</v>
      </c>
      <c r="G52" s="48">
        <v>0</v>
      </c>
      <c r="H52" s="47">
        <v>0</v>
      </c>
      <c r="I52" s="48">
        <v>0</v>
      </c>
      <c r="J52" s="47">
        <v>1</v>
      </c>
      <c r="K52" s="49">
        <v>1.5800000000000002E-2</v>
      </c>
      <c r="L52" s="47">
        <v>8</v>
      </c>
      <c r="M52" s="49">
        <v>0.126</v>
      </c>
      <c r="N52" s="47">
        <v>59</v>
      </c>
      <c r="O52" s="49">
        <v>0.93600000000000005</v>
      </c>
    </row>
    <row r="53" spans="1:15" ht="27.95" customHeight="1">
      <c r="A53" s="47" t="s">
        <v>122</v>
      </c>
      <c r="B53" s="47" t="s">
        <v>170</v>
      </c>
      <c r="C53" s="47" t="s">
        <v>177</v>
      </c>
      <c r="D53" s="47">
        <v>220</v>
      </c>
      <c r="E53" s="47">
        <v>1247.5136359999999</v>
      </c>
      <c r="F53" s="47">
        <v>17</v>
      </c>
      <c r="G53" s="49">
        <v>7.7200000000000005E-2</v>
      </c>
      <c r="H53" s="47">
        <v>0</v>
      </c>
      <c r="I53" s="48">
        <v>0</v>
      </c>
      <c r="J53" s="47">
        <v>0</v>
      </c>
      <c r="K53" s="48">
        <v>0</v>
      </c>
      <c r="L53" s="47">
        <v>4</v>
      </c>
      <c r="M53" s="49">
        <v>1.8100000000000002E-2</v>
      </c>
      <c r="N53" s="47">
        <v>200</v>
      </c>
      <c r="O53" s="49">
        <v>0.90900000000000003</v>
      </c>
    </row>
    <row r="54" spans="1:15" ht="27.95" customHeight="1">
      <c r="A54" s="47" t="s">
        <v>122</v>
      </c>
      <c r="B54" s="47" t="s">
        <v>178</v>
      </c>
      <c r="C54" s="47" t="s">
        <v>179</v>
      </c>
      <c r="D54" s="47">
        <v>17</v>
      </c>
      <c r="E54" s="47">
        <v>19</v>
      </c>
      <c r="F54" s="47">
        <v>13</v>
      </c>
      <c r="G54" s="49">
        <v>0.76400000000000001</v>
      </c>
      <c r="H54" s="47">
        <v>2</v>
      </c>
      <c r="I54" s="49">
        <v>0.11700000000000001</v>
      </c>
      <c r="J54" s="47">
        <v>1</v>
      </c>
      <c r="K54" s="49">
        <v>5.8799999999999998E-2</v>
      </c>
      <c r="L54" s="47">
        <v>0</v>
      </c>
      <c r="M54" s="48">
        <v>0</v>
      </c>
      <c r="N54" s="47">
        <v>2</v>
      </c>
      <c r="O54" s="49">
        <v>0.11700000000000001</v>
      </c>
    </row>
    <row r="55" spans="1:15" ht="27.95" customHeight="1">
      <c r="A55" s="47" t="s">
        <v>122</v>
      </c>
      <c r="B55" s="47" t="s">
        <v>178</v>
      </c>
      <c r="C55" s="47" t="s">
        <v>180</v>
      </c>
      <c r="D55" s="47">
        <v>1457</v>
      </c>
      <c r="E55" s="47">
        <v>35.207275000000003</v>
      </c>
      <c r="F55" s="47">
        <v>59</v>
      </c>
      <c r="G55" s="49">
        <v>4.0399999999999998E-2</v>
      </c>
      <c r="H55" s="47">
        <v>8</v>
      </c>
      <c r="I55" s="49">
        <v>5.4000000000000003E-3</v>
      </c>
      <c r="J55" s="47">
        <v>62</v>
      </c>
      <c r="K55" s="49">
        <v>4.2500000000000003E-2</v>
      </c>
      <c r="L55" s="47">
        <v>299</v>
      </c>
      <c r="M55" s="49">
        <v>0.20499999999999999</v>
      </c>
      <c r="N55" s="47">
        <v>1120</v>
      </c>
      <c r="O55" s="49">
        <v>0.76800000000000002</v>
      </c>
    </row>
    <row r="56" spans="1:15" ht="27.95" customHeight="1">
      <c r="A56" s="47" t="s">
        <v>122</v>
      </c>
      <c r="B56" s="47" t="s">
        <v>178</v>
      </c>
      <c r="C56" s="47" t="s">
        <v>181</v>
      </c>
      <c r="D56" s="47">
        <v>1</v>
      </c>
      <c r="E56" s="47">
        <v>68</v>
      </c>
      <c r="F56" s="47">
        <v>0</v>
      </c>
      <c r="G56" s="48">
        <v>0</v>
      </c>
      <c r="H56" s="47">
        <v>0</v>
      </c>
      <c r="I56" s="48">
        <v>0</v>
      </c>
      <c r="J56" s="47">
        <v>0</v>
      </c>
      <c r="K56" s="48">
        <v>0</v>
      </c>
      <c r="L56" s="47">
        <v>0</v>
      </c>
      <c r="M56" s="48">
        <v>0</v>
      </c>
      <c r="N56" s="47">
        <v>1</v>
      </c>
      <c r="O56" s="48">
        <v>1</v>
      </c>
    </row>
    <row r="57" spans="1:15" ht="27.95" customHeight="1">
      <c r="A57" s="47" t="s">
        <v>122</v>
      </c>
      <c r="B57" s="47" t="s">
        <v>182</v>
      </c>
      <c r="C57" s="47" t="s">
        <v>183</v>
      </c>
      <c r="D57" s="47">
        <v>1</v>
      </c>
      <c r="E57" s="47">
        <v>667</v>
      </c>
      <c r="F57" s="47">
        <v>0</v>
      </c>
      <c r="G57" s="48">
        <v>0</v>
      </c>
      <c r="H57" s="47">
        <v>0</v>
      </c>
      <c r="I57" s="48">
        <v>0</v>
      </c>
      <c r="J57" s="47">
        <v>0</v>
      </c>
      <c r="K57" s="48">
        <v>0</v>
      </c>
      <c r="L57" s="47">
        <v>0</v>
      </c>
      <c r="M57" s="48">
        <v>0</v>
      </c>
      <c r="N57" s="47">
        <v>1</v>
      </c>
      <c r="O57" s="48">
        <v>1</v>
      </c>
    </row>
    <row r="58" spans="1:15" ht="27.95" customHeight="1">
      <c r="A58" s="47" t="s">
        <v>122</v>
      </c>
      <c r="B58" s="47" t="s">
        <v>182</v>
      </c>
      <c r="C58" s="47" t="s">
        <v>184</v>
      </c>
      <c r="D58" s="47">
        <v>82</v>
      </c>
      <c r="E58" s="47">
        <v>0.86585400000000001</v>
      </c>
      <c r="F58" s="47">
        <v>78</v>
      </c>
      <c r="G58" s="49">
        <v>0.95099999999999996</v>
      </c>
      <c r="H58" s="47">
        <v>2</v>
      </c>
      <c r="I58" s="49">
        <v>2.4299999999999999E-2</v>
      </c>
      <c r="J58" s="47">
        <v>2</v>
      </c>
      <c r="K58" s="49">
        <v>2.4299999999999999E-2</v>
      </c>
      <c r="L58" s="47">
        <v>0</v>
      </c>
      <c r="M58" s="48">
        <v>0</v>
      </c>
      <c r="N58" s="47">
        <v>0</v>
      </c>
      <c r="O58" s="48">
        <v>0</v>
      </c>
    </row>
    <row r="59" spans="1:15" ht="27.95" customHeight="1">
      <c r="A59" s="47" t="s">
        <v>122</v>
      </c>
      <c r="B59" s="47" t="s">
        <v>182</v>
      </c>
      <c r="C59" s="47" t="s">
        <v>185</v>
      </c>
      <c r="D59" s="47">
        <v>1567</v>
      </c>
      <c r="E59" s="47">
        <v>6.7555839999999998</v>
      </c>
      <c r="F59" s="47">
        <v>879</v>
      </c>
      <c r="G59" s="49">
        <v>0.56000000000000005</v>
      </c>
      <c r="H59" s="47">
        <v>1179</v>
      </c>
      <c r="I59" s="49">
        <v>0.752</v>
      </c>
      <c r="J59" s="47">
        <v>182</v>
      </c>
      <c r="K59" s="49">
        <v>0.11600000000000001</v>
      </c>
      <c r="L59" s="47">
        <v>19</v>
      </c>
      <c r="M59" s="49">
        <v>1.21E-2</v>
      </c>
      <c r="N59" s="47">
        <v>15</v>
      </c>
      <c r="O59" s="49">
        <v>9.4999999999999998E-3</v>
      </c>
    </row>
    <row r="60" spans="1:15" ht="27.95" customHeight="1">
      <c r="A60" s="47" t="s">
        <v>122</v>
      </c>
      <c r="B60" s="47" t="s">
        <v>182</v>
      </c>
      <c r="C60" s="47" t="s">
        <v>186</v>
      </c>
      <c r="D60" s="47">
        <v>2</v>
      </c>
      <c r="E60" s="47">
        <v>26.5</v>
      </c>
      <c r="F60" s="47">
        <v>0</v>
      </c>
      <c r="G60" s="48">
        <v>0</v>
      </c>
      <c r="H60" s="47">
        <v>1</v>
      </c>
      <c r="I60" s="48">
        <v>0.5</v>
      </c>
      <c r="J60" s="47">
        <v>0</v>
      </c>
      <c r="K60" s="48">
        <v>0</v>
      </c>
      <c r="L60" s="47">
        <v>0</v>
      </c>
      <c r="M60" s="48">
        <v>0</v>
      </c>
      <c r="N60" s="47">
        <v>1</v>
      </c>
      <c r="O60" s="48">
        <v>0.5</v>
      </c>
    </row>
    <row r="61" spans="1:15" ht="27.95" customHeight="1">
      <c r="A61" s="47" t="s">
        <v>122</v>
      </c>
      <c r="B61" s="47" t="s">
        <v>182</v>
      </c>
      <c r="C61" s="47" t="s">
        <v>187</v>
      </c>
      <c r="D61" s="47">
        <v>15</v>
      </c>
      <c r="E61" s="47">
        <v>57.8</v>
      </c>
      <c r="F61" s="47">
        <v>0</v>
      </c>
      <c r="G61" s="48">
        <v>0</v>
      </c>
      <c r="H61" s="47">
        <v>5</v>
      </c>
      <c r="I61" s="49">
        <v>0.33300000000000002</v>
      </c>
      <c r="J61" s="47">
        <v>0</v>
      </c>
      <c r="K61" s="48">
        <v>0</v>
      </c>
      <c r="L61" s="47">
        <v>2</v>
      </c>
      <c r="M61" s="49">
        <v>0.13300000000000001</v>
      </c>
      <c r="N61" s="47">
        <v>9</v>
      </c>
      <c r="O61" s="48">
        <v>0.6</v>
      </c>
    </row>
    <row r="62" spans="1:15" ht="27.95" customHeight="1">
      <c r="A62" s="47" t="s">
        <v>122</v>
      </c>
      <c r="B62" s="47" t="s">
        <v>182</v>
      </c>
      <c r="C62" s="47" t="s">
        <v>188</v>
      </c>
      <c r="D62" s="47">
        <v>39</v>
      </c>
      <c r="E62" s="47">
        <v>136037.97435900001</v>
      </c>
      <c r="F62" s="47">
        <v>0</v>
      </c>
      <c r="G62" s="48">
        <v>0</v>
      </c>
      <c r="H62" s="47">
        <v>0</v>
      </c>
      <c r="I62" s="48">
        <v>0</v>
      </c>
      <c r="J62" s="47">
        <v>0</v>
      </c>
      <c r="K62" s="48">
        <v>0</v>
      </c>
      <c r="L62" s="47">
        <v>0</v>
      </c>
      <c r="M62" s="48">
        <v>0</v>
      </c>
      <c r="N62" s="47">
        <v>39</v>
      </c>
      <c r="O62" s="48">
        <v>1</v>
      </c>
    </row>
    <row r="63" spans="1:15" ht="27.95" customHeight="1">
      <c r="A63" s="47" t="s">
        <v>122</v>
      </c>
      <c r="B63" s="47" t="s">
        <v>182</v>
      </c>
      <c r="C63" s="47" t="s">
        <v>189</v>
      </c>
      <c r="D63" s="47">
        <v>54</v>
      </c>
      <c r="E63" s="47">
        <v>513.16666699999996</v>
      </c>
      <c r="F63" s="47">
        <v>5</v>
      </c>
      <c r="G63" s="49">
        <v>9.2499999999999999E-2</v>
      </c>
      <c r="H63" s="47">
        <v>0</v>
      </c>
      <c r="I63" s="48">
        <v>0</v>
      </c>
      <c r="J63" s="47">
        <v>7</v>
      </c>
      <c r="K63" s="49">
        <v>0.129</v>
      </c>
      <c r="L63" s="47">
        <v>16</v>
      </c>
      <c r="M63" s="49">
        <v>0.29599999999999999</v>
      </c>
      <c r="N63" s="47">
        <v>32</v>
      </c>
      <c r="O63" s="49">
        <v>0.59199999999999997</v>
      </c>
    </row>
    <row r="64" spans="1:15" ht="27.95" customHeight="1">
      <c r="A64" s="47" t="s">
        <v>122</v>
      </c>
      <c r="B64" s="47" t="s">
        <v>182</v>
      </c>
      <c r="C64" s="47" t="s">
        <v>190</v>
      </c>
      <c r="D64" s="47">
        <v>1</v>
      </c>
      <c r="E64" s="47">
        <v>1253</v>
      </c>
      <c r="F64" s="47">
        <v>0</v>
      </c>
      <c r="G64" s="48">
        <v>0</v>
      </c>
      <c r="H64" s="47">
        <v>0</v>
      </c>
      <c r="I64" s="48">
        <v>0</v>
      </c>
      <c r="J64" s="47">
        <v>0</v>
      </c>
      <c r="K64" s="48">
        <v>0</v>
      </c>
      <c r="L64" s="47">
        <v>0</v>
      </c>
      <c r="M64" s="48">
        <v>0</v>
      </c>
      <c r="N64" s="47">
        <v>1</v>
      </c>
      <c r="O64" s="48">
        <v>1</v>
      </c>
    </row>
    <row r="65" spans="1:15" ht="27.95" customHeight="1">
      <c r="A65" s="47" t="s">
        <v>122</v>
      </c>
      <c r="B65" s="47" t="s">
        <v>182</v>
      </c>
      <c r="C65" s="47" t="s">
        <v>191</v>
      </c>
      <c r="D65" s="47">
        <v>114</v>
      </c>
      <c r="E65" s="47">
        <v>30.947368000000001</v>
      </c>
      <c r="F65" s="47">
        <v>16</v>
      </c>
      <c r="G65" s="49">
        <v>0.14000000000000001</v>
      </c>
      <c r="H65" s="47">
        <v>36</v>
      </c>
      <c r="I65" s="49">
        <v>0.315</v>
      </c>
      <c r="J65" s="47">
        <v>8</v>
      </c>
      <c r="K65" s="49">
        <v>7.0099999999999996E-2</v>
      </c>
      <c r="L65" s="47">
        <v>4</v>
      </c>
      <c r="M65" s="49">
        <v>3.5000000000000003E-2</v>
      </c>
      <c r="N65" s="47">
        <v>65</v>
      </c>
      <c r="O65" s="49">
        <v>0.56999999999999995</v>
      </c>
    </row>
    <row r="66" spans="1:15" ht="27.95" customHeight="1">
      <c r="A66" s="47" t="s">
        <v>122</v>
      </c>
      <c r="B66" s="47" t="s">
        <v>182</v>
      </c>
      <c r="C66" s="47" t="s">
        <v>192</v>
      </c>
      <c r="D66" s="47">
        <v>2</v>
      </c>
      <c r="E66" s="47">
        <v>464.5</v>
      </c>
      <c r="F66" s="47">
        <v>0</v>
      </c>
      <c r="G66" s="48">
        <v>0</v>
      </c>
      <c r="H66" s="47">
        <v>0</v>
      </c>
      <c r="I66" s="48">
        <v>0</v>
      </c>
      <c r="J66" s="47">
        <v>0</v>
      </c>
      <c r="K66" s="48">
        <v>0</v>
      </c>
      <c r="L66" s="47">
        <v>0</v>
      </c>
      <c r="M66" s="48">
        <v>0</v>
      </c>
      <c r="N66" s="47">
        <v>2</v>
      </c>
      <c r="O66" s="48">
        <v>1</v>
      </c>
    </row>
    <row r="67" spans="1:15" ht="27.95" customHeight="1">
      <c r="A67" s="47" t="s">
        <v>122</v>
      </c>
      <c r="B67" s="47" t="s">
        <v>182</v>
      </c>
      <c r="C67" s="47" t="s">
        <v>193</v>
      </c>
      <c r="D67" s="47">
        <v>2</v>
      </c>
      <c r="E67" s="47">
        <v>23</v>
      </c>
      <c r="F67" s="47">
        <v>0</v>
      </c>
      <c r="G67" s="48">
        <v>0</v>
      </c>
      <c r="H67" s="47">
        <v>0</v>
      </c>
      <c r="I67" s="48">
        <v>0</v>
      </c>
      <c r="J67" s="47">
        <v>0</v>
      </c>
      <c r="K67" s="48">
        <v>0</v>
      </c>
      <c r="L67" s="47">
        <v>1</v>
      </c>
      <c r="M67" s="48">
        <v>0.5</v>
      </c>
      <c r="N67" s="47">
        <v>1</v>
      </c>
      <c r="O67" s="48">
        <v>0.5</v>
      </c>
    </row>
    <row r="68" spans="1:15" ht="27.95" customHeight="1">
      <c r="A68" s="47" t="s">
        <v>122</v>
      </c>
      <c r="B68" s="47" t="s">
        <v>182</v>
      </c>
      <c r="C68" s="47" t="s">
        <v>194</v>
      </c>
      <c r="D68" s="47">
        <v>168</v>
      </c>
      <c r="E68" s="47">
        <v>0.238095</v>
      </c>
      <c r="F68" s="47">
        <v>168</v>
      </c>
      <c r="G68" s="48">
        <v>1</v>
      </c>
      <c r="H68" s="47">
        <v>1</v>
      </c>
      <c r="I68" s="49">
        <v>5.8999999999999999E-3</v>
      </c>
      <c r="J68" s="47">
        <v>0</v>
      </c>
      <c r="K68" s="48">
        <v>0</v>
      </c>
      <c r="L68" s="47">
        <v>0</v>
      </c>
      <c r="M68" s="48">
        <v>0</v>
      </c>
      <c r="N68" s="47">
        <v>0</v>
      </c>
      <c r="O68" s="48">
        <v>0</v>
      </c>
    </row>
    <row r="69" spans="1:15" ht="27.95" customHeight="1">
      <c r="A69" s="47" t="s">
        <v>122</v>
      </c>
      <c r="B69" s="47" t="s">
        <v>182</v>
      </c>
      <c r="C69" s="47" t="s">
        <v>195</v>
      </c>
      <c r="D69" s="47">
        <v>67</v>
      </c>
      <c r="E69" s="47">
        <v>0.208955</v>
      </c>
      <c r="F69" s="47">
        <v>67</v>
      </c>
      <c r="G69" s="48">
        <v>1</v>
      </c>
      <c r="H69" s="47">
        <v>0</v>
      </c>
      <c r="I69" s="48">
        <v>0</v>
      </c>
      <c r="J69" s="47">
        <v>0</v>
      </c>
      <c r="K69" s="48">
        <v>0</v>
      </c>
      <c r="L69" s="47">
        <v>0</v>
      </c>
      <c r="M69" s="48">
        <v>0</v>
      </c>
      <c r="N69" s="47">
        <v>0</v>
      </c>
      <c r="O69" s="48">
        <v>0</v>
      </c>
    </row>
    <row r="70" spans="1:15" ht="27.95" customHeight="1">
      <c r="A70" s="47" t="s">
        <v>122</v>
      </c>
      <c r="B70" s="47" t="s">
        <v>182</v>
      </c>
      <c r="C70" s="47" t="s">
        <v>196</v>
      </c>
      <c r="D70" s="47">
        <v>1</v>
      </c>
      <c r="E70" s="47">
        <v>23</v>
      </c>
      <c r="F70" s="47">
        <v>0</v>
      </c>
      <c r="G70" s="48">
        <v>0</v>
      </c>
      <c r="H70" s="47">
        <v>0</v>
      </c>
      <c r="I70" s="48">
        <v>0</v>
      </c>
      <c r="J70" s="47">
        <v>0</v>
      </c>
      <c r="K70" s="48">
        <v>0</v>
      </c>
      <c r="L70" s="47">
        <v>0</v>
      </c>
      <c r="M70" s="48">
        <v>0</v>
      </c>
      <c r="N70" s="47">
        <v>1</v>
      </c>
      <c r="O70" s="48">
        <v>1</v>
      </c>
    </row>
    <row r="71" spans="1:15" ht="27.95" customHeight="1">
      <c r="A71" s="47" t="s">
        <v>122</v>
      </c>
      <c r="B71" s="47" t="s">
        <v>182</v>
      </c>
      <c r="C71" s="47" t="s">
        <v>197</v>
      </c>
      <c r="D71" s="47">
        <v>32</v>
      </c>
      <c r="E71" s="47">
        <v>2.375</v>
      </c>
      <c r="F71" s="47">
        <v>32</v>
      </c>
      <c r="G71" s="48">
        <v>1</v>
      </c>
      <c r="H71" s="47">
        <v>1</v>
      </c>
      <c r="I71" s="49">
        <v>3.1199999999999999E-2</v>
      </c>
      <c r="J71" s="47">
        <v>0</v>
      </c>
      <c r="K71" s="48">
        <v>0</v>
      </c>
      <c r="L71" s="47">
        <v>0</v>
      </c>
      <c r="M71" s="48">
        <v>0</v>
      </c>
      <c r="N71" s="47">
        <v>0</v>
      </c>
      <c r="O71" s="48">
        <v>0</v>
      </c>
    </row>
    <row r="72" spans="1:15" ht="27.95" customHeight="1">
      <c r="A72" s="47" t="s">
        <v>122</v>
      </c>
      <c r="B72" s="47" t="s">
        <v>182</v>
      </c>
      <c r="C72" s="47" t="s">
        <v>198</v>
      </c>
      <c r="D72" s="47">
        <v>33</v>
      </c>
      <c r="E72" s="47">
        <v>5.3939389999999996</v>
      </c>
      <c r="F72" s="47">
        <v>19</v>
      </c>
      <c r="G72" s="49">
        <v>0.57499999999999996</v>
      </c>
      <c r="H72" s="47">
        <v>21</v>
      </c>
      <c r="I72" s="49">
        <v>0.63600000000000001</v>
      </c>
      <c r="J72" s="47">
        <v>0</v>
      </c>
      <c r="K72" s="48">
        <v>0</v>
      </c>
      <c r="L72" s="47">
        <v>1</v>
      </c>
      <c r="M72" s="49">
        <v>3.0300000000000001E-2</v>
      </c>
      <c r="N72" s="47">
        <v>0</v>
      </c>
      <c r="O72" s="48">
        <v>0</v>
      </c>
    </row>
    <row r="73" spans="1:15" ht="27.95" customHeight="1">
      <c r="A73" s="47" t="s">
        <v>122</v>
      </c>
      <c r="B73" s="47" t="s">
        <v>182</v>
      </c>
      <c r="C73" s="47" t="s">
        <v>199</v>
      </c>
      <c r="D73" s="47">
        <v>9140</v>
      </c>
      <c r="E73" s="47">
        <v>1.6447480000000001</v>
      </c>
      <c r="F73" s="47">
        <v>9037</v>
      </c>
      <c r="G73" s="49">
        <v>0.98799999999999999</v>
      </c>
      <c r="H73" s="47">
        <v>79</v>
      </c>
      <c r="I73" s="49">
        <v>8.6E-3</v>
      </c>
      <c r="J73" s="47">
        <v>44</v>
      </c>
      <c r="K73" s="49">
        <v>4.7999999999999996E-3</v>
      </c>
      <c r="L73" s="47">
        <v>12</v>
      </c>
      <c r="M73" s="49">
        <v>1.2999999999999999E-3</v>
      </c>
      <c r="N73" s="47">
        <v>13</v>
      </c>
      <c r="O73" s="49">
        <v>1.4E-3</v>
      </c>
    </row>
    <row r="74" spans="1:15" ht="27.95" customHeight="1">
      <c r="A74" s="47" t="s">
        <v>122</v>
      </c>
      <c r="B74" s="47" t="s">
        <v>182</v>
      </c>
      <c r="C74" s="47" t="s">
        <v>200</v>
      </c>
      <c r="D74" s="47">
        <v>65</v>
      </c>
      <c r="E74" s="47">
        <v>1.6923079999999999</v>
      </c>
      <c r="F74" s="47">
        <v>65</v>
      </c>
      <c r="G74" s="48">
        <v>1</v>
      </c>
      <c r="H74" s="47">
        <v>0</v>
      </c>
      <c r="I74" s="48">
        <v>0</v>
      </c>
      <c r="J74" s="47">
        <v>0</v>
      </c>
      <c r="K74" s="48">
        <v>0</v>
      </c>
      <c r="L74" s="47">
        <v>0</v>
      </c>
      <c r="M74" s="48">
        <v>0</v>
      </c>
      <c r="N74" s="47">
        <v>0</v>
      </c>
      <c r="O74" s="48">
        <v>0</v>
      </c>
    </row>
    <row r="75" spans="1:15" ht="27.95" customHeight="1">
      <c r="A75" s="47" t="s">
        <v>122</v>
      </c>
      <c r="B75" s="47" t="s">
        <v>182</v>
      </c>
      <c r="C75" s="47" t="s">
        <v>201</v>
      </c>
      <c r="D75" s="47">
        <v>11</v>
      </c>
      <c r="E75" s="47">
        <v>168153</v>
      </c>
      <c r="F75" s="47">
        <v>0</v>
      </c>
      <c r="G75" s="48">
        <v>0</v>
      </c>
      <c r="H75" s="47">
        <v>2</v>
      </c>
      <c r="I75" s="49">
        <v>0.18099999999999999</v>
      </c>
      <c r="J75" s="47">
        <v>0</v>
      </c>
      <c r="K75" s="48">
        <v>0</v>
      </c>
      <c r="L75" s="47">
        <v>0</v>
      </c>
      <c r="M75" s="48">
        <v>0</v>
      </c>
      <c r="N75" s="47">
        <v>9</v>
      </c>
      <c r="O75" s="49">
        <v>0.81799999999999995</v>
      </c>
    </row>
    <row r="76" spans="1:15" ht="27.95" customHeight="1">
      <c r="A76" s="47" t="s">
        <v>122</v>
      </c>
      <c r="B76" s="47" t="s">
        <v>182</v>
      </c>
      <c r="C76" s="47" t="s">
        <v>202</v>
      </c>
      <c r="D76" s="47">
        <v>159</v>
      </c>
      <c r="E76" s="47">
        <v>5.0691819999999996</v>
      </c>
      <c r="F76" s="47">
        <v>121</v>
      </c>
      <c r="G76" s="49">
        <v>0.76100000000000001</v>
      </c>
      <c r="H76" s="47">
        <v>36</v>
      </c>
      <c r="I76" s="49">
        <v>0.22600000000000001</v>
      </c>
      <c r="J76" s="47">
        <v>13</v>
      </c>
      <c r="K76" s="49">
        <v>8.1699999999999995E-2</v>
      </c>
      <c r="L76" s="47">
        <v>3</v>
      </c>
      <c r="M76" s="49">
        <v>1.8800000000000001E-2</v>
      </c>
      <c r="N76" s="47">
        <v>7</v>
      </c>
      <c r="O76" s="49">
        <v>4.3999999999999997E-2</v>
      </c>
    </row>
    <row r="77" spans="1:15" ht="27.95" customHeight="1">
      <c r="A77" s="47" t="s">
        <v>122</v>
      </c>
      <c r="B77" s="47" t="s">
        <v>203</v>
      </c>
      <c r="C77" s="47" t="s">
        <v>204</v>
      </c>
      <c r="D77" s="47">
        <v>1525</v>
      </c>
      <c r="E77" s="47">
        <v>1.6150819999999999</v>
      </c>
      <c r="F77" s="47">
        <v>1516</v>
      </c>
      <c r="G77" s="49">
        <v>0.99399999999999999</v>
      </c>
      <c r="H77" s="47">
        <v>1</v>
      </c>
      <c r="I77" s="49">
        <v>5.9999999999999995E-4</v>
      </c>
      <c r="J77" s="47">
        <v>4</v>
      </c>
      <c r="K77" s="49">
        <v>2.5999999999999999E-3</v>
      </c>
      <c r="L77" s="47">
        <v>1</v>
      </c>
      <c r="M77" s="49">
        <v>5.9999999999999995E-4</v>
      </c>
      <c r="N77" s="47">
        <v>4</v>
      </c>
      <c r="O77" s="49">
        <v>2.5999999999999999E-3</v>
      </c>
    </row>
    <row r="78" spans="1:15" ht="27.95" customHeight="1">
      <c r="A78" s="47" t="s">
        <v>122</v>
      </c>
      <c r="B78" s="47" t="s">
        <v>205</v>
      </c>
      <c r="C78" s="47" t="s">
        <v>206</v>
      </c>
      <c r="D78" s="47">
        <v>65</v>
      </c>
      <c r="E78" s="47">
        <v>3.1384620000000001</v>
      </c>
      <c r="F78" s="47">
        <v>58</v>
      </c>
      <c r="G78" s="49">
        <v>0.89200000000000002</v>
      </c>
      <c r="H78" s="47">
        <v>7</v>
      </c>
      <c r="I78" s="49">
        <v>0.107</v>
      </c>
      <c r="J78" s="47">
        <v>0</v>
      </c>
      <c r="K78" s="48">
        <v>0</v>
      </c>
      <c r="L78" s="47">
        <v>2</v>
      </c>
      <c r="M78" s="49">
        <v>3.0700000000000002E-2</v>
      </c>
      <c r="N78" s="47">
        <v>0</v>
      </c>
      <c r="O78" s="48">
        <v>0</v>
      </c>
    </row>
    <row r="79" spans="1:15" ht="27.95" customHeight="1">
      <c r="A79" s="47" t="s">
        <v>122</v>
      </c>
      <c r="B79" s="47" t="s">
        <v>205</v>
      </c>
      <c r="C79" s="47" t="s">
        <v>207</v>
      </c>
      <c r="D79" s="47">
        <v>2269</v>
      </c>
      <c r="E79" s="47">
        <v>175.50859399999999</v>
      </c>
      <c r="F79" s="47">
        <v>3</v>
      </c>
      <c r="G79" s="49">
        <v>1.2999999999999999E-3</v>
      </c>
      <c r="H79" s="47">
        <v>0</v>
      </c>
      <c r="I79" s="48">
        <v>0</v>
      </c>
      <c r="J79" s="47">
        <v>0</v>
      </c>
      <c r="K79" s="48">
        <v>0</v>
      </c>
      <c r="L79" s="47">
        <v>0</v>
      </c>
      <c r="M79" s="48">
        <v>0</v>
      </c>
      <c r="N79" s="47">
        <v>2266</v>
      </c>
      <c r="O79" s="49">
        <v>0.998</v>
      </c>
    </row>
    <row r="80" spans="1:15" ht="27.95" customHeight="1">
      <c r="A80" s="47" t="s">
        <v>122</v>
      </c>
      <c r="B80" s="47" t="s">
        <v>205</v>
      </c>
      <c r="C80" s="47" t="s">
        <v>208</v>
      </c>
      <c r="D80" s="47">
        <v>12902</v>
      </c>
      <c r="E80" s="47">
        <v>139.31963999999999</v>
      </c>
      <c r="F80" s="47">
        <v>43</v>
      </c>
      <c r="G80" s="49">
        <v>3.3E-3</v>
      </c>
      <c r="H80" s="47">
        <v>301</v>
      </c>
      <c r="I80" s="49">
        <v>2.3300000000000001E-2</v>
      </c>
      <c r="J80" s="47">
        <v>168</v>
      </c>
      <c r="K80" s="49">
        <v>1.2999999999999999E-2</v>
      </c>
      <c r="L80" s="47">
        <v>64</v>
      </c>
      <c r="M80" s="49">
        <v>4.8999999999999998E-3</v>
      </c>
      <c r="N80" s="47">
        <v>12418</v>
      </c>
      <c r="O80" s="49">
        <v>0.96199999999999997</v>
      </c>
    </row>
    <row r="81" spans="1:15" ht="27.95" customHeight="1">
      <c r="A81" s="47" t="s">
        <v>122</v>
      </c>
      <c r="B81" s="47" t="s">
        <v>205</v>
      </c>
      <c r="C81" s="47" t="s">
        <v>209</v>
      </c>
      <c r="D81" s="47">
        <v>2238</v>
      </c>
      <c r="E81" s="47">
        <v>78.197497999999996</v>
      </c>
      <c r="F81" s="47">
        <v>3</v>
      </c>
      <c r="G81" s="49">
        <v>1.2999999999999999E-3</v>
      </c>
      <c r="H81" s="47">
        <v>2</v>
      </c>
      <c r="I81" s="49">
        <v>8.0000000000000004E-4</v>
      </c>
      <c r="J81" s="47">
        <v>1</v>
      </c>
      <c r="K81" s="49">
        <v>4.0000000000000002E-4</v>
      </c>
      <c r="L81" s="47">
        <v>0</v>
      </c>
      <c r="M81" s="48">
        <v>0</v>
      </c>
      <c r="N81" s="47">
        <v>2234</v>
      </c>
      <c r="O81" s="49">
        <v>0.998</v>
      </c>
    </row>
    <row r="82" spans="1:15" ht="27.95" customHeight="1">
      <c r="A82" s="47" t="s">
        <v>122</v>
      </c>
      <c r="B82" s="47" t="s">
        <v>205</v>
      </c>
      <c r="C82" s="47" t="s">
        <v>210</v>
      </c>
      <c r="D82" s="47">
        <v>188</v>
      </c>
      <c r="E82" s="47">
        <v>112.13829800000001</v>
      </c>
      <c r="F82" s="47">
        <v>0</v>
      </c>
      <c r="G82" s="48">
        <v>0</v>
      </c>
      <c r="H82" s="47">
        <v>0</v>
      </c>
      <c r="I82" s="48">
        <v>0</v>
      </c>
      <c r="J82" s="47">
        <v>0</v>
      </c>
      <c r="K82" s="48">
        <v>0</v>
      </c>
      <c r="L82" s="47">
        <v>0</v>
      </c>
      <c r="M82" s="48">
        <v>0</v>
      </c>
      <c r="N82" s="47">
        <v>188</v>
      </c>
      <c r="O82" s="48">
        <v>1</v>
      </c>
    </row>
    <row r="83" spans="1:15" ht="27.95" customHeight="1">
      <c r="A83" s="47" t="s">
        <v>122</v>
      </c>
      <c r="B83" s="47" t="s">
        <v>205</v>
      </c>
      <c r="C83" s="47" t="s">
        <v>211</v>
      </c>
      <c r="D83" s="47">
        <v>4640</v>
      </c>
      <c r="E83" s="47">
        <v>523.83491400000003</v>
      </c>
      <c r="F83" s="47">
        <v>574</v>
      </c>
      <c r="G83" s="49">
        <v>0.123</v>
      </c>
      <c r="H83" s="47">
        <v>537</v>
      </c>
      <c r="I83" s="49">
        <v>0.115</v>
      </c>
      <c r="J83" s="47">
        <v>637</v>
      </c>
      <c r="K83" s="49">
        <v>0.13700000000000001</v>
      </c>
      <c r="L83" s="47">
        <v>609</v>
      </c>
      <c r="M83" s="49">
        <v>0.13100000000000001</v>
      </c>
      <c r="N83" s="47">
        <v>2646</v>
      </c>
      <c r="O83" s="49">
        <v>0.56999999999999995</v>
      </c>
    </row>
    <row r="84" spans="1:15" ht="27.95" customHeight="1">
      <c r="A84" s="47" t="s">
        <v>122</v>
      </c>
      <c r="B84" s="47" t="s">
        <v>205</v>
      </c>
      <c r="C84" s="47" t="s">
        <v>212</v>
      </c>
      <c r="D84" s="47">
        <v>6980</v>
      </c>
      <c r="E84" s="47">
        <v>264.09469899999999</v>
      </c>
      <c r="F84" s="47">
        <v>0</v>
      </c>
      <c r="G84" s="48">
        <v>0</v>
      </c>
      <c r="H84" s="47">
        <v>0</v>
      </c>
      <c r="I84" s="48">
        <v>0</v>
      </c>
      <c r="J84" s="47">
        <v>0</v>
      </c>
      <c r="K84" s="48">
        <v>0</v>
      </c>
      <c r="L84" s="47">
        <v>0</v>
      </c>
      <c r="M84" s="48">
        <v>0</v>
      </c>
      <c r="N84" s="47">
        <v>6980</v>
      </c>
      <c r="O84" s="48">
        <v>1</v>
      </c>
    </row>
    <row r="85" spans="1:15" ht="27.95" customHeight="1">
      <c r="A85" s="47" t="s">
        <v>122</v>
      </c>
      <c r="B85" s="47" t="s">
        <v>205</v>
      </c>
      <c r="C85" s="47" t="s">
        <v>213</v>
      </c>
      <c r="D85" s="47">
        <v>47</v>
      </c>
      <c r="E85" s="47">
        <v>132.510638</v>
      </c>
      <c r="F85" s="47">
        <v>0</v>
      </c>
      <c r="G85" s="48">
        <v>0</v>
      </c>
      <c r="H85" s="47">
        <v>0</v>
      </c>
      <c r="I85" s="48">
        <v>0</v>
      </c>
      <c r="J85" s="47">
        <v>0</v>
      </c>
      <c r="K85" s="48">
        <v>0</v>
      </c>
      <c r="L85" s="47">
        <v>0</v>
      </c>
      <c r="M85" s="48">
        <v>0</v>
      </c>
      <c r="N85" s="47">
        <v>47</v>
      </c>
      <c r="O85" s="48">
        <v>1</v>
      </c>
    </row>
    <row r="86" spans="1:15" ht="27.95" customHeight="1">
      <c r="A86" s="47" t="s">
        <v>122</v>
      </c>
      <c r="B86" s="47" t="s">
        <v>214</v>
      </c>
      <c r="C86" s="47" t="s">
        <v>215</v>
      </c>
      <c r="D86" s="47">
        <v>36</v>
      </c>
      <c r="E86" s="47">
        <v>72.111110999999994</v>
      </c>
      <c r="F86" s="47">
        <v>24</v>
      </c>
      <c r="G86" s="49">
        <v>0.66600000000000004</v>
      </c>
      <c r="H86" s="47">
        <v>0</v>
      </c>
      <c r="I86" s="48">
        <v>0</v>
      </c>
      <c r="J86" s="47">
        <v>0</v>
      </c>
      <c r="K86" s="48">
        <v>0</v>
      </c>
      <c r="L86" s="47">
        <v>0</v>
      </c>
      <c r="M86" s="48">
        <v>0</v>
      </c>
      <c r="N86" s="47">
        <v>12</v>
      </c>
      <c r="O86" s="49">
        <v>0.33300000000000002</v>
      </c>
    </row>
    <row r="87" spans="1:15" ht="27.95" customHeight="1">
      <c r="A87" s="47" t="s">
        <v>122</v>
      </c>
      <c r="B87" s="47" t="s">
        <v>214</v>
      </c>
      <c r="C87" s="47" t="s">
        <v>216</v>
      </c>
      <c r="D87" s="47">
        <v>1</v>
      </c>
      <c r="E87" s="47">
        <v>521</v>
      </c>
      <c r="F87" s="47">
        <v>0</v>
      </c>
      <c r="G87" s="48">
        <v>0</v>
      </c>
      <c r="H87" s="47">
        <v>0</v>
      </c>
      <c r="I87" s="48">
        <v>0</v>
      </c>
      <c r="J87" s="47">
        <v>0</v>
      </c>
      <c r="K87" s="48">
        <v>0</v>
      </c>
      <c r="L87" s="47">
        <v>0</v>
      </c>
      <c r="M87" s="48">
        <v>0</v>
      </c>
      <c r="N87" s="47">
        <v>1</v>
      </c>
      <c r="O87" s="48">
        <v>1</v>
      </c>
    </row>
    <row r="88" spans="1:15" ht="27.95" customHeight="1">
      <c r="A88" s="47" t="s">
        <v>122</v>
      </c>
      <c r="B88" s="47" t="s">
        <v>214</v>
      </c>
      <c r="C88" s="47" t="s">
        <v>217</v>
      </c>
      <c r="D88" s="47">
        <v>4</v>
      </c>
      <c r="E88" s="47">
        <v>646.5</v>
      </c>
      <c r="F88" s="47">
        <v>0</v>
      </c>
      <c r="G88" s="48">
        <v>0</v>
      </c>
      <c r="H88" s="47">
        <v>0</v>
      </c>
      <c r="I88" s="48">
        <v>0</v>
      </c>
      <c r="J88" s="47">
        <v>0</v>
      </c>
      <c r="K88" s="48">
        <v>0</v>
      </c>
      <c r="L88" s="47">
        <v>0</v>
      </c>
      <c r="M88" s="48">
        <v>0</v>
      </c>
      <c r="N88" s="47">
        <v>4</v>
      </c>
      <c r="O88" s="48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5"/>
  <sheetData>
    <row r="1" spans="1:3">
      <c r="A1" t="s">
        <v>97</v>
      </c>
    </row>
    <row r="15" spans="1:3">
      <c r="C15" t="s">
        <v>98</v>
      </c>
    </row>
    <row r="30" spans="3:3">
      <c r="C30" t="s">
        <v>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17" sqref="E17"/>
    </sheetView>
  </sheetViews>
  <sheetFormatPr defaultColWidth="9" defaultRowHeight="15"/>
  <cols>
    <col min="1" max="1" width="34.5703125" style="36" customWidth="1"/>
    <col min="2" max="5" width="20.7109375" style="36" customWidth="1"/>
    <col min="6" max="6" width="21.5703125" style="36" customWidth="1"/>
    <col min="7" max="7" width="21.7109375" style="36" customWidth="1"/>
    <col min="8" max="8" width="20.7109375" style="36" customWidth="1"/>
    <col min="9" max="9" width="22.28515625" style="36" customWidth="1"/>
    <col min="10" max="10" width="20.7109375" style="36" customWidth="1"/>
    <col min="11" max="11" width="23.28515625" style="36" customWidth="1"/>
    <col min="12" max="13" width="20.7109375" style="36" customWidth="1"/>
    <col min="14" max="14" width="23.7109375" style="36" customWidth="1"/>
    <col min="15" max="15" width="18.85546875" style="36" customWidth="1"/>
    <col min="16" max="16" width="19.85546875" style="36" customWidth="1"/>
    <col min="17" max="17" width="21" style="36" customWidth="1"/>
  </cols>
  <sheetData>
    <row r="1" spans="1:17" ht="34.5" customHeight="1">
      <c r="A1" t="s">
        <v>68</v>
      </c>
    </row>
    <row r="2" spans="1:17" ht="33" customHeight="1">
      <c r="A2" s="4"/>
      <c r="B2" s="5" t="s">
        <v>69</v>
      </c>
      <c r="C2" s="6" t="s">
        <v>70</v>
      </c>
      <c r="D2" s="5" t="s">
        <v>71</v>
      </c>
      <c r="E2" s="6" t="s">
        <v>72</v>
      </c>
      <c r="F2" s="5" t="s">
        <v>73</v>
      </c>
      <c r="G2" s="6" t="s">
        <v>74</v>
      </c>
      <c r="H2" s="5" t="s">
        <v>75</v>
      </c>
      <c r="I2" s="6" t="s">
        <v>76</v>
      </c>
      <c r="J2" s="5" t="s">
        <v>77</v>
      </c>
      <c r="K2" s="6" t="s">
        <v>78</v>
      </c>
      <c r="L2" s="5" t="s">
        <v>79</v>
      </c>
      <c r="M2" s="13" t="s">
        <v>80</v>
      </c>
      <c r="N2" s="14" t="s">
        <v>81</v>
      </c>
      <c r="O2" s="13" t="s">
        <v>82</v>
      </c>
      <c r="P2" s="15" t="s">
        <v>83</v>
      </c>
      <c r="Q2" s="18" t="s">
        <v>84</v>
      </c>
    </row>
    <row r="3" spans="1:17" ht="30.75" customHeight="1">
      <c r="A3" s="7" t="s">
        <v>85</v>
      </c>
      <c r="B3" s="8">
        <v>5.4</v>
      </c>
      <c r="C3" s="9">
        <v>6.15</v>
      </c>
      <c r="D3" s="8">
        <v>6.1</v>
      </c>
      <c r="E3" s="9">
        <v>6.33</v>
      </c>
      <c r="F3" s="10">
        <v>2.77</v>
      </c>
      <c r="G3" s="10">
        <v>2.81</v>
      </c>
      <c r="H3" s="10">
        <v>3.87</v>
      </c>
      <c r="I3" s="10">
        <v>8.94</v>
      </c>
      <c r="J3" s="10" t="s">
        <v>86</v>
      </c>
      <c r="K3" s="10">
        <v>3.06</v>
      </c>
      <c r="L3" s="10">
        <v>4.34</v>
      </c>
      <c r="M3" s="10">
        <v>6.83</v>
      </c>
      <c r="N3" s="10">
        <v>8.35</v>
      </c>
      <c r="O3" s="10">
        <v>4.5999999999999996</v>
      </c>
      <c r="P3" s="10">
        <v>3.92</v>
      </c>
      <c r="Q3" s="8">
        <v>2.31</v>
      </c>
    </row>
    <row r="4" spans="1:17" ht="30.75" customHeight="1">
      <c r="A4" s="7" t="s">
        <v>87</v>
      </c>
      <c r="B4" s="8">
        <v>3.53</v>
      </c>
      <c r="C4" s="9">
        <v>4.6100000000000003</v>
      </c>
      <c r="D4" s="8">
        <v>5.9</v>
      </c>
      <c r="E4" s="9">
        <v>6.35</v>
      </c>
      <c r="F4" s="10">
        <v>1.83</v>
      </c>
      <c r="G4" s="10">
        <v>3.02</v>
      </c>
      <c r="H4" s="10">
        <v>3.42</v>
      </c>
      <c r="I4" s="10">
        <v>5.98</v>
      </c>
      <c r="J4" s="10"/>
      <c r="K4" s="10">
        <v>3.19</v>
      </c>
      <c r="L4" s="10">
        <v>3.66</v>
      </c>
      <c r="M4" s="10">
        <v>5.44</v>
      </c>
      <c r="N4" s="10">
        <v>2.52</v>
      </c>
      <c r="O4" s="10">
        <v>3.5</v>
      </c>
      <c r="P4" s="10">
        <v>2.9</v>
      </c>
      <c r="Q4" s="8">
        <v>2.3199999999999998</v>
      </c>
    </row>
    <row r="5" spans="1:17" ht="30.75" customHeight="1">
      <c r="A5" s="7" t="s">
        <v>88</v>
      </c>
      <c r="B5" s="8">
        <v>3.01</v>
      </c>
      <c r="C5" s="9">
        <v>6.25</v>
      </c>
      <c r="D5" s="8">
        <v>4.8</v>
      </c>
      <c r="E5" s="9">
        <v>6.87</v>
      </c>
      <c r="F5" s="10">
        <v>1.88</v>
      </c>
      <c r="G5" s="10">
        <v>3.04</v>
      </c>
      <c r="H5" s="10">
        <v>4.21</v>
      </c>
      <c r="I5" s="10">
        <v>7.16</v>
      </c>
      <c r="J5" s="10"/>
      <c r="K5" s="10">
        <v>3.11</v>
      </c>
      <c r="L5" s="10">
        <v>4.8099999999999996</v>
      </c>
      <c r="M5" s="10">
        <v>6.11</v>
      </c>
      <c r="N5" s="10">
        <v>2.2200000000000002</v>
      </c>
      <c r="O5" s="10">
        <v>3.98</v>
      </c>
      <c r="P5" s="10">
        <v>3.54</v>
      </c>
      <c r="Q5" s="8">
        <v>2.33</v>
      </c>
    </row>
    <row r="6" spans="1:17" ht="30.75" customHeight="1">
      <c r="A6" s="7" t="s">
        <v>89</v>
      </c>
      <c r="B6" s="8">
        <v>5.18</v>
      </c>
      <c r="C6" s="9">
        <v>9.86</v>
      </c>
      <c r="D6" s="8">
        <v>8.3000000000000007</v>
      </c>
      <c r="E6" s="9">
        <v>8.6</v>
      </c>
      <c r="F6" s="10">
        <v>7.58</v>
      </c>
      <c r="G6" s="10">
        <v>4.43</v>
      </c>
      <c r="H6" s="10">
        <v>7.37</v>
      </c>
      <c r="I6" s="10">
        <v>6.01</v>
      </c>
      <c r="J6" s="10"/>
      <c r="K6" s="10">
        <v>5.36</v>
      </c>
      <c r="L6" s="10">
        <v>4.63</v>
      </c>
      <c r="M6" s="10">
        <v>6.75</v>
      </c>
      <c r="N6" s="10">
        <v>3.77</v>
      </c>
      <c r="O6" s="10">
        <v>12.17</v>
      </c>
      <c r="P6" s="10">
        <v>8.08</v>
      </c>
      <c r="Q6" s="8">
        <v>3.47</v>
      </c>
    </row>
    <row r="7" spans="1:17" ht="30.75" customHeight="1">
      <c r="A7" s="7" t="s">
        <v>90</v>
      </c>
      <c r="B7" s="8">
        <v>5.8</v>
      </c>
      <c r="C7" s="9">
        <v>9.6999999999999993</v>
      </c>
      <c r="D7" s="8">
        <v>6.83</v>
      </c>
      <c r="E7" s="9">
        <v>9.85</v>
      </c>
      <c r="F7" s="10">
        <v>7.63</v>
      </c>
      <c r="G7" s="10">
        <v>4.6900000000000004</v>
      </c>
      <c r="H7" s="10">
        <v>7.92</v>
      </c>
      <c r="I7" s="10">
        <v>6.3</v>
      </c>
      <c r="J7" s="10"/>
      <c r="K7" s="10">
        <v>5.4</v>
      </c>
      <c r="L7" s="10">
        <v>6.53</v>
      </c>
      <c r="M7" s="10">
        <v>5.78</v>
      </c>
      <c r="N7" s="10">
        <v>2.61</v>
      </c>
      <c r="O7" s="10">
        <v>19.16</v>
      </c>
      <c r="P7" s="10">
        <v>5.44</v>
      </c>
      <c r="Q7" s="8">
        <v>3.53</v>
      </c>
    </row>
    <row r="8" spans="1:17" ht="30.75" customHeight="1">
      <c r="A8" s="7" t="s">
        <v>91</v>
      </c>
      <c r="B8" s="8">
        <v>5.33</v>
      </c>
      <c r="C8" s="9">
        <v>8.57</v>
      </c>
      <c r="D8" s="8">
        <v>8.32</v>
      </c>
      <c r="E8" s="9">
        <v>7.22</v>
      </c>
      <c r="F8" s="10">
        <v>6.58</v>
      </c>
      <c r="G8" s="10">
        <v>4.6399999999999997</v>
      </c>
      <c r="H8" s="10">
        <v>6.49</v>
      </c>
      <c r="I8" s="9">
        <v>6.81</v>
      </c>
      <c r="J8" s="10"/>
      <c r="K8" s="10">
        <v>6.16</v>
      </c>
      <c r="L8" s="9">
        <v>6.31</v>
      </c>
      <c r="M8" s="9">
        <v>5.41</v>
      </c>
      <c r="N8" s="9">
        <v>2.8</v>
      </c>
      <c r="O8" s="9">
        <v>18.63</v>
      </c>
      <c r="P8" s="9">
        <v>5.3</v>
      </c>
      <c r="Q8" s="8">
        <v>3.58</v>
      </c>
    </row>
    <row r="9" spans="1:17" ht="30.75" customHeight="1">
      <c r="A9" s="7" t="s">
        <v>92</v>
      </c>
      <c r="B9" s="8">
        <v>6.93</v>
      </c>
      <c r="C9" s="9">
        <v>9.2200000000000006</v>
      </c>
      <c r="D9" s="8">
        <v>11.48</v>
      </c>
      <c r="E9" s="9">
        <v>8.43</v>
      </c>
      <c r="F9" s="10">
        <v>4.55</v>
      </c>
      <c r="G9" s="10">
        <v>4.26</v>
      </c>
      <c r="H9" s="10">
        <v>4</v>
      </c>
      <c r="I9" s="10">
        <v>5.4</v>
      </c>
      <c r="J9" s="10"/>
      <c r="K9" s="10">
        <v>6.33</v>
      </c>
      <c r="L9" s="10">
        <v>5.21</v>
      </c>
      <c r="M9" s="10">
        <v>6.25</v>
      </c>
      <c r="N9" s="10">
        <v>4.53</v>
      </c>
      <c r="O9" s="10">
        <v>4.7699999999999996</v>
      </c>
      <c r="P9" s="10">
        <v>6.62</v>
      </c>
      <c r="Q9" s="8">
        <v>3.52</v>
      </c>
    </row>
    <row r="10" spans="1:17" ht="30.75" customHeight="1">
      <c r="A10" s="7" t="s">
        <v>93</v>
      </c>
      <c r="B10" s="8">
        <v>6.65</v>
      </c>
      <c r="C10" s="9">
        <v>10.25</v>
      </c>
      <c r="D10" s="8">
        <v>8.48</v>
      </c>
      <c r="E10" s="9">
        <v>7.27</v>
      </c>
      <c r="F10" s="10">
        <v>4.5599999999999996</v>
      </c>
      <c r="G10" s="10">
        <v>4.38</v>
      </c>
      <c r="H10" s="10">
        <v>4.49</v>
      </c>
      <c r="I10" s="10">
        <v>5.8</v>
      </c>
      <c r="J10" s="10"/>
      <c r="K10" s="10">
        <v>6.79</v>
      </c>
      <c r="L10" s="10">
        <v>4.21</v>
      </c>
      <c r="M10" s="10">
        <v>3.08</v>
      </c>
      <c r="N10" s="10">
        <v>2.2799999999999998</v>
      </c>
      <c r="O10" s="10">
        <v>4.3099999999999996</v>
      </c>
      <c r="P10" s="10">
        <v>18.05</v>
      </c>
      <c r="Q10" s="8">
        <v>3.55</v>
      </c>
    </row>
    <row r="11" spans="1:17" ht="30.75" customHeight="1">
      <c r="A11" s="11" t="s">
        <v>94</v>
      </c>
      <c r="B11" s="8">
        <v>4.55</v>
      </c>
      <c r="C11" s="8">
        <v>10.6</v>
      </c>
      <c r="D11" s="8">
        <v>10.83</v>
      </c>
      <c r="E11" s="9">
        <v>10.029999999999999</v>
      </c>
      <c r="F11" s="10">
        <v>4.66</v>
      </c>
      <c r="G11" s="10">
        <v>4.3899999999999997</v>
      </c>
      <c r="H11" s="10">
        <v>3.67</v>
      </c>
      <c r="I11" s="10">
        <v>5.77</v>
      </c>
      <c r="J11" s="10"/>
      <c r="K11" s="10">
        <v>6.17</v>
      </c>
      <c r="L11" s="10">
        <v>4.4800000000000004</v>
      </c>
      <c r="M11" s="10">
        <v>4.0199999999999996</v>
      </c>
      <c r="N11" s="10">
        <v>6.07</v>
      </c>
      <c r="O11" s="10">
        <v>4.68</v>
      </c>
      <c r="P11" s="10">
        <v>4.43</v>
      </c>
      <c r="Q11" s="8">
        <v>3.59</v>
      </c>
    </row>
    <row r="12" spans="1:17">
      <c r="B12" t="s">
        <v>95</v>
      </c>
      <c r="H12" s="12"/>
      <c r="J12" s="16"/>
    </row>
    <row r="18" spans="13:13">
      <c r="M18" s="17"/>
    </row>
    <row r="19" spans="13:13">
      <c r="M19" s="17"/>
    </row>
    <row r="20" spans="13:13">
      <c r="M20" s="17"/>
    </row>
    <row r="21" spans="13:13">
      <c r="M21" s="17"/>
    </row>
    <row r="22" spans="13:13">
      <c r="M22" s="17"/>
    </row>
    <row r="23" spans="13:13">
      <c r="M23" s="17"/>
    </row>
    <row r="24" spans="13:13">
      <c r="M24" s="17"/>
    </row>
    <row r="25" spans="13:13">
      <c r="M25" s="17"/>
    </row>
    <row r="26" spans="13:13">
      <c r="M26" s="17"/>
    </row>
  </sheetData>
  <pageMargins left="0.69930555555555596" right="0.69930555555555596" top="0.75" bottom="0.75" header="0.3" footer="0.3"/>
  <pageSetup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U7"/>
  <sheetViews>
    <sheetView workbookViewId="0">
      <selection activeCell="E46" sqref="E46"/>
    </sheetView>
  </sheetViews>
  <sheetFormatPr defaultColWidth="10.42578125" defaultRowHeight="15"/>
  <cols>
    <col min="4" max="4" width="10.7109375" style="36" customWidth="1"/>
    <col min="7" max="7" width="10.7109375" style="36" customWidth="1"/>
    <col min="14" max="15" width="10.7109375" style="36" customWidth="1"/>
    <col min="17" max="17" width="10.7109375" style="36" customWidth="1"/>
    <col min="20" max="20" width="11.42578125" style="36" customWidth="1"/>
  </cols>
  <sheetData>
    <row r="6" spans="3:21">
      <c r="C6" s="1" t="s">
        <v>96</v>
      </c>
      <c r="D6" s="2">
        <f>Shipments!B2</f>
        <v>42979</v>
      </c>
      <c r="E6" s="2">
        <f>Shipments!C2</f>
        <v>42980</v>
      </c>
      <c r="F6" s="2">
        <f>Shipments!D2</f>
        <v>42981</v>
      </c>
      <c r="G6" s="2">
        <f>Shipments!E2</f>
        <v>42982</v>
      </c>
      <c r="H6" s="2">
        <f>Shipments!F2</f>
        <v>42983</v>
      </c>
      <c r="I6" s="2">
        <f>Shipments!G2</f>
        <v>42984</v>
      </c>
      <c r="J6" s="2">
        <f>Shipments!H2</f>
        <v>42985</v>
      </c>
      <c r="N6" s="1" t="s">
        <v>96</v>
      </c>
      <c r="O6" s="2">
        <f>Shipments!B2</f>
        <v>42979</v>
      </c>
      <c r="P6" s="2">
        <f>Shipments!C2</f>
        <v>42980</v>
      </c>
      <c r="Q6" s="2">
        <f>Shipments!D2</f>
        <v>42981</v>
      </c>
      <c r="R6" s="2">
        <f>Shipments!E2</f>
        <v>42982</v>
      </c>
      <c r="S6" s="2">
        <f>Shipments!F2</f>
        <v>42983</v>
      </c>
      <c r="T6" s="2">
        <f>Shipments!G2</f>
        <v>42984</v>
      </c>
      <c r="U6" s="2">
        <f>Shipments!H2</f>
        <v>42985</v>
      </c>
    </row>
    <row r="7" spans="3:21">
      <c r="C7" s="1" t="s">
        <v>47</v>
      </c>
      <c r="D7" s="3">
        <f>Shipments!B8+Shipments!B9</f>
        <v>8130</v>
      </c>
      <c r="E7" s="3">
        <f>Shipments!C8+Shipments!C9</f>
        <v>560</v>
      </c>
      <c r="F7" s="3">
        <f>Shipments!D8+Shipments!D9</f>
        <v>130</v>
      </c>
      <c r="G7" s="3">
        <f>Shipments!E8+Shipments!E9</f>
        <v>8850</v>
      </c>
      <c r="H7" s="3">
        <f>Shipments!F8+Shipments!F9</f>
        <v>8967</v>
      </c>
      <c r="I7" s="3">
        <f>Shipments!G8+Shipments!G9</f>
        <v>0</v>
      </c>
      <c r="J7" s="3">
        <f>Shipments!H8+Shipments!H9</f>
        <v>0</v>
      </c>
      <c r="N7" s="1" t="s">
        <v>50</v>
      </c>
      <c r="O7" s="3">
        <f>Shipments!B10+Shipments!B11</f>
        <v>9641</v>
      </c>
      <c r="P7" s="3">
        <f>Shipments!C10+Shipments!C11</f>
        <v>542</v>
      </c>
      <c r="Q7" s="3">
        <f>Shipments!D10+Shipments!D11</f>
        <v>189</v>
      </c>
      <c r="R7" s="3">
        <f>Shipments!E10+Shipments!E11</f>
        <v>6668</v>
      </c>
      <c r="S7" s="3">
        <f>Shipments!F10+Shipments!F11</f>
        <v>6684</v>
      </c>
      <c r="T7" s="3">
        <f>Shipments!G10+Shipments!G11</f>
        <v>0</v>
      </c>
      <c r="U7" s="3">
        <f>Shipments!H10+Shipments!H11</f>
        <v>0</v>
      </c>
    </row>
  </sheetData>
  <pageMargins left="0.69930555555555596" right="0.69930555555555596" top="0.75" bottom="0.75" header="0.3" footer="0.3"/>
  <pageSetup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UserSync</vt:lpstr>
      <vt:lpstr>Shipments</vt:lpstr>
      <vt:lpstr>Throughout</vt:lpstr>
      <vt:lpstr>ServerPerformance</vt:lpstr>
      <vt:lpstr>Network</vt:lpstr>
      <vt:lpstr>end2endPerformance</vt:lpstr>
      <vt:lpstr>BR SI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2016-04-28T00:11:00Z</dcterms:created>
  <dcterms:modified xsi:type="dcterms:W3CDTF">2017-09-08T07:25:45Z</dcterms:modified>
</cp:coreProperties>
</file>