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quijada/operations_research_projects/nfl/"/>
    </mc:Choice>
  </mc:AlternateContent>
  <bookViews>
    <workbookView xWindow="5480" yWindow="580" windowWidth="22280" windowHeight="11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F4" i="1"/>
  <c r="F6" i="1"/>
  <c r="F8" i="1"/>
  <c r="F9" i="1"/>
  <c r="F7" i="1"/>
  <c r="F10" i="1"/>
  <c r="F11" i="1"/>
  <c r="F14" i="1"/>
  <c r="F17" i="1"/>
  <c r="F13" i="1"/>
  <c r="F12" i="1"/>
  <c r="F16" i="1"/>
  <c r="F24" i="1"/>
  <c r="F15" i="1"/>
  <c r="F21" i="1"/>
  <c r="F23" i="1"/>
  <c r="F20" i="1"/>
  <c r="F18" i="1"/>
  <c r="F22" i="1"/>
  <c r="F19" i="1"/>
  <c r="F26" i="1"/>
  <c r="F25" i="1"/>
  <c r="F28" i="1"/>
  <c r="F27" i="1"/>
  <c r="F30" i="1"/>
  <c r="F32" i="1"/>
  <c r="F29" i="1"/>
  <c r="F31" i="1"/>
  <c r="F33" i="1"/>
  <c r="F2" i="1"/>
  <c r="E3" i="1"/>
  <c r="E5" i="1"/>
  <c r="C14" i="1"/>
  <c r="D12" i="1"/>
  <c r="C16" i="1"/>
  <c r="D15" i="1"/>
  <c r="E15" i="1"/>
  <c r="E21" i="1"/>
  <c r="D23" i="1"/>
  <c r="E18" i="1"/>
  <c r="C22" i="1"/>
  <c r="D22" i="1"/>
  <c r="E22" i="1"/>
  <c r="D28" i="1"/>
  <c r="D27" i="1"/>
  <c r="D32" i="1"/>
  <c r="D29" i="1"/>
  <c r="E29" i="1"/>
  <c r="E31" i="1"/>
  <c r="D33" i="1"/>
</calcChain>
</file>

<file path=xl/sharedStrings.xml><?xml version="1.0" encoding="utf-8"?>
<sst xmlns="http://schemas.openxmlformats.org/spreadsheetml/2006/main" count="68" uniqueCount="68">
  <si>
    <t>Dallas Cowboys</t>
  </si>
  <si>
    <t>Green Bay Packers</t>
  </si>
  <si>
    <t>New England Patriots</t>
  </si>
  <si>
    <t>Denver Broncos</t>
  </si>
  <si>
    <t>Pittsburgh Steelers</t>
  </si>
  <si>
    <t>Seattle Seahawks</t>
  </si>
  <si>
    <t>Chicago Bears</t>
  </si>
  <si>
    <t>New York Giants</t>
  </si>
  <si>
    <t>San Francisco 49ers</t>
  </si>
  <si>
    <t>New Orleans Saints</t>
  </si>
  <si>
    <t>Arizona Cardinals</t>
  </si>
  <si>
    <t>Atlanta Falcons</t>
  </si>
  <si>
    <t>Washington Redskins</t>
  </si>
  <si>
    <t>Philadelphia Eagles</t>
  </si>
  <si>
    <t>Oakland Raiders</t>
  </si>
  <si>
    <t>Carolina Panthers</t>
  </si>
  <si>
    <t>Miami Dolphins</t>
  </si>
  <si>
    <t>Indianapolis Colts</t>
  </si>
  <si>
    <t>Buffalo Bills</t>
  </si>
  <si>
    <t>Detroit Lions</t>
  </si>
  <si>
    <t>New York Jets</t>
  </si>
  <si>
    <t>Baltimore Ravens</t>
  </si>
  <si>
    <t>Minnesota Vikings</t>
  </si>
  <si>
    <t>Houston Texans</t>
  </si>
  <si>
    <t>Cincinnati Bengals</t>
  </si>
  <si>
    <t>Kansas City Chiefs</t>
  </si>
  <si>
    <t>Cleveland Browns</t>
  </si>
  <si>
    <t>Tampa Bay Buccaneers</t>
  </si>
  <si>
    <t>Tennessee Titans</t>
  </si>
  <si>
    <t>Jacksonville Jaguars</t>
  </si>
  <si>
    <t>DAL</t>
  </si>
  <si>
    <t>GB</t>
  </si>
  <si>
    <t>NE</t>
  </si>
  <si>
    <t>DEN</t>
  </si>
  <si>
    <t>PIT</t>
  </si>
  <si>
    <t>SEA</t>
  </si>
  <si>
    <t>CHI</t>
  </si>
  <si>
    <t>NYG</t>
  </si>
  <si>
    <t>SF</t>
  </si>
  <si>
    <t>NO</t>
  </si>
  <si>
    <t>ARZ</t>
  </si>
  <si>
    <t>ATL</t>
  </si>
  <si>
    <t>WAS</t>
  </si>
  <si>
    <t>PHI</t>
  </si>
  <si>
    <t>OAK</t>
  </si>
  <si>
    <t>CAR</t>
  </si>
  <si>
    <t>MIA</t>
  </si>
  <si>
    <t>IND</t>
  </si>
  <si>
    <t>BUF</t>
  </si>
  <si>
    <t>DET</t>
  </si>
  <si>
    <t>NYJ</t>
  </si>
  <si>
    <t>BAL</t>
  </si>
  <si>
    <t>MIN</t>
  </si>
  <si>
    <t>HOU</t>
  </si>
  <si>
    <t>CIN</t>
  </si>
  <si>
    <t>KC</t>
  </si>
  <si>
    <t>CLE</t>
  </si>
  <si>
    <t>TB</t>
  </si>
  <si>
    <t>TEN</t>
  </si>
  <si>
    <t>JAC</t>
  </si>
  <si>
    <t>average</t>
  </si>
  <si>
    <t>score</t>
  </si>
  <si>
    <t>team</t>
  </si>
  <si>
    <t>abbreviation</t>
  </si>
  <si>
    <t>LAR</t>
  </si>
  <si>
    <t>LAC</t>
  </si>
  <si>
    <t>St. Louis Rams (now LA)</t>
  </si>
  <si>
    <t>San Diego Chargers (now 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</si>
</sst>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 readingOrder="1"/>
    </xf>
    <xf numFmtId="0" fontId="1" fillId="0" borderId="0" xfId="0" applyFont="1" applyBorder="1" applyAlignment="1">
      <alignment horizontal="center" vertical="center" wrapText="1" readingOrder="1"/>
    </xf>
    <xf numFmtId="0" fontId="0" fillId="0" borderId="0" xfId="0" applyFont="1" applyBorder="1"/>
    <xf numFmtId="0" fontId="1" fillId="0" borderId="0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/>
  </sheetViews>
  <sheetFormatPr baseColWidth="10" defaultColWidth="8.83203125" defaultRowHeight="15" x14ac:dyDescent="0.2"/>
  <cols>
    <col min="1" max="2" width="26.83203125" customWidth="1"/>
    <col min="3" max="5" width="5.5" bestFit="1" customWidth="1"/>
  </cols>
  <sheetData>
    <row r="1" spans="1:17" x14ac:dyDescent="0.2">
      <c r="A1" s="1" t="s">
        <v>62</v>
      </c>
      <c r="B1" s="1" t="s">
        <v>63</v>
      </c>
      <c r="C1" s="2">
        <v>2013</v>
      </c>
      <c r="D1" s="2">
        <v>2014</v>
      </c>
      <c r="E1" s="2">
        <v>2015</v>
      </c>
      <c r="F1" s="3" t="s">
        <v>60</v>
      </c>
      <c r="G1" s="3" t="s">
        <v>61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" t="s">
        <v>0</v>
      </c>
      <c r="B2" s="1" t="s">
        <v>30</v>
      </c>
      <c r="C2" s="2">
        <v>1</v>
      </c>
      <c r="D2" s="2">
        <v>4</v>
      </c>
      <c r="E2" s="2">
        <v>1</v>
      </c>
      <c r="F2" s="3">
        <f t="shared" ref="F2:F33" si="0">(C2*0.2)+(D2*0.3)+(E2*0.5)</f>
        <v>1.9</v>
      </c>
      <c r="G2" s="4">
        <v>3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1" t="s">
        <v>1</v>
      </c>
      <c r="B3" s="1" t="s">
        <v>31</v>
      </c>
      <c r="C3" s="2">
        <v>2</v>
      </c>
      <c r="D3" s="2">
        <v>3</v>
      </c>
      <c r="E3" s="2">
        <f>2</f>
        <v>2</v>
      </c>
      <c r="F3" s="3">
        <f t="shared" si="0"/>
        <v>2.2999999999999998</v>
      </c>
      <c r="G3" s="4">
        <v>3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" t="s">
        <v>3</v>
      </c>
      <c r="B4" s="1" t="s">
        <v>33</v>
      </c>
      <c r="C4" s="2">
        <v>3</v>
      </c>
      <c r="D4" s="2">
        <v>1</v>
      </c>
      <c r="E4" s="2">
        <v>4</v>
      </c>
      <c r="F4" s="3">
        <f t="shared" si="0"/>
        <v>2.9000000000000004</v>
      </c>
      <c r="G4" s="4">
        <v>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" t="s">
        <v>2</v>
      </c>
      <c r="B5" s="1" t="s">
        <v>32</v>
      </c>
      <c r="C5" s="2">
        <v>5</v>
      </c>
      <c r="D5" s="2">
        <v>8</v>
      </c>
      <c r="E5" s="2">
        <f>2</f>
        <v>2</v>
      </c>
      <c r="F5" s="3">
        <f t="shared" si="0"/>
        <v>4.4000000000000004</v>
      </c>
      <c r="G5" s="4">
        <v>3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" t="s">
        <v>4</v>
      </c>
      <c r="B6" s="1" t="s">
        <v>34</v>
      </c>
      <c r="C6" s="2">
        <v>7</v>
      </c>
      <c r="D6" s="2">
        <v>5</v>
      </c>
      <c r="E6" s="2">
        <v>5</v>
      </c>
      <c r="F6" s="3">
        <f t="shared" si="0"/>
        <v>5.4</v>
      </c>
      <c r="G6" s="4">
        <v>3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">
      <c r="A7" s="1" t="s">
        <v>7</v>
      </c>
      <c r="B7" s="1" t="s">
        <v>37</v>
      </c>
      <c r="C7" s="2">
        <v>4</v>
      </c>
      <c r="D7" s="2">
        <v>2</v>
      </c>
      <c r="E7" s="2">
        <v>8</v>
      </c>
      <c r="F7" s="3">
        <f t="shared" si="0"/>
        <v>5.4</v>
      </c>
      <c r="G7" s="4">
        <v>3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">
      <c r="A8" s="1" t="s">
        <v>5</v>
      </c>
      <c r="B8" s="1" t="s">
        <v>35</v>
      </c>
      <c r="C8" s="2">
        <v>12</v>
      </c>
      <c r="D8" s="2">
        <v>6</v>
      </c>
      <c r="E8" s="2">
        <v>6</v>
      </c>
      <c r="F8" s="3">
        <f t="shared" si="0"/>
        <v>7.2</v>
      </c>
      <c r="G8" s="4">
        <v>3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2">
      <c r="A9" s="1" t="s">
        <v>6</v>
      </c>
      <c r="B9" s="1" t="s">
        <v>36</v>
      </c>
      <c r="C9" s="2">
        <v>6</v>
      </c>
      <c r="D9" s="2">
        <v>9</v>
      </c>
      <c r="E9" s="2">
        <v>7</v>
      </c>
      <c r="F9" s="3">
        <f t="shared" si="0"/>
        <v>7.4</v>
      </c>
      <c r="G9" s="4">
        <v>3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2">
      <c r="A10" s="1" t="s">
        <v>8</v>
      </c>
      <c r="B10" s="1" t="s">
        <v>38</v>
      </c>
      <c r="C10" s="2">
        <v>8</v>
      </c>
      <c r="D10" s="2">
        <v>7</v>
      </c>
      <c r="E10" s="2">
        <v>9</v>
      </c>
      <c r="F10" s="3">
        <f t="shared" si="0"/>
        <v>8.1999999999999993</v>
      </c>
      <c r="G10" s="4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2">
      <c r="A11" s="1" t="s">
        <v>9</v>
      </c>
      <c r="B11" s="1" t="s">
        <v>39</v>
      </c>
      <c r="C11" s="2">
        <v>11</v>
      </c>
      <c r="D11" s="2">
        <v>10</v>
      </c>
      <c r="E11" s="2">
        <v>10</v>
      </c>
      <c r="F11" s="3">
        <f t="shared" si="0"/>
        <v>10.199999999999999</v>
      </c>
      <c r="G11" s="4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2">
      <c r="A12" s="1" t="s">
        <v>13</v>
      </c>
      <c r="B12" s="1" t="s">
        <v>43</v>
      </c>
      <c r="C12" s="2">
        <v>9</v>
      </c>
      <c r="D12" s="2">
        <f>15</f>
        <v>15</v>
      </c>
      <c r="E12" s="2">
        <v>14</v>
      </c>
      <c r="F12" s="3">
        <f t="shared" si="0"/>
        <v>13.3</v>
      </c>
      <c r="G12" s="4"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2">
      <c r="A13" s="1" t="s">
        <v>12</v>
      </c>
      <c r="B13" s="1" t="s">
        <v>42</v>
      </c>
      <c r="C13" s="2">
        <v>14</v>
      </c>
      <c r="D13" s="2">
        <v>14</v>
      </c>
      <c r="E13" s="2">
        <v>13</v>
      </c>
      <c r="F13" s="3">
        <f t="shared" si="0"/>
        <v>13.5</v>
      </c>
      <c r="G13" s="4">
        <v>2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2">
      <c r="A14" s="1" t="s">
        <v>10</v>
      </c>
      <c r="B14" s="1" t="s">
        <v>40</v>
      </c>
      <c r="C14" s="2">
        <f>16</f>
        <v>16</v>
      </c>
      <c r="D14" s="2">
        <v>19</v>
      </c>
      <c r="E14" s="2">
        <v>11</v>
      </c>
      <c r="F14" s="3">
        <f t="shared" si="0"/>
        <v>14.4</v>
      </c>
      <c r="G14" s="4">
        <v>2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2">
      <c r="A15" s="1" t="s">
        <v>16</v>
      </c>
      <c r="B15" s="1" t="s">
        <v>46</v>
      </c>
      <c r="C15" s="2">
        <v>10</v>
      </c>
      <c r="D15" s="2">
        <f>15</f>
        <v>15</v>
      </c>
      <c r="E15" s="2">
        <f>17</f>
        <v>17</v>
      </c>
      <c r="F15" s="3">
        <f t="shared" si="0"/>
        <v>15</v>
      </c>
      <c r="G15" s="4">
        <v>2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2">
      <c r="A16" s="1" t="s">
        <v>14</v>
      </c>
      <c r="B16" s="1" t="s">
        <v>44</v>
      </c>
      <c r="C16" s="2">
        <f>16</f>
        <v>16</v>
      </c>
      <c r="D16" s="2">
        <v>18</v>
      </c>
      <c r="E16" s="2">
        <v>15</v>
      </c>
      <c r="F16" s="3">
        <f t="shared" si="0"/>
        <v>16.100000000000001</v>
      </c>
      <c r="G16" s="4">
        <v>2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2">
      <c r="A17" s="1" t="s">
        <v>11</v>
      </c>
      <c r="B17" s="1" t="s">
        <v>41</v>
      </c>
      <c r="C17" s="2">
        <v>20</v>
      </c>
      <c r="D17" s="2">
        <v>22</v>
      </c>
      <c r="E17" s="2">
        <v>12</v>
      </c>
      <c r="F17" s="3">
        <f t="shared" si="0"/>
        <v>16.600000000000001</v>
      </c>
      <c r="G17" s="4">
        <v>2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2">
      <c r="A18" s="1" t="s">
        <v>20</v>
      </c>
      <c r="B18" s="1" t="s">
        <v>50</v>
      </c>
      <c r="C18" s="2">
        <v>15</v>
      </c>
      <c r="D18" s="2">
        <v>11</v>
      </c>
      <c r="E18" s="2">
        <f>21</f>
        <v>21</v>
      </c>
      <c r="F18" s="3">
        <f t="shared" si="0"/>
        <v>16.8</v>
      </c>
      <c r="G18" s="4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2">
      <c r="A19" s="1" t="s">
        <v>22</v>
      </c>
      <c r="B19" s="1" t="s">
        <v>52</v>
      </c>
      <c r="C19" s="2">
        <v>13</v>
      </c>
      <c r="D19" s="2">
        <v>12</v>
      </c>
      <c r="E19" s="2">
        <v>23</v>
      </c>
      <c r="F19" s="3">
        <f t="shared" si="0"/>
        <v>17.7</v>
      </c>
      <c r="G19" s="4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2">
      <c r="A20" s="1" t="s">
        <v>19</v>
      </c>
      <c r="B20" s="1" t="s">
        <v>49</v>
      </c>
      <c r="C20" s="2">
        <v>22</v>
      </c>
      <c r="D20" s="2">
        <v>13</v>
      </c>
      <c r="E20" s="2">
        <v>20</v>
      </c>
      <c r="F20" s="3">
        <f t="shared" si="0"/>
        <v>18.3</v>
      </c>
      <c r="G20" s="4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2">
      <c r="A21" s="1" t="s">
        <v>17</v>
      </c>
      <c r="B21" s="1" t="s">
        <v>47</v>
      </c>
      <c r="C21" s="2">
        <v>19</v>
      </c>
      <c r="D21" s="2">
        <v>26</v>
      </c>
      <c r="E21" s="2">
        <f>17</f>
        <v>17</v>
      </c>
      <c r="F21" s="3">
        <f t="shared" si="0"/>
        <v>20.100000000000001</v>
      </c>
      <c r="G21" s="4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2">
      <c r="A22" s="1" t="s">
        <v>21</v>
      </c>
      <c r="B22" s="1" t="s">
        <v>51</v>
      </c>
      <c r="C22" s="2">
        <f>16</f>
        <v>16</v>
      </c>
      <c r="D22" s="2">
        <f>23</f>
        <v>23</v>
      </c>
      <c r="E22" s="2">
        <f>21</f>
        <v>21</v>
      </c>
      <c r="F22" s="3">
        <f t="shared" si="0"/>
        <v>20.6</v>
      </c>
      <c r="G22" s="4"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2">
      <c r="A23" s="1" t="s">
        <v>18</v>
      </c>
      <c r="B23" s="1" t="s">
        <v>48</v>
      </c>
      <c r="C23" s="2">
        <v>28</v>
      </c>
      <c r="D23" s="2">
        <f>20</f>
        <v>20</v>
      </c>
      <c r="E23" s="2">
        <v>19</v>
      </c>
      <c r="F23" s="3">
        <f t="shared" si="0"/>
        <v>21.1</v>
      </c>
      <c r="G23" s="4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2">
      <c r="A24" s="1" t="s">
        <v>15</v>
      </c>
      <c r="B24" s="1" t="s">
        <v>45</v>
      </c>
      <c r="C24" s="2">
        <v>27</v>
      </c>
      <c r="D24" s="2">
        <v>28</v>
      </c>
      <c r="E24" s="2">
        <v>16</v>
      </c>
      <c r="F24" s="3">
        <f t="shared" si="0"/>
        <v>21.8</v>
      </c>
      <c r="G24" s="4">
        <v>1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2">
      <c r="A25" s="1" t="s">
        <v>24</v>
      </c>
      <c r="B25" s="1" t="s">
        <v>54</v>
      </c>
      <c r="C25" s="2">
        <v>24</v>
      </c>
      <c r="D25" s="2">
        <v>17</v>
      </c>
      <c r="E25" s="2">
        <v>25</v>
      </c>
      <c r="F25" s="3">
        <f t="shared" si="0"/>
        <v>22.4</v>
      </c>
      <c r="G25" s="4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2">
      <c r="A26" s="1" t="s">
        <v>23</v>
      </c>
      <c r="B26" s="1" t="s">
        <v>53</v>
      </c>
      <c r="C26" s="2">
        <v>21</v>
      </c>
      <c r="D26" s="2">
        <v>27</v>
      </c>
      <c r="E26" s="2">
        <v>24</v>
      </c>
      <c r="F26" s="3">
        <f t="shared" si="0"/>
        <v>24.3</v>
      </c>
      <c r="G26" s="4"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1" t="s">
        <v>26</v>
      </c>
      <c r="B27" s="1" t="s">
        <v>56</v>
      </c>
      <c r="C27" s="2">
        <v>25</v>
      </c>
      <c r="D27" s="2">
        <f>20</f>
        <v>20</v>
      </c>
      <c r="E27" s="2">
        <v>27</v>
      </c>
      <c r="F27" s="3">
        <f t="shared" si="0"/>
        <v>24.5</v>
      </c>
      <c r="G27" s="4"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2">
      <c r="A28" s="1" t="s">
        <v>25</v>
      </c>
      <c r="B28" s="1" t="s">
        <v>55</v>
      </c>
      <c r="C28" s="2">
        <v>29</v>
      </c>
      <c r="D28" s="2">
        <f>23</f>
        <v>23</v>
      </c>
      <c r="E28" s="2">
        <v>26</v>
      </c>
      <c r="F28" s="3">
        <f t="shared" si="0"/>
        <v>25.7</v>
      </c>
      <c r="G28" s="4"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2">
      <c r="A29" s="5" t="s">
        <v>67</v>
      </c>
      <c r="B29" s="5" t="s">
        <v>65</v>
      </c>
      <c r="C29" s="4">
        <v>23</v>
      </c>
      <c r="D29" s="4">
        <f>23</f>
        <v>23</v>
      </c>
      <c r="E29" s="4">
        <f>30</f>
        <v>30</v>
      </c>
      <c r="F29" s="3">
        <f t="shared" si="0"/>
        <v>26.5</v>
      </c>
      <c r="G29" s="4"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customHeight="1" x14ac:dyDescent="0.2">
      <c r="A30" s="1" t="s">
        <v>27</v>
      </c>
      <c r="B30" s="1" t="s">
        <v>57</v>
      </c>
      <c r="C30" s="2">
        <v>26</v>
      </c>
      <c r="D30" s="2">
        <v>30</v>
      </c>
      <c r="E30" s="2">
        <v>28</v>
      </c>
      <c r="F30" s="3">
        <f t="shared" si="0"/>
        <v>28.2</v>
      </c>
      <c r="G30" s="4"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5.75" customHeight="1" x14ac:dyDescent="0.2">
      <c r="A31" s="5" t="s">
        <v>66</v>
      </c>
      <c r="B31" s="5" t="s">
        <v>64</v>
      </c>
      <c r="C31" s="4">
        <v>30</v>
      </c>
      <c r="D31" s="4">
        <v>29</v>
      </c>
      <c r="E31" s="4">
        <f>30</f>
        <v>30</v>
      </c>
      <c r="F31" s="3">
        <f t="shared" si="0"/>
        <v>29.7</v>
      </c>
      <c r="G31" s="4"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5.75" customHeight="1" x14ac:dyDescent="0.2">
      <c r="A32" s="1" t="s">
        <v>28</v>
      </c>
      <c r="B32" s="1" t="s">
        <v>58</v>
      </c>
      <c r="C32" s="2">
        <v>31</v>
      </c>
      <c r="D32" s="2">
        <f>31</f>
        <v>31</v>
      </c>
      <c r="E32" s="2">
        <v>29</v>
      </c>
      <c r="F32" s="3">
        <f t="shared" si="0"/>
        <v>30</v>
      </c>
      <c r="G32" s="4"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5.75" customHeight="1" x14ac:dyDescent="0.2">
      <c r="A33" s="1" t="s">
        <v>29</v>
      </c>
      <c r="B33" s="1" t="s">
        <v>59</v>
      </c>
      <c r="C33" s="2">
        <v>32</v>
      </c>
      <c r="D33" s="2">
        <f>31</f>
        <v>31</v>
      </c>
      <c r="E33" s="2">
        <v>32</v>
      </c>
      <c r="F33" s="3">
        <f t="shared" si="0"/>
        <v>31.7</v>
      </c>
      <c r="G33" s="4"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</row>
  </sheetData>
  <sortState ref="A2:F33">
    <sortCondition ref="F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Microsoft Office User</cp:lastModifiedBy>
  <dcterms:created xsi:type="dcterms:W3CDTF">2016-04-04T02:02:13Z</dcterms:created>
  <dcterms:modified xsi:type="dcterms:W3CDTF">2017-03-31T02:45:40Z</dcterms:modified>
</cp:coreProperties>
</file>