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90" windowWidth="18915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D22" s="1"/>
  <c r="F21"/>
  <c r="D21"/>
  <c r="C22"/>
  <c r="C23"/>
  <c r="C24"/>
  <c r="C25"/>
  <c r="C21"/>
  <c r="C11"/>
  <c r="B12"/>
  <c r="B13"/>
  <c r="B14"/>
  <c r="B15"/>
  <c r="B11"/>
  <c r="F22" l="1"/>
  <c r="C3"/>
  <c r="C12" l="1"/>
  <c r="B4"/>
  <c r="D23" s="1"/>
  <c r="F23" l="1"/>
  <c r="C4"/>
  <c r="B5" s="1"/>
  <c r="F24" s="1"/>
  <c r="C13" l="1"/>
  <c r="C5"/>
  <c r="B6" s="1"/>
  <c r="D25" s="1"/>
  <c r="D24"/>
  <c r="F25"/>
  <c r="F26" s="1"/>
  <c r="C6" l="1"/>
  <c r="C15" s="1"/>
  <c r="C14"/>
  <c r="D26"/>
  <c r="C16" l="1"/>
  <c r="I2" s="1"/>
</calcChain>
</file>

<file path=xl/sharedStrings.xml><?xml version="1.0" encoding="utf-8"?>
<sst xmlns="http://schemas.openxmlformats.org/spreadsheetml/2006/main" count="14" uniqueCount="10">
  <si>
    <t>time</t>
  </si>
  <si>
    <t>default probability</t>
  </si>
  <si>
    <t>survival probability</t>
  </si>
  <si>
    <t>discount</t>
  </si>
  <si>
    <t>Total</t>
  </si>
  <si>
    <t>recovery rate</t>
  </si>
  <si>
    <t>PV of accrual payment</t>
  </si>
  <si>
    <t>spread</t>
  </si>
  <si>
    <t>PV of payoff</t>
  </si>
  <si>
    <t>PV of payments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</si>
</sst>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E20" sqref="E20"/>
    </sheetView>
  </sheetViews>
  <sheetFormatPr defaultRowHeight="15"/>
  <cols>
    <col min="2" max="2" width="17.85546875" bestFit="1" customWidth="1"/>
    <col min="3" max="3" width="18.28515625" bestFit="1" customWidth="1"/>
    <col min="4" max="4" width="12" bestFit="1" customWidth="1"/>
    <col min="6" max="6" width="20.85546875" bestFit="1" customWidth="1"/>
  </cols>
  <sheetData>
    <row r="1" spans="1:9">
      <c r="A1" t="s">
        <v>0</v>
      </c>
      <c r="B1" t="s">
        <v>1</v>
      </c>
      <c r="C1" t="s">
        <v>2</v>
      </c>
      <c r="I1" s="1" t="s">
        <v>7</v>
      </c>
    </row>
    <row r="2" spans="1:9">
      <c r="A2">
        <v>1</v>
      </c>
      <c r="B2">
        <v>1.61E-2</v>
      </c>
      <c r="C2">
        <v>0.9839</v>
      </c>
      <c r="I2" s="1">
        <f>D26/(C16+F26)</f>
        <v>9.9828718055973865E-3</v>
      </c>
    </row>
    <row r="3" spans="1:9">
      <c r="A3">
        <v>2</v>
      </c>
      <c r="B3">
        <f>B$2*C2</f>
        <v>1.584079E-2</v>
      </c>
      <c r="C3">
        <f>C2-B3</f>
        <v>0.96805920999999995</v>
      </c>
    </row>
    <row r="4" spans="1:9">
      <c r="A4">
        <v>3</v>
      </c>
      <c r="B4">
        <f t="shared" ref="B4:B6" si="0">B$2*C3</f>
        <v>1.5585753280999998E-2</v>
      </c>
      <c r="C4">
        <f t="shared" ref="C4:C6" si="1">C3-B4</f>
        <v>0.95247345671899997</v>
      </c>
    </row>
    <row r="5" spans="1:9">
      <c r="A5">
        <v>4</v>
      </c>
      <c r="B5">
        <f t="shared" si="0"/>
        <v>1.5334822653175898E-2</v>
      </c>
      <c r="C5">
        <f t="shared" si="1"/>
        <v>0.93713863406582409</v>
      </c>
    </row>
    <row r="6" spans="1:9">
      <c r="A6">
        <v>5</v>
      </c>
      <c r="B6">
        <f t="shared" si="0"/>
        <v>1.5087932008459768E-2</v>
      </c>
      <c r="C6">
        <f t="shared" si="1"/>
        <v>0.92205070205736428</v>
      </c>
    </row>
    <row r="10" spans="1:9">
      <c r="A10" t="s">
        <v>0</v>
      </c>
      <c r="B10" t="s">
        <v>3</v>
      </c>
      <c r="C10" t="s">
        <v>9</v>
      </c>
    </row>
    <row r="11" spans="1:9">
      <c r="A11">
        <v>1</v>
      </c>
      <c r="B11">
        <f>EXP(-0.05*A11)</f>
        <v>0.95122942450071402</v>
      </c>
      <c r="C11">
        <f>B11*C2</f>
        <v>0.93591463076625248</v>
      </c>
    </row>
    <row r="12" spans="1:9">
      <c r="A12">
        <v>2</v>
      </c>
      <c r="B12">
        <f t="shared" ref="B12:B15" si="2">EXP(-0.05*A12)</f>
        <v>0.90483741803595952</v>
      </c>
      <c r="C12">
        <f t="shared" ref="C12:C15" si="3">B12*C3</f>
        <v>0.87593619608233064</v>
      </c>
    </row>
    <row r="13" spans="1:9">
      <c r="A13">
        <v>3</v>
      </c>
      <c r="B13">
        <f t="shared" si="2"/>
        <v>0.86070797642505781</v>
      </c>
      <c r="C13">
        <f t="shared" si="3"/>
        <v>0.81980150153119036</v>
      </c>
    </row>
    <row r="14" spans="1:9">
      <c r="A14">
        <v>4</v>
      </c>
      <c r="B14">
        <f t="shared" si="2"/>
        <v>0.81873075307798182</v>
      </c>
      <c r="C14">
        <f t="shared" si="3"/>
        <v>0.76726421960718338</v>
      </c>
    </row>
    <row r="15" spans="1:9">
      <c r="A15">
        <v>5</v>
      </c>
      <c r="B15">
        <f t="shared" si="2"/>
        <v>0.77880078307140488</v>
      </c>
      <c r="C15">
        <f t="shared" si="3"/>
        <v>0.7180938087938139</v>
      </c>
    </row>
    <row r="16" spans="1:9">
      <c r="A16" t="s">
        <v>4</v>
      </c>
      <c r="C16">
        <f>SUM(C11:C15)</f>
        <v>4.1170103567807708</v>
      </c>
    </row>
    <row r="20" spans="1:6">
      <c r="A20" t="s">
        <v>0</v>
      </c>
      <c r="B20" t="s">
        <v>5</v>
      </c>
      <c r="C20" t="s">
        <v>3</v>
      </c>
      <c r="D20" t="s">
        <v>8</v>
      </c>
      <c r="F20" t="s">
        <v>6</v>
      </c>
    </row>
    <row r="21" spans="1:6">
      <c r="A21">
        <v>0.5</v>
      </c>
      <c r="B21">
        <v>0.4</v>
      </c>
      <c r="C21">
        <f>EXP(-0.05*A21)</f>
        <v>0.97530991202833262</v>
      </c>
      <c r="D21">
        <f>C21*(1-B21)*B2</f>
        <v>9.4214937501936932E-3</v>
      </c>
      <c r="F21">
        <f>B2*C21/2</f>
        <v>7.8512447918280773E-3</v>
      </c>
    </row>
    <row r="22" spans="1:6">
      <c r="A22">
        <v>1.5</v>
      </c>
      <c r="B22">
        <v>0.4</v>
      </c>
      <c r="C22">
        <f t="shared" ref="C22:C25" si="4">EXP(-0.05*A22)</f>
        <v>0.92774348632855286</v>
      </c>
      <c r="D22">
        <f t="shared" ref="D22:D25" si="5">C22*(1-B22)*B3</f>
        <v>8.8177138444790852E-3</v>
      </c>
      <c r="F22">
        <f t="shared" ref="F22:F25" si="6">B3*C22/2</f>
        <v>7.3480948703992383E-3</v>
      </c>
    </row>
    <row r="23" spans="1:6">
      <c r="A23">
        <v>2.5</v>
      </c>
      <c r="B23">
        <v>0.4</v>
      </c>
      <c r="C23">
        <f t="shared" si="4"/>
        <v>0.88249690258459546</v>
      </c>
      <c r="D23">
        <f t="shared" si="5"/>
        <v>8.2526273969581159E-3</v>
      </c>
      <c r="F23">
        <f t="shared" si="6"/>
        <v>6.8771894974650975E-3</v>
      </c>
    </row>
    <row r="24" spans="1:6">
      <c r="A24">
        <v>3.5</v>
      </c>
      <c r="B24">
        <v>0.4</v>
      </c>
      <c r="C24">
        <f t="shared" si="4"/>
        <v>0.83945702076920736</v>
      </c>
      <c r="D24">
        <f t="shared" si="5"/>
        <v>7.7237547230755155E-3</v>
      </c>
      <c r="F24">
        <f t="shared" si="6"/>
        <v>6.4364622692295956E-3</v>
      </c>
    </row>
    <row r="25" spans="1:6">
      <c r="A25">
        <v>4.5</v>
      </c>
      <c r="B25">
        <v>0.4</v>
      </c>
      <c r="C25">
        <f t="shared" si="4"/>
        <v>0.79851621875937706</v>
      </c>
      <c r="D25">
        <f t="shared" si="5"/>
        <v>7.22877504977632E-3</v>
      </c>
      <c r="F25">
        <f t="shared" si="6"/>
        <v>6.0239792081469333E-3</v>
      </c>
    </row>
    <row r="26" spans="1:6">
      <c r="A26" t="s">
        <v>4</v>
      </c>
      <c r="D26">
        <f>SUM(D21:D25)</f>
        <v>4.1444364764482731E-2</v>
      </c>
      <c r="F26">
        <f t="shared" ref="F26" si="7">SUM(F21:F25)</f>
        <v>3.4536970637068946E-2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2012-02-04T17:11:02Z</dcterms:created>
  <dcterms:modified xsi:type="dcterms:W3CDTF">2012-02-04T18:27:45Z</dcterms:modified>
</cp:coreProperties>
</file>