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" i="1"/>
  <c r="I2"/>
  <c r="F21"/>
  <c r="F22"/>
  <c r="F24" s="1"/>
  <c r="F23"/>
  <c r="F20"/>
  <c r="D24"/>
  <c r="D21"/>
  <c r="D22"/>
  <c r="D23"/>
  <c r="D20"/>
  <c r="C21"/>
  <c r="C22"/>
  <c r="C23"/>
  <c r="C20"/>
  <c r="C15"/>
  <c r="C12"/>
  <c r="C13"/>
  <c r="C14"/>
  <c r="C11"/>
  <c r="B12"/>
  <c r="B13"/>
  <c r="B14"/>
  <c r="B11"/>
  <c r="C4"/>
  <c r="C5"/>
  <c r="C3"/>
  <c r="C2"/>
</calcChain>
</file>

<file path=xl/sharedStrings.xml><?xml version="1.0" encoding="utf-8"?>
<sst xmlns="http://schemas.openxmlformats.org/spreadsheetml/2006/main" count="13" uniqueCount="10">
  <si>
    <t>time</t>
  </si>
  <si>
    <t>default probability</t>
  </si>
  <si>
    <t>survival probability</t>
  </si>
  <si>
    <t>spread</t>
  </si>
  <si>
    <t>discount</t>
  </si>
  <si>
    <t>PV of payments</t>
  </si>
  <si>
    <t>Total</t>
  </si>
  <si>
    <t>recovery rate</t>
  </si>
  <si>
    <t>PV of payoff</t>
  </si>
  <si>
    <t>PV of accrual payment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</si>
</sst>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>
      <selection activeCell="I4" sqref="I4"/>
    </sheetView>
  </sheetViews>
  <sheetFormatPr defaultRowHeight="15"/>
  <cols>
    <col min="2" max="2" width="17.85546875" bestFit="1" customWidth="1"/>
    <col min="3" max="3" width="18.28515625" bestFit="1" customWidth="1"/>
    <col min="4" max="4" width="11.85546875" bestFit="1" customWidth="1"/>
    <col min="6" max="6" width="20.85546875" bestFit="1" customWidth="1"/>
  </cols>
  <sheetData>
    <row r="1" spans="1:9">
      <c r="A1" t="s">
        <v>0</v>
      </c>
      <c r="B1" t="s">
        <v>1</v>
      </c>
      <c r="C1" t="s">
        <v>2</v>
      </c>
      <c r="I1" s="1" t="s">
        <v>3</v>
      </c>
    </row>
    <row r="2" spans="1:9">
      <c r="A2">
        <v>0.25</v>
      </c>
      <c r="B2">
        <v>0.01</v>
      </c>
      <c r="C2">
        <f>1-B2</f>
        <v>0.99</v>
      </c>
      <c r="I2">
        <f>D24/(C15+F24)</f>
        <v>1.0349934851512536E-2</v>
      </c>
    </row>
    <row r="3" spans="1:9">
      <c r="A3">
        <v>0.75</v>
      </c>
      <c r="B3">
        <v>0.01</v>
      </c>
      <c r="C3">
        <f>C2-B3</f>
        <v>0.98</v>
      </c>
      <c r="I3">
        <f>I2/(1-B20)</f>
        <v>1.2937418564390669E-2</v>
      </c>
    </row>
    <row r="4" spans="1:9">
      <c r="A4">
        <v>1.25</v>
      </c>
      <c r="B4">
        <v>1.4999999999999999E-2</v>
      </c>
      <c r="C4">
        <f t="shared" ref="C4:C5" si="0">C3-B4</f>
        <v>0.96499999999999997</v>
      </c>
    </row>
    <row r="5" spans="1:9">
      <c r="A5">
        <v>1.75</v>
      </c>
      <c r="B5">
        <v>1.4999999999999999E-2</v>
      </c>
      <c r="C5">
        <f t="shared" si="0"/>
        <v>0.95</v>
      </c>
    </row>
    <row r="10" spans="1:9">
      <c r="A10" t="s">
        <v>0</v>
      </c>
      <c r="B10" t="s">
        <v>4</v>
      </c>
      <c r="C10" t="s">
        <v>5</v>
      </c>
    </row>
    <row r="11" spans="1:9">
      <c r="A11">
        <v>0.5</v>
      </c>
      <c r="B11">
        <f>EXP(-0.06*A11)</f>
        <v>0.97044553354850815</v>
      </c>
      <c r="C11">
        <f>C2*B11</f>
        <v>0.96074107821302301</v>
      </c>
    </row>
    <row r="12" spans="1:9">
      <c r="A12">
        <v>1</v>
      </c>
      <c r="B12">
        <f t="shared" ref="B12:B14" si="1">EXP(-0.06*A12)</f>
        <v>0.94176453358424872</v>
      </c>
      <c r="C12">
        <f t="shared" ref="C12:C14" si="2">C3*B12</f>
        <v>0.92292924291256373</v>
      </c>
    </row>
    <row r="13" spans="1:9">
      <c r="A13">
        <v>1.5</v>
      </c>
      <c r="B13">
        <f t="shared" si="1"/>
        <v>0.91393118527122819</v>
      </c>
      <c r="C13">
        <f t="shared" si="2"/>
        <v>0.88194359378673515</v>
      </c>
    </row>
    <row r="14" spans="1:9">
      <c r="A14">
        <v>2</v>
      </c>
      <c r="B14">
        <f t="shared" si="1"/>
        <v>0.88692043671715748</v>
      </c>
      <c r="C14">
        <f t="shared" si="2"/>
        <v>0.84257441488129958</v>
      </c>
    </row>
    <row r="15" spans="1:9">
      <c r="A15" t="s">
        <v>6</v>
      </c>
      <c r="C15">
        <f>SUM(C11:C14)</f>
        <v>3.6081883297936215</v>
      </c>
    </row>
    <row r="19" spans="1:6">
      <c r="A19" t="s">
        <v>0</v>
      </c>
      <c r="B19" t="s">
        <v>7</v>
      </c>
      <c r="C19" t="s">
        <v>4</v>
      </c>
      <c r="D19" t="s">
        <v>8</v>
      </c>
      <c r="F19" t="s">
        <v>9</v>
      </c>
    </row>
    <row r="20" spans="1:6">
      <c r="A20">
        <v>0.25</v>
      </c>
      <c r="B20">
        <v>0.2</v>
      </c>
      <c r="C20">
        <f>EXP(-0.06*A20)</f>
        <v>0.98511193960306265</v>
      </c>
      <c r="D20">
        <f>(1-B20)*C20*B2</f>
        <v>7.8808955168245022E-3</v>
      </c>
      <c r="F20">
        <f>C20*B2*0.25</f>
        <v>2.4627798490076567E-3</v>
      </c>
    </row>
    <row r="21" spans="1:6">
      <c r="A21">
        <v>0.75</v>
      </c>
      <c r="B21">
        <v>0.2</v>
      </c>
      <c r="C21">
        <f t="shared" ref="C21:C23" si="3">EXP(-0.06*A21)</f>
        <v>0.95599748183309996</v>
      </c>
      <c r="D21">
        <f t="shared" ref="D21:D23" si="4">(1-B21)*C21*B3</f>
        <v>7.6479798546648008E-3</v>
      </c>
      <c r="F21">
        <f t="shared" ref="F21:F23" si="5">C21*B3*0.25</f>
        <v>2.3899937045827498E-3</v>
      </c>
    </row>
    <row r="22" spans="1:6">
      <c r="A22">
        <v>1.25</v>
      </c>
      <c r="B22">
        <v>0.2</v>
      </c>
      <c r="C22">
        <f t="shared" si="3"/>
        <v>0.92774348632855286</v>
      </c>
      <c r="D22">
        <f t="shared" si="4"/>
        <v>1.1132921835942635E-2</v>
      </c>
      <c r="F22">
        <f t="shared" si="5"/>
        <v>3.4790380737320732E-3</v>
      </c>
    </row>
    <row r="23" spans="1:6">
      <c r="A23">
        <v>1.75</v>
      </c>
      <c r="B23">
        <v>0.2</v>
      </c>
      <c r="C23">
        <f t="shared" si="3"/>
        <v>0.90032452258626561</v>
      </c>
      <c r="D23">
        <f t="shared" si="4"/>
        <v>1.0803894271035187E-2</v>
      </c>
      <c r="F23">
        <f t="shared" si="5"/>
        <v>3.376216959698496E-3</v>
      </c>
    </row>
    <row r="24" spans="1:6">
      <c r="D24">
        <f>SUM(D20:D23)</f>
        <v>3.7465691478467122E-2</v>
      </c>
      <c r="F24">
        <f t="shared" ref="E24:F24" si="6">SUM(F20:F23)</f>
        <v>1.1708028587020976E-2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2012-02-11T14:47:03Z</dcterms:created>
  <dcterms:modified xsi:type="dcterms:W3CDTF">2012-02-11T15:09:54Z</dcterms:modified>
</cp:coreProperties>
</file>