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2" i="1"/>
  <c r="H13"/>
  <c r="I13" s="1"/>
  <c r="H14"/>
  <c r="H15"/>
  <c r="I15" s="1"/>
  <c r="H11"/>
  <c r="I12"/>
  <c r="I14"/>
  <c r="I11"/>
  <c r="K2"/>
  <c r="J2"/>
  <c r="D7"/>
  <c r="F16"/>
  <c r="E24"/>
  <c r="C20"/>
  <c r="C21"/>
  <c r="C22"/>
  <c r="C23"/>
  <c r="C19"/>
  <c r="D23"/>
  <c r="E23"/>
  <c r="D22"/>
  <c r="E22"/>
  <c r="D21"/>
  <c r="E21"/>
  <c r="D20"/>
  <c r="E20"/>
  <c r="D19"/>
  <c r="E19"/>
  <c r="F12"/>
  <c r="F13"/>
  <c r="F14"/>
  <c r="F15"/>
  <c r="F11"/>
  <c r="E12"/>
  <c r="E13"/>
  <c r="E14"/>
  <c r="E15"/>
  <c r="E11"/>
  <c r="D12"/>
  <c r="D13"/>
  <c r="D14"/>
  <c r="D15"/>
  <c r="D11"/>
  <c r="D3"/>
  <c r="D5"/>
  <c r="D2"/>
  <c r="C3"/>
  <c r="C4"/>
  <c r="D4" s="1"/>
  <c r="C5"/>
  <c r="C6"/>
  <c r="D6" s="1"/>
  <c r="C2"/>
  <c r="I16" l="1"/>
  <c r="L2" s="1"/>
</calcChain>
</file>

<file path=xl/sharedStrings.xml><?xml version="1.0" encoding="utf-8"?>
<sst xmlns="http://schemas.openxmlformats.org/spreadsheetml/2006/main" count="23" uniqueCount="12">
  <si>
    <t>year</t>
  </si>
  <si>
    <t>surivial probability</t>
  </si>
  <si>
    <t>discount</t>
  </si>
  <si>
    <t>PV</t>
  </si>
  <si>
    <t>default probability</t>
  </si>
  <si>
    <t>recovery rate</t>
  </si>
  <si>
    <t>payoff</t>
  </si>
  <si>
    <t>Total</t>
  </si>
  <si>
    <t>spread</t>
  </si>
  <si>
    <t>value</t>
  </si>
  <si>
    <t>binary payoff</t>
  </si>
  <si>
    <t>binary spread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</si>
</sst>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L4" sqref="L4"/>
    </sheetView>
  </sheetViews>
  <sheetFormatPr defaultRowHeight="15"/>
  <cols>
    <col min="2" max="2" width="17.85546875" bestFit="1" customWidth="1"/>
    <col min="3" max="3" width="12.7109375" bestFit="1" customWidth="1"/>
    <col min="8" max="8" width="12.7109375" bestFit="1" customWidth="1"/>
    <col min="12" max="12" width="13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J1" t="s">
        <v>8</v>
      </c>
      <c r="K1" t="s">
        <v>9</v>
      </c>
      <c r="L1" t="s">
        <v>11</v>
      </c>
    </row>
    <row r="2" spans="1:12">
      <c r="A2">
        <v>1</v>
      </c>
      <c r="B2">
        <v>0.97</v>
      </c>
      <c r="C2">
        <f>EXP(-A2*0.07)</f>
        <v>0.93239381990594827</v>
      </c>
      <c r="D2">
        <f>C2*B2</f>
        <v>0.90442200530876982</v>
      </c>
      <c r="J2">
        <f>F16/(D7+E24)</f>
        <v>2.7801279574286918E-2</v>
      </c>
      <c r="K2">
        <f>F16-0.015*(D7+E24)</f>
        <v>3.8581256759426905E-2</v>
      </c>
      <c r="L2">
        <f>I16/(D7+E24)</f>
        <v>3.9716113677552747E-2</v>
      </c>
    </row>
    <row r="3" spans="1:12">
      <c r="A3">
        <v>2</v>
      </c>
      <c r="B3">
        <v>4.0899999999999999E-2</v>
      </c>
      <c r="C3">
        <f t="shared" ref="C3:C6" si="0">EXP(-A3*0.07)</f>
        <v>0.86935823539880586</v>
      </c>
      <c r="D3">
        <f t="shared" ref="D3:D6" si="1">C3*B3</f>
        <v>3.5556751827811157E-2</v>
      </c>
    </row>
    <row r="4" spans="1:12">
      <c r="A4">
        <v>3</v>
      </c>
      <c r="B4">
        <v>0.91269999999999996</v>
      </c>
      <c r="C4">
        <f t="shared" si="0"/>
        <v>0.81058424597018708</v>
      </c>
      <c r="D4">
        <f t="shared" si="1"/>
        <v>0.73982024129698976</v>
      </c>
    </row>
    <row r="5" spans="1:12">
      <c r="A5">
        <v>4</v>
      </c>
      <c r="B5">
        <v>0.88529999999999998</v>
      </c>
      <c r="C5">
        <f t="shared" si="0"/>
        <v>0.75578374145572547</v>
      </c>
      <c r="D5">
        <f t="shared" si="1"/>
        <v>0.66909534631075374</v>
      </c>
    </row>
    <row r="6" spans="1:12">
      <c r="A6">
        <v>5</v>
      </c>
      <c r="B6">
        <v>0.85870000000000002</v>
      </c>
      <c r="C6">
        <f t="shared" si="0"/>
        <v>0.70468808971871344</v>
      </c>
      <c r="D6">
        <f t="shared" si="1"/>
        <v>0.60511566264145922</v>
      </c>
    </row>
    <row r="7" spans="1:12">
      <c r="A7" t="s">
        <v>7</v>
      </c>
      <c r="D7">
        <f>SUM(D2:D6)</f>
        <v>2.9540100073857838</v>
      </c>
    </row>
    <row r="10" spans="1:12">
      <c r="A10" t="s">
        <v>0</v>
      </c>
      <c r="B10" t="s">
        <v>4</v>
      </c>
      <c r="C10" t="s">
        <v>5</v>
      </c>
      <c r="D10" t="s">
        <v>6</v>
      </c>
      <c r="E10" t="s">
        <v>2</v>
      </c>
      <c r="F10" t="s">
        <v>3</v>
      </c>
      <c r="H10" t="s">
        <v>10</v>
      </c>
      <c r="I10" t="s">
        <v>3</v>
      </c>
    </row>
    <row r="11" spans="1:12">
      <c r="A11">
        <v>0.5</v>
      </c>
      <c r="B11">
        <v>0.03</v>
      </c>
      <c r="C11">
        <v>0.3</v>
      </c>
      <c r="D11">
        <f>(1-C11)*B11</f>
        <v>2.0999999999999998E-2</v>
      </c>
      <c r="E11">
        <f>EXP(-A11*0.07)</f>
        <v>0.96560541625756646</v>
      </c>
      <c r="F11">
        <f>D11*E11</f>
        <v>2.0277713741408892E-2</v>
      </c>
      <c r="H11">
        <f>B11</f>
        <v>0.03</v>
      </c>
      <c r="I11">
        <f>H11*E11</f>
        <v>2.8968162487726993E-2</v>
      </c>
    </row>
    <row r="12" spans="1:12">
      <c r="A12">
        <v>1.5</v>
      </c>
      <c r="B12">
        <v>2.9100000000000001E-2</v>
      </c>
      <c r="C12">
        <v>0.3</v>
      </c>
      <c r="D12">
        <f t="shared" ref="D12:D15" si="2">(1-C12)*B12</f>
        <v>2.0369999999999999E-2</v>
      </c>
      <c r="E12">
        <f t="shared" ref="E12:E15" si="3">EXP(-A12*0.07)</f>
        <v>0.90032452258626561</v>
      </c>
      <c r="F12">
        <f t="shared" ref="F12:F15" si="4">D12*E12</f>
        <v>1.833961052508223E-2</v>
      </c>
      <c r="H12">
        <f t="shared" ref="H12:H15" si="5">B12</f>
        <v>2.9100000000000001E-2</v>
      </c>
      <c r="I12">
        <f t="shared" ref="I12:I15" si="6">H12*E12</f>
        <v>2.6199443607260332E-2</v>
      </c>
    </row>
    <row r="13" spans="1:12">
      <c r="A13">
        <v>2.5</v>
      </c>
      <c r="B13">
        <v>2.8199999999999999E-2</v>
      </c>
      <c r="C13">
        <v>0.3</v>
      </c>
      <c r="D13">
        <f t="shared" si="2"/>
        <v>1.9739999999999997E-2</v>
      </c>
      <c r="E13">
        <f t="shared" si="3"/>
        <v>0.83945702076920736</v>
      </c>
      <c r="F13">
        <f t="shared" si="4"/>
        <v>1.6570881589984151E-2</v>
      </c>
      <c r="H13">
        <f t="shared" si="5"/>
        <v>2.8199999999999999E-2</v>
      </c>
      <c r="I13">
        <f t="shared" si="6"/>
        <v>2.3672687985691648E-2</v>
      </c>
    </row>
    <row r="14" spans="1:12">
      <c r="A14">
        <v>3.5</v>
      </c>
      <c r="B14">
        <v>2.7400000000000001E-2</v>
      </c>
      <c r="C14">
        <v>0.3</v>
      </c>
      <c r="D14">
        <f t="shared" si="2"/>
        <v>1.9179999999999999E-2</v>
      </c>
      <c r="E14">
        <f t="shared" si="3"/>
        <v>0.78270453824186814</v>
      </c>
      <c r="F14">
        <f t="shared" si="4"/>
        <v>1.5012273043479031E-2</v>
      </c>
      <c r="H14">
        <f t="shared" si="5"/>
        <v>2.7400000000000001E-2</v>
      </c>
      <c r="I14">
        <f t="shared" si="6"/>
        <v>2.1446104347827188E-2</v>
      </c>
    </row>
    <row r="15" spans="1:12">
      <c r="A15">
        <v>4.5</v>
      </c>
      <c r="B15">
        <v>2.6599999999999999E-2</v>
      </c>
      <c r="C15">
        <v>0.3</v>
      </c>
      <c r="D15">
        <f t="shared" si="2"/>
        <v>1.8619999999999998E-2</v>
      </c>
      <c r="E15">
        <f t="shared" si="3"/>
        <v>0.72978887426905681</v>
      </c>
      <c r="F15">
        <f t="shared" si="4"/>
        <v>1.3588668838889836E-2</v>
      </c>
      <c r="H15">
        <f t="shared" si="5"/>
        <v>2.6599999999999999E-2</v>
      </c>
      <c r="I15">
        <f t="shared" si="6"/>
        <v>1.9412384055556911E-2</v>
      </c>
    </row>
    <row r="16" spans="1:12">
      <c r="A16" t="s">
        <v>7</v>
      </c>
      <c r="F16">
        <f>SUM(F11:F15)</f>
        <v>8.3789147738844133E-2</v>
      </c>
      <c r="I16">
        <f>SUM(I11:I15)</f>
        <v>0.11969878248406307</v>
      </c>
    </row>
    <row r="18" spans="1:5">
      <c r="A18" t="s">
        <v>0</v>
      </c>
      <c r="B18" t="s">
        <v>4</v>
      </c>
      <c r="C18" t="s">
        <v>6</v>
      </c>
      <c r="D18" t="s">
        <v>2</v>
      </c>
      <c r="E18" t="s">
        <v>3</v>
      </c>
    </row>
    <row r="19" spans="1:5">
      <c r="A19">
        <v>0.5</v>
      </c>
      <c r="B19">
        <v>0.03</v>
      </c>
      <c r="C19">
        <f>B19/2</f>
        <v>1.4999999999999999E-2</v>
      </c>
      <c r="D19">
        <f>EXP(-A19*0.07)</f>
        <v>0.96560541625756646</v>
      </c>
      <c r="E19">
        <f>C19*D19</f>
        <v>1.4484081243863496E-2</v>
      </c>
    </row>
    <row r="20" spans="1:5">
      <c r="A20">
        <v>1.5</v>
      </c>
      <c r="B20">
        <v>2.9100000000000001E-2</v>
      </c>
      <c r="C20">
        <f>B20/2</f>
        <v>1.455E-2</v>
      </c>
      <c r="D20">
        <f>EXP(-A20*0.07)</f>
        <v>0.90032452258626561</v>
      </c>
      <c r="E20">
        <f t="shared" ref="E20:E23" si="7">C20*D20</f>
        <v>1.3099721803630166E-2</v>
      </c>
    </row>
    <row r="21" spans="1:5">
      <c r="A21">
        <v>2.5</v>
      </c>
      <c r="B21">
        <v>2.8199999999999999E-2</v>
      </c>
      <c r="C21">
        <f>B21/2</f>
        <v>1.41E-2</v>
      </c>
      <c r="D21">
        <f>EXP(-A21*0.07)</f>
        <v>0.83945702076920736</v>
      </c>
      <c r="E21">
        <f t="shared" si="7"/>
        <v>1.1836343992845824E-2</v>
      </c>
    </row>
    <row r="22" spans="1:5">
      <c r="A22">
        <v>3.5</v>
      </c>
      <c r="B22">
        <v>2.7400000000000001E-2</v>
      </c>
      <c r="C22">
        <f>B22/2</f>
        <v>1.37E-2</v>
      </c>
      <c r="D22">
        <f>EXP(-A22*0.07)</f>
        <v>0.78270453824186814</v>
      </c>
      <c r="E22">
        <f t="shared" si="7"/>
        <v>1.0723052173913594E-2</v>
      </c>
    </row>
    <row r="23" spans="1:5">
      <c r="A23">
        <v>4.5</v>
      </c>
      <c r="B23">
        <v>2.6599999999999999E-2</v>
      </c>
      <c r="C23">
        <f>B23/2</f>
        <v>1.3299999999999999E-2</v>
      </c>
      <c r="D23">
        <f>EXP(-A23*0.07)</f>
        <v>0.72978887426905681</v>
      </c>
      <c r="E23">
        <f t="shared" si="7"/>
        <v>9.7061920277784555E-3</v>
      </c>
    </row>
    <row r="24" spans="1:5">
      <c r="A24" t="s">
        <v>7</v>
      </c>
      <c r="E24">
        <f>SUM(E19:E23)</f>
        <v>5.9849391242031535E-2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2012-02-04T16:36:21Z</dcterms:created>
  <dcterms:modified xsi:type="dcterms:W3CDTF">2012-02-04T17:07:09Z</dcterms:modified>
</cp:coreProperties>
</file>