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计划表" sheetId="2" r:id="rId1"/>
    <sheet name="使用说明" sheetId="4" r:id="rId2"/>
    <sheet name="统计表" sheetId="3" state="hidden" r:id="rId3"/>
  </sheets>
  <definedNames>
    <definedName name="辅助列">OFFSET(统计表!$E$4,0,0,COUNT(统计表!$E$4:$E$10000))</definedName>
    <definedName name="类别">OFFSET(统计表!$C$4,0,0,COUNT(统计表!$D$4:$D$10000))</definedName>
    <definedName name="项目数">OFFSET(统计表!$D$4,0,0,COUNT(统计表!$D$4:$D$10000))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<sst xmlns="http://schemas.openxmlformats.org/spreadsheetml/2006/main" count="129" uniqueCount="57">
  <si>
    <r>
      <rPr>
        <b/>
        <sz val="16"/>
        <color theme="0"/>
        <rFont val="思源黑体 Bold"/>
        <charset val="134"/>
      </rPr>
      <t>工作项目进度表-甘特图</t>
    </r>
    <r>
      <rPr>
        <b/>
        <sz val="20"/>
        <color theme="0"/>
        <rFont val="思源黑体 Bold"/>
        <charset val="134"/>
      </rPr>
      <t xml:space="preserve">   </t>
    </r>
    <r>
      <rPr>
        <b/>
        <i/>
        <sz val="11"/>
        <color theme="0"/>
        <rFont val="思源黑体 Bold"/>
        <charset val="134"/>
      </rPr>
      <t>Work Item Schedule - Gantt Chart</t>
    </r>
  </si>
  <si>
    <t>总项目</t>
  </si>
  <si>
    <t>完成项目</t>
  </si>
  <si>
    <t>进行中</t>
  </si>
  <si>
    <t>未开始</t>
  </si>
  <si>
    <t>完成率</t>
  </si>
  <si>
    <t>日</t>
  </si>
  <si>
    <t>一</t>
  </si>
  <si>
    <t>二</t>
  </si>
  <si>
    <t>三</t>
  </si>
  <si>
    <t>四</t>
  </si>
  <si>
    <t>五</t>
  </si>
  <si>
    <t>六</t>
  </si>
  <si>
    <t>master plan</t>
  </si>
  <si>
    <t>Completed quantity</t>
  </si>
  <si>
    <t>have in hand</t>
  </si>
  <si>
    <t>Not Started</t>
  </si>
  <si>
    <t>Completion rate</t>
  </si>
  <si>
    <t>成员及其github账号：</t>
  </si>
  <si>
    <r>
      <rPr>
        <b/>
        <sz val="10.5"/>
        <color rgb="FF569CD6"/>
        <rFont val="Consolas"/>
        <charset val="134"/>
      </rPr>
      <t>**</t>
    </r>
    <r>
      <rPr>
        <b/>
        <sz val="10.5"/>
        <color rgb="FF569CD6"/>
        <rFont val="宋体"/>
        <charset val="134"/>
      </rPr>
      <t>马豪</t>
    </r>
    <r>
      <rPr>
        <b/>
        <sz val="10.5"/>
        <color rgb="FF569CD6"/>
        <rFont val="Consolas"/>
        <charset val="134"/>
      </rPr>
      <t>**</t>
    </r>
    <r>
      <rPr>
        <sz val="10.5"/>
        <color rgb="FFD4D4D4"/>
        <rFont val="宋体"/>
        <charset val="134"/>
      </rPr>
      <t>：</t>
    </r>
    <r>
      <rPr>
        <sz val="10.5"/>
        <color rgb="FFD4D4D4"/>
        <rFont val="Consolas"/>
        <charset val="134"/>
      </rPr>
      <t xml:space="preserve"> haoma2772</t>
    </r>
  </si>
  <si>
    <r>
      <rPr>
        <b/>
        <sz val="10.5"/>
        <color rgb="FF569CD6"/>
        <rFont val="Consolas"/>
        <charset val="134"/>
      </rPr>
      <t>**李晴**</t>
    </r>
    <r>
      <rPr>
        <sz val="10.5"/>
        <color rgb="FFD4D4D4"/>
        <rFont val="Consolas"/>
        <charset val="134"/>
      </rPr>
      <t>：ldvqqq</t>
    </r>
  </si>
  <si>
    <r>
      <rPr>
        <b/>
        <sz val="10.5"/>
        <color rgb="FF569CD6"/>
        <rFont val="Consolas"/>
        <charset val="134"/>
      </rPr>
      <t>**高潼**</t>
    </r>
    <r>
      <rPr>
        <sz val="10.5"/>
        <color rgb="FFD4D4D4"/>
        <rFont val="Consolas"/>
        <charset val="134"/>
      </rPr>
      <t>：gtuntun</t>
    </r>
  </si>
  <si>
    <r>
      <rPr>
        <b/>
        <sz val="10.5"/>
        <color rgb="FF569CD6"/>
        <rFont val="Consolas"/>
        <charset val="134"/>
      </rPr>
      <t>**全鑫**</t>
    </r>
    <r>
      <rPr>
        <sz val="10.5"/>
        <color rgb="FFD4D4D4"/>
        <rFont val="Consolas"/>
        <charset val="134"/>
      </rPr>
      <t>：sduqx</t>
    </r>
  </si>
  <si>
    <r>
      <rPr>
        <b/>
        <sz val="10.5"/>
        <color rgb="FF569CD6"/>
        <rFont val="Consolas"/>
        <charset val="134"/>
      </rPr>
      <t>**耿尊至**</t>
    </r>
    <r>
      <rPr>
        <sz val="10.5"/>
        <color rgb="FFD4D4D4"/>
        <rFont val="Consolas"/>
        <charset val="134"/>
      </rPr>
      <t>：sduGz2</t>
    </r>
  </si>
  <si>
    <t>NO</t>
  </si>
  <si>
    <t>项目</t>
  </si>
  <si>
    <t>是否完成</t>
  </si>
  <si>
    <t>计划</t>
  </si>
  <si>
    <t>开始时间</t>
  </si>
  <si>
    <t>结束时间</t>
  </si>
  <si>
    <t>天数</t>
  </si>
  <si>
    <t>需求分析</t>
  </si>
  <si>
    <t>计划时间</t>
  </si>
  <si>
    <t>实际完成</t>
  </si>
  <si>
    <t>可行性分析</t>
  </si>
  <si>
    <t>CASE调研</t>
  </si>
  <si>
    <t>了解Scrum开发方法</t>
  </si>
  <si>
    <t>项目活动图</t>
  </si>
  <si>
    <t>项目跟踪工具</t>
  </si>
  <si>
    <t>系统设计</t>
  </si>
  <si>
    <t>程序设计</t>
  </si>
  <si>
    <t>程序实现</t>
  </si>
  <si>
    <t>测试</t>
  </si>
  <si>
    <t>训练</t>
  </si>
  <si>
    <t>维护</t>
  </si>
  <si>
    <t>质量保证</t>
  </si>
  <si>
    <t>后期总结</t>
  </si>
  <si>
    <t>工作量估算及风险管理</t>
  </si>
  <si>
    <t>软件需求规格说明SRS</t>
  </si>
  <si>
    <t>体系结构设计文档SAD</t>
  </si>
  <si>
    <t>学习依赖注入技术</t>
  </si>
  <si>
    <t>论述面向对象设计技术</t>
  </si>
  <si>
    <t>图表参数设置</t>
  </si>
  <si>
    <t>辅助列</t>
  </si>
  <si>
    <t>类别</t>
  </si>
  <si>
    <t>项目数</t>
  </si>
  <si>
    <t>辅助列2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</si>
</sst>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0&quot;项&quot;"/>
    <numFmt numFmtId="178" formatCode="yyyy&quot;年&quot;m&quot;月&quot;;@"/>
    <numFmt numFmtId="179" formatCode="h&quot;时&quot;mm&quot;分&quot;ss&quot;秒&quot;;@"/>
    <numFmt numFmtId="180" formatCode="d"/>
    <numFmt numFmtId="181" formatCode="yyyy&quot;年&quot;m&quot;月&quot;d&quot;日&quot;;@"/>
  </numFmts>
  <fonts count="48">
    <font>
      <sz val="11"/>
      <color theme="1"/>
      <name val="宋体"/>
      <charset val="134"/>
      <scheme val="minor"/>
    </font>
    <font>
      <sz val="11"/>
      <color theme="1"/>
      <name val="思源黑体 Bold"/>
      <charset val="134"/>
    </font>
    <font>
      <sz val="10"/>
      <color theme="1"/>
      <name val="思源黑体 Bold"/>
      <charset val="134"/>
    </font>
    <font>
      <sz val="10"/>
      <color theme="0"/>
      <name val="思源黑体 Bold"/>
      <charset val="134"/>
    </font>
    <font>
      <b/>
      <sz val="18"/>
      <color theme="1"/>
      <name val="思源黑体 Bold"/>
      <charset val="134"/>
    </font>
    <font>
      <b/>
      <sz val="16"/>
      <color theme="0"/>
      <name val="思源黑体 Bold"/>
      <charset val="134"/>
    </font>
    <font>
      <b/>
      <sz val="10"/>
      <color theme="0"/>
      <name val="思源黑体 Bold"/>
      <charset val="134"/>
    </font>
    <font>
      <b/>
      <sz val="20"/>
      <color theme="0"/>
      <name val="思源黑体 Bold"/>
      <charset val="134"/>
    </font>
    <font>
      <b/>
      <sz val="16"/>
      <color rgb="FF879EF9"/>
      <name val="思源黑体 Bold"/>
      <charset val="134"/>
    </font>
    <font>
      <b/>
      <sz val="16"/>
      <color rgb="FFFFC000"/>
      <name val="思源黑体 Bold"/>
      <charset val="134"/>
    </font>
    <font>
      <sz val="16"/>
      <color theme="1"/>
      <name val="思源黑体 Bold"/>
      <charset val="134"/>
    </font>
    <font>
      <b/>
      <sz val="16"/>
      <color rgb="FFFF9797"/>
      <name val="思源黑体 Bold"/>
      <charset val="134"/>
    </font>
    <font>
      <b/>
      <sz val="16"/>
      <color theme="1"/>
      <name val="思源黑体 Bold"/>
      <charset val="134"/>
    </font>
    <font>
      <b/>
      <sz val="11"/>
      <color theme="1"/>
      <name val="思源黑体 Bold"/>
      <charset val="134"/>
    </font>
    <font>
      <b/>
      <i/>
      <sz val="9"/>
      <color theme="0" tint="-0.349986266670736"/>
      <name val="思源黑体 Bold"/>
      <charset val="134"/>
    </font>
    <font>
      <b/>
      <sz val="10.5"/>
      <color rgb="FF569CD6"/>
      <name val="Consolas"/>
      <charset val="134"/>
    </font>
    <font>
      <b/>
      <sz val="11"/>
      <color theme="0"/>
      <name val="思源黑体 Bold"/>
      <charset val="134"/>
    </font>
    <font>
      <b/>
      <sz val="10"/>
      <color theme="1"/>
      <name val="思源黑体 Bold"/>
      <charset val="134"/>
    </font>
    <font>
      <b/>
      <sz val="9"/>
      <color theme="1"/>
      <name val="思源黑体 Bold"/>
      <charset val="134"/>
    </font>
    <font>
      <b/>
      <sz val="16"/>
      <color rgb="FF92D050"/>
      <name val="思源黑体 Bold"/>
      <charset val="134"/>
    </font>
    <font>
      <i/>
      <sz val="9"/>
      <color theme="0" tint="-0.349986266670736"/>
      <name val="思源黑体 Bold"/>
      <charset val="134"/>
    </font>
    <font>
      <b/>
      <sz val="16"/>
      <color rgb="FFFF0000"/>
      <name val="思源黑体 Bold"/>
      <charset val="134"/>
    </font>
    <font>
      <b/>
      <sz val="12"/>
      <color theme="0"/>
      <name val="思源黑体 Bold"/>
      <charset val="134"/>
    </font>
    <font>
      <b/>
      <sz val="14"/>
      <color rgb="FF879EF9"/>
      <name val="思源黑体 Bold"/>
      <charset val="134"/>
    </font>
    <font>
      <sz val="11"/>
      <color theme="1"/>
      <name val="思源宋体 Extra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1"/>
      <color theme="0"/>
      <name val="思源黑体 Bold"/>
      <charset val="134"/>
    </font>
    <font>
      <b/>
      <sz val="10.5"/>
      <color rgb="FF569CD6"/>
      <name val="宋体"/>
      <charset val="134"/>
    </font>
    <font>
      <sz val="10.5"/>
      <color rgb="FFD4D4D4"/>
      <name val="宋体"/>
      <charset val="134"/>
    </font>
    <font>
      <sz val="10.5"/>
      <color rgb="FFD4D4D4"/>
      <name val="Consolas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879E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ck">
        <color rgb="FFF6F8FF"/>
      </left>
      <right/>
      <top/>
      <bottom/>
      <diagonal/>
    </border>
    <border>
      <left style="thick">
        <color rgb="FFF6F8FF"/>
      </left>
      <right/>
      <top/>
      <bottom style="thick">
        <color rgb="FFF6F8FF"/>
      </bottom>
      <diagonal/>
    </border>
    <border>
      <left/>
      <right/>
      <top/>
      <bottom style="thick">
        <color rgb="FFF6F8FF"/>
      </bottom>
      <diagonal/>
    </border>
    <border>
      <left style="thin">
        <color rgb="FF6D9D77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hair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ck">
        <color rgb="FFF6F8FF"/>
      </right>
      <top/>
      <bottom/>
      <diagonal/>
    </border>
    <border>
      <left/>
      <right style="thick">
        <color rgb="FFF6F8FF"/>
      </right>
      <top/>
      <bottom style="thick">
        <color rgb="FFF6F8FF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hair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6" borderId="22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25" applyNumberFormat="0" applyAlignment="0" applyProtection="0">
      <alignment vertical="center"/>
    </xf>
    <xf numFmtId="0" fontId="34" fillId="8" borderId="26" applyNumberFormat="0" applyAlignment="0" applyProtection="0">
      <alignment vertical="center"/>
    </xf>
    <xf numFmtId="0" fontId="35" fillId="8" borderId="25" applyNumberFormat="0" applyAlignment="0" applyProtection="0">
      <alignment vertical="center"/>
    </xf>
    <xf numFmtId="0" fontId="36" fillId="9" borderId="27" applyNumberFormat="0" applyAlignment="0" applyProtection="0">
      <alignment vertical="center"/>
    </xf>
    <xf numFmtId="0" fontId="37" fillId="0" borderId="28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2" borderId="0" xfId="0" applyNumberFormat="1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1" fillId="4" borderId="2" xfId="0" applyFont="1" applyFill="1" applyBorder="1">
      <alignment vertical="center"/>
    </xf>
    <xf numFmtId="0" fontId="1" fillId="4" borderId="0" xfId="0" applyFont="1" applyFill="1" applyBorder="1">
      <alignment vertical="center"/>
    </xf>
    <xf numFmtId="177" fontId="8" fillId="2" borderId="2" xfId="0" applyNumberFormat="1" applyFont="1" applyFill="1" applyBorder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177" fontId="11" fillId="2" borderId="0" xfId="0" applyNumberFormat="1" applyFont="1" applyFill="1" applyAlignment="1">
      <alignment horizontal="center" vertical="center"/>
    </xf>
    <xf numFmtId="178" fontId="12" fillId="4" borderId="0" xfId="0" applyNumberFormat="1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178" fontId="13" fillId="2" borderId="0" xfId="0" applyNumberFormat="1" applyFont="1" applyFill="1" applyAlignment="1">
      <alignment horizontal="center" vertical="center"/>
    </xf>
    <xf numFmtId="178" fontId="13" fillId="4" borderId="0" xfId="0" applyNumberFormat="1" applyFont="1" applyFill="1" applyBorder="1" applyAlignment="1">
      <alignment vertical="center"/>
    </xf>
    <xf numFmtId="179" fontId="13" fillId="2" borderId="0" xfId="0" applyNumberFormat="1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178" fontId="14" fillId="2" borderId="0" xfId="0" applyNumberFormat="1" applyFont="1" applyFill="1" applyAlignment="1">
      <alignment horizontal="center" vertical="center"/>
    </xf>
    <xf numFmtId="178" fontId="14" fillId="4" borderId="0" xfId="0" applyNumberFormat="1" applyFont="1" applyFill="1" applyBorder="1" applyAlignment="1">
      <alignment vertical="center"/>
    </xf>
    <xf numFmtId="179" fontId="14" fillId="2" borderId="0" xfId="0" applyNumberFormat="1" applyFont="1" applyFill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178" fontId="14" fillId="4" borderId="0" xfId="0" applyNumberFormat="1" applyFont="1" applyFill="1" applyAlignment="1">
      <alignment horizontal="center" vertical="center"/>
    </xf>
    <xf numFmtId="179" fontId="14" fillId="4" borderId="0" xfId="0" applyNumberFormat="1" applyFont="1" applyFill="1" applyAlignment="1">
      <alignment horizontal="center" vertical="center"/>
    </xf>
    <xf numFmtId="178" fontId="13" fillId="4" borderId="2" xfId="0" applyNumberFormat="1" applyFont="1" applyFill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2" fillId="4" borderId="0" xfId="0" applyFont="1" applyFill="1" applyBorder="1" applyAlignment="1">
      <alignment vertical="center"/>
    </xf>
    <xf numFmtId="179" fontId="13" fillId="4" borderId="0" xfId="0" applyNumberFormat="1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14" fontId="17" fillId="2" borderId="8" xfId="0" applyNumberFormat="1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14" fontId="17" fillId="2" borderId="9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14" fontId="17" fillId="2" borderId="10" xfId="0" applyNumberFormat="1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14" fontId="17" fillId="2" borderId="12" xfId="0" applyNumberFormat="1" applyFont="1" applyFill="1" applyBorder="1" applyAlignment="1">
      <alignment horizontal="center" vertical="center"/>
    </xf>
    <xf numFmtId="14" fontId="18" fillId="2" borderId="9" xfId="0" applyNumberFormat="1" applyFont="1" applyFill="1" applyBorder="1" applyAlignment="1">
      <alignment horizontal="center"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177" fontId="19" fillId="2" borderId="0" xfId="0" applyNumberFormat="1" applyFont="1" applyFill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20" fillId="4" borderId="0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176" fontId="1" fillId="4" borderId="4" xfId="0" applyNumberFormat="1" applyFont="1" applyFill="1" applyBorder="1">
      <alignment vertical="center"/>
    </xf>
    <xf numFmtId="180" fontId="16" fillId="5" borderId="6" xfId="0" applyNumberFormat="1" applyFont="1" applyFill="1" applyBorder="1" applyAlignment="1">
      <alignment horizontal="center" vertical="center" wrapText="1"/>
    </xf>
    <xf numFmtId="180" fontId="16" fillId="2" borderId="13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>
      <alignment vertical="center"/>
    </xf>
    <xf numFmtId="176" fontId="2" fillId="2" borderId="14" xfId="0" applyNumberFormat="1" applyFont="1" applyFill="1" applyBorder="1">
      <alignment vertical="center"/>
    </xf>
    <xf numFmtId="176" fontId="2" fillId="2" borderId="15" xfId="0" applyNumberFormat="1" applyFont="1" applyFill="1" applyBorder="1">
      <alignment vertical="center"/>
    </xf>
    <xf numFmtId="0" fontId="1" fillId="4" borderId="0" xfId="0" applyFont="1" applyFill="1" applyAlignment="1">
      <alignment vertical="center"/>
    </xf>
    <xf numFmtId="10" fontId="21" fillId="2" borderId="0" xfId="0" applyNumberFormat="1" applyFont="1" applyFill="1" applyAlignment="1">
      <alignment horizontal="center" vertical="center"/>
    </xf>
    <xf numFmtId="0" fontId="13" fillId="4" borderId="0" xfId="0" applyFont="1" applyFill="1" applyAlignment="1">
      <alignment vertical="center"/>
    </xf>
    <xf numFmtId="10" fontId="13" fillId="4" borderId="0" xfId="0" applyNumberFormat="1" applyFont="1" applyFill="1" applyBorder="1" applyAlignment="1">
      <alignment vertical="center"/>
    </xf>
    <xf numFmtId="176" fontId="1" fillId="2" borderId="0" xfId="0" applyNumberFormat="1" applyFont="1" applyFill="1">
      <alignment vertical="center"/>
    </xf>
    <xf numFmtId="0" fontId="22" fillId="3" borderId="0" xfId="0" applyFont="1" applyFill="1" applyBorder="1" applyAlignment="1"/>
    <xf numFmtId="0" fontId="16" fillId="3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178" fontId="23" fillId="2" borderId="0" xfId="0" applyNumberFormat="1" applyFont="1" applyFill="1" applyAlignment="1">
      <alignment horizontal="left" vertical="center"/>
    </xf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180" fontId="17" fillId="2" borderId="0" xfId="0" applyNumberFormat="1" applyFont="1" applyFill="1" applyBorder="1" applyAlignment="1">
      <alignment horizontal="center" vertical="center"/>
    </xf>
    <xf numFmtId="181" fontId="16" fillId="3" borderId="0" xfId="0" applyNumberFormat="1" applyFont="1" applyFill="1" applyBorder="1" applyAlignment="1">
      <alignment horizontal="center"/>
    </xf>
    <xf numFmtId="176" fontId="1" fillId="4" borderId="0" xfId="0" applyNumberFormat="1" applyFont="1" applyFill="1" applyBorder="1" applyAlignment="1">
      <alignment vertical="center"/>
    </xf>
    <xf numFmtId="176" fontId="1" fillId="4" borderId="16" xfId="0" applyNumberFormat="1" applyFont="1" applyFill="1" applyBorder="1" applyAlignment="1">
      <alignment vertical="center"/>
    </xf>
    <xf numFmtId="176" fontId="1" fillId="2" borderId="16" xfId="0" applyNumberFormat="1" applyFont="1" applyFill="1" applyBorder="1" applyAlignment="1">
      <alignment vertical="center"/>
    </xf>
    <xf numFmtId="0" fontId="13" fillId="2" borderId="16" xfId="0" applyFont="1" applyFill="1" applyBorder="1" applyAlignment="1">
      <alignment vertical="center"/>
    </xf>
    <xf numFmtId="176" fontId="1" fillId="4" borderId="17" xfId="0" applyNumberFormat="1" applyFont="1" applyFill="1" applyBorder="1">
      <alignment vertical="center"/>
    </xf>
    <xf numFmtId="180" fontId="16" fillId="2" borderId="18" xfId="0" applyNumberFormat="1" applyFont="1" applyFill="1" applyBorder="1" applyAlignment="1">
      <alignment horizontal="center" vertical="center" wrapText="1"/>
    </xf>
    <xf numFmtId="176" fontId="2" fillId="2" borderId="19" xfId="0" applyNumberFormat="1" applyFont="1" applyFill="1" applyBorder="1">
      <alignment vertical="center"/>
    </xf>
    <xf numFmtId="176" fontId="2" fillId="2" borderId="20" xfId="0" applyNumberFormat="1" applyFont="1" applyFill="1" applyBorder="1">
      <alignment vertical="center"/>
    </xf>
    <xf numFmtId="176" fontId="2" fillId="2" borderId="2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gradientFill degree="90">
          <stop position="0">
            <color rgb="FFE7ECFE"/>
          </stop>
          <stop position="1">
            <color rgb="FFE7ECFE"/>
          </stop>
        </gradientFill>
      </fill>
    </dxf>
    <dxf>
      <border>
        <right style="thin">
          <color rgb="FFFF0000"/>
        </right>
      </border>
    </dxf>
    <dxf>
      <fill>
        <gradientFill degree="90">
          <stop position="0">
            <color rgb="FFD4DCFD"/>
          </stop>
          <stop position="1">
            <color rgb="FFD4DCFD"/>
          </stop>
        </gradient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bgColor rgb="FFFFC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00CCE9AD"/>
      <color rgb="00D4DCFD"/>
      <color rgb="00FFEEB7"/>
      <color rgb="00BDF1FF"/>
      <color rgb="00F6F8FF"/>
      <color rgb="00008EBC"/>
      <color rgb="00FF6363"/>
      <color rgb="00E7ECFE"/>
      <color rgb="00FF9797"/>
      <color rgb="00879E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6" Type="http://schemas.microsoft.com/office/2011/relationships/chartColorStyle" Target="colors1.xml"/><Relationship Id="rId5" Type="http://schemas.microsoft.com/office/2011/relationships/chartStyle" Target="style1.xm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95833333333333"/>
          <c:y val="0.0921985815602837"/>
          <c:w val="0.919861111111111"/>
          <c:h val="0.7116134751773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 rotWithShape="1">
                <a:blip xmlns:r="http://schemas.openxmlformats.org/officeDocument/2006/relationships" r:embed="rId1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blipFill rotWithShape="1"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blipFill rotWithShape="1"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blipFill rotWithShape="1"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numFmt formatCode="0&quot;项&quot;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思源黑体 Bold" panose="020B08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计划表!$I$10:$M$10</c:f>
              <c:strCache>
                <c:ptCount val="5"/>
                <c:pt idx="0">
                  <c:v>总项目</c:v>
                </c:pt>
                <c:pt idx="1">
                  <c:v>完成项目</c:v>
                </c:pt>
                <c:pt idx="2">
                  <c:v>进行中</c:v>
                </c:pt>
                <c:pt idx="3">
                  <c:v>未开始</c:v>
                </c:pt>
              </c:strCache>
            </c:strRef>
          </c:cat>
          <c:val>
            <c:numRef>
              <c:f>计划表!$I$9:$L$9</c:f>
              <c:numCache>
                <c:formatCode>General</c:formatCode>
                <c:ptCount val="4"/>
                <c:pt idx="0">
                  <c:v>19</c:v>
                </c:pt>
                <c:pt idx="1">
                  <c:v>19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830639"/>
        <c:axId val="274773089"/>
      </c:barChart>
      <c:catAx>
        <c:axId val="3758306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274773089"/>
        <c:crosses val="autoZero"/>
        <c:auto val="1"/>
        <c:lblAlgn val="ctr"/>
        <c:lblOffset val="100"/>
        <c:noMultiLvlLbl val="0"/>
      </c:catAx>
      <c:valAx>
        <c:axId val="27477308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3758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/>
          </a:solidFill>
          <a:latin typeface="思源黑体 Bold" panose="020B0800000000000000" charset="-122"/>
          <a:ea typeface="思源黑体 Bold" panose="020B0800000000000000" charset="-122"/>
          <a:cs typeface="思源黑体 Bold" panose="020B0800000000000000" charset="-122"/>
          <a:sym typeface="思源黑体 Bold" panose="020B08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627195183141"/>
          <c:y val="0.0982581509602501"/>
          <c:w val="0.46939287506272"/>
          <c:h val="0.835640911121036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879EF9"/>
              </a:solidFill>
              <a:ln w="28575" cmpd="sng">
                <a:solidFill>
                  <a:srgbClr val="879EF9"/>
                </a:solidFill>
                <a:prstDash val="solid"/>
              </a:ln>
              <a:effectLst/>
              <a:sp3d contourW="28575"/>
            </c:spPr>
          </c:dPt>
          <c:dLbls>
            <c:delete val="1"/>
          </c:dLbls>
          <c:val>
            <c:numRef>
              <c:f>计划表!$X$9:$X$10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79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224790</xdr:colOff>
      <xdr:row>7</xdr:row>
      <xdr:rowOff>142240</xdr:rowOff>
    </xdr:from>
    <xdr:to>
      <xdr:col>20</xdr:col>
      <xdr:colOff>95250</xdr:colOff>
      <xdr:row>12</xdr:row>
      <xdr:rowOff>50800</xdr:rowOff>
    </xdr:to>
    <xdr:graphicFrame>
      <xdr:nvGraphicFramePr>
        <xdr:cNvPr id="4" name="图表 3"/>
        <xdr:cNvGraphicFramePr/>
      </xdr:nvGraphicFramePr>
      <xdr:xfrm>
        <a:off x="4612005" y="2035810"/>
        <a:ext cx="4658995" cy="1499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160020</xdr:colOff>
      <xdr:row>7</xdr:row>
      <xdr:rowOff>127000</xdr:rowOff>
    </xdr:from>
    <xdr:to>
      <xdr:col>29</xdr:col>
      <xdr:colOff>222250</xdr:colOff>
      <xdr:row>11</xdr:row>
      <xdr:rowOff>297180</xdr:rowOff>
    </xdr:to>
    <xdr:grpSp>
      <xdr:nvGrpSpPr>
        <xdr:cNvPr id="5" name="组合 4"/>
        <xdr:cNvGrpSpPr/>
      </xdr:nvGrpSpPr>
      <xdr:grpSpPr>
        <a:xfrm>
          <a:off x="9335770" y="2020570"/>
          <a:ext cx="2576830" cy="1442720"/>
          <a:chOff x="15108" y="3140"/>
          <a:chExt cx="3986" cy="2236"/>
        </a:xfrm>
      </xdr:grpSpPr>
      <xdr:graphicFrame>
        <xdr:nvGraphicFramePr>
          <xdr:cNvPr id="6" name="图表 5"/>
          <xdr:cNvGraphicFramePr/>
        </xdr:nvGraphicFramePr>
        <xdr:xfrm>
          <a:off x="15108" y="3140"/>
          <a:ext cx="3986" cy="22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textlink="$W$6">
        <xdr:nvSpPr>
          <xdr:cNvPr id="2" name="文本框 1"/>
          <xdr:cNvSpPr txBox="1"/>
        </xdr:nvSpPr>
        <xdr:spPr>
          <a:xfrm>
            <a:off x="16487" y="4476"/>
            <a:ext cx="1188" cy="44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1726946E-B476-4D39-B3DA-7FE62F5DEBF7}" type="TxLink">
              <a:rPr lang="zh-CN" altLang="en-US" sz="1100" b="1" i="0" u="none" strike="noStrike">
                <a:solidFill>
                  <a:schemeClr val="bg1">
                    <a:lumMod val="65000"/>
                  </a:schemeClr>
                </a:solidFill>
                <a:latin typeface="思源黑体 Bold" panose="020B0800000000000000" charset="-122"/>
                <a:ea typeface="思源黑体 Bold" panose="020B0800000000000000" charset="-122"/>
              </a:rPr>
            </a:fld>
            <a:endParaRPr lang="zh-CN" altLang="en-US" sz="1100" b="1" i="0" u="none" strike="noStrike">
              <a:solidFill>
                <a:schemeClr val="bg1">
                  <a:lumMod val="65000"/>
                </a:schemeClr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  <xdr:sp textlink="$X$10">
        <xdr:nvSpPr>
          <xdr:cNvPr id="11" name="文本框 10"/>
          <xdr:cNvSpPr txBox="1"/>
        </xdr:nvSpPr>
        <xdr:spPr>
          <a:xfrm>
            <a:off x="16427" y="4032"/>
            <a:ext cx="1262" cy="393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fld id="{2B658F03-01EE-4478-A489-BCCC9ED50C94}" type="TxLink">
              <a:rPr lang="en-US" altLang="en-US" sz="1100" b="1" i="0" u="none" strike="noStrike">
                <a:solidFill>
                  <a:srgbClr val="000000"/>
                </a:solidFill>
                <a:latin typeface="思源黑体 Bold" panose="020B0800000000000000" charset="-122"/>
                <a:ea typeface="思源黑体 Bold" panose="020B0800000000000000" charset="-122"/>
              </a:rPr>
            </a:fld>
            <a:endParaRPr lang="en-US" altLang="en-US" sz="1100" b="1" i="0" u="none" strike="noStrike">
              <a:solidFill>
                <a:srgbClr val="000000"/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38735</xdr:colOff>
      <xdr:row>0</xdr:row>
      <xdr:rowOff>635</xdr:rowOff>
    </xdr:from>
    <xdr:to>
      <xdr:col>14</xdr:col>
      <xdr:colOff>426085</xdr:colOff>
      <xdr:row>75</xdr:row>
      <xdr:rowOff>64135</xdr:rowOff>
    </xdr:to>
    <xdr:grpSp>
      <xdr:nvGrpSpPr>
        <xdr:cNvPr id="2" name="组合 1"/>
        <xdr:cNvGrpSpPr/>
      </xdr:nvGrpSpPr>
      <xdr:grpSpPr>
        <a:xfrm>
          <a:off x="38735" y="635"/>
          <a:ext cx="10119995" cy="13398500"/>
          <a:chOff x="1929" y="691"/>
          <a:chExt cx="15702" cy="20355"/>
        </a:xfrm>
      </xdr:grpSpPr>
      <xdr:sp>
        <xdr:nvSpPr>
          <xdr:cNvPr id="3" name="矩形 1"/>
          <xdr:cNvSpPr/>
        </xdr:nvSpPr>
        <xdr:spPr>
          <a:xfrm>
            <a:off x="1955" y="691"/>
            <a:ext cx="15676" cy="20355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 rot="0"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稻壳儿</a:t>
              </a:r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 rot="0"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14" cy="2265"/>
            <a:chOff x="8438" y="3702"/>
            <a:chExt cx="4604" cy="2381"/>
          </a:xfrm>
        </xdr:grpSpPr>
        <xdr:cxnSp>
          <xdr:nvCxnSpPr>
            <xdr:cNvPr id="14" name="直接连接符 13"/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/>
            <xdr:cNvGrpSpPr/>
          </xdr:nvGrpSpPr>
          <xdr:grpSpPr>
            <a:xfrm rot="0">
              <a:off x="8438" y="3702"/>
              <a:ext cx="3264" cy="2218"/>
              <a:chOff x="10730" y="2878"/>
              <a:chExt cx="3249" cy="2247"/>
            </a:xfrm>
          </xdr:grpSpPr>
          <xdr:sp>
            <xdr:nvSpPr>
              <xdr:cNvPr id="16" name="文本框 15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0856" y="4668"/>
                <a:ext cx="3052" cy="45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solidFill>
                      <a:sysClr val="windowText" lastClr="000000"/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Times New Roman" panose="02020603050405020304" pitchFamily="12"/>
                  </a:rPr>
                  <a:t>思源黑体 Bold</a:t>
                </a:r>
                <a:endParaRPr lang="zh-CN" altLang="en-US" sz="1200" kern="100">
                  <a:solidFill>
                    <a:sysClr val="windowText" lastClr="000000"/>
                  </a:solidFill>
                  <a:latin typeface="思源黑体 Bold" panose="020B0800000000000000" charset="-122"/>
                  <a:ea typeface="思源黑体 Bold" panose="020B0800000000000000" charset="-122"/>
                  <a:cs typeface="思源黑体 Bold" panose="020B0800000000000000" charset="-122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18" name="组合 17"/>
              <xdr:cNvGrpSpPr/>
            </xdr:nvGrpSpPr>
            <xdr:grpSpPr>
              <a:xfrm rot="0"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19" name="文本框 18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0" name="文本框 19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</xdr:grpSp>
      </xdr:grpSp>
      <xdr:grpSp>
        <xdr:nvGrpSpPr>
          <xdr:cNvPr id="21" name="组合 20"/>
          <xdr:cNvGrpSpPr/>
        </xdr:nvGrpSpPr>
        <xdr:grpSpPr>
          <a:xfrm>
            <a:off x="11386" y="9898"/>
            <a:ext cx="5113" cy="2693"/>
            <a:chOff x="8434" y="9476"/>
            <a:chExt cx="4623" cy="2837"/>
          </a:xfrm>
        </xdr:grpSpPr>
        <xdr:grpSp>
          <xdr:nvGrpSpPr>
            <xdr:cNvPr id="22" name="组合 21"/>
            <xdr:cNvGrpSpPr/>
          </xdr:nvGrpSpPr>
          <xdr:grpSpPr>
            <a:xfrm rot="0"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5" name="组合 69"/>
            <xdr:cNvGrpSpPr/>
          </xdr:nvGrpSpPr>
          <xdr:grpSpPr>
            <a:xfrm rot="0">
              <a:off x="8443" y="10825"/>
              <a:ext cx="4614" cy="1488"/>
              <a:chOff x="7157" y="3565"/>
              <a:chExt cx="4598" cy="1504"/>
            </a:xfrm>
          </xdr:grpSpPr>
          <xdr:sp>
            <xdr:nvSpPr>
              <xdr:cNvPr id="26" name="文本框 25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7" name="文本框 26"/>
              <xdr:cNvSpPr txBox="1"/>
            </xdr:nvSpPr>
            <xdr:spPr>
              <a:xfrm>
                <a:off x="7157" y="4015"/>
                <a:ext cx="4598" cy="1054"/>
              </a:xfrm>
              <a:prstGeom prst="rect">
                <a:avLst/>
              </a:prstGeom>
              <a:noFill/>
            </xdr:spPr>
            <xdr:txBody>
              <a:bodyPr wrap="square" rtlCol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模板中使用的图片来源于【稻壳图片】，仅限于个人学习、研究或欣赏目的使用，如需商用请您自行向版权方购买、获取商用版权。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31" name="组合 69"/>
          <xdr:cNvGrpSpPr/>
        </xdr:nvGrpSpPr>
        <xdr:grpSpPr>
          <a:xfrm rot="0">
            <a:off x="2563" y="4290"/>
            <a:ext cx="5175" cy="941"/>
            <a:chOff x="7139" y="3569"/>
            <a:chExt cx="4652" cy="1008"/>
          </a:xfrm>
        </xdr:grpSpPr>
        <xdr:sp>
          <xdr:nvSpPr>
            <xdr:cNvPr id="32" name="文本框 31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4" name="组合 77"/>
          <xdr:cNvGrpSpPr/>
        </xdr:nvGrpSpPr>
        <xdr:grpSpPr>
          <a:xfrm rot="0">
            <a:off x="2545" y="6825"/>
            <a:ext cx="6112" cy="948"/>
            <a:chOff x="7127" y="5903"/>
            <a:chExt cx="5482" cy="1014"/>
          </a:xfrm>
        </xdr:grpSpPr>
        <xdr:sp>
          <xdr:nvSpPr>
            <xdr:cNvPr id="35" name="文本框 34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37" name="图片 36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sp>
        <xdr:nvSpPr>
          <xdr:cNvPr id="38" name="文本框 37"/>
          <xdr:cNvSpPr txBox="1"/>
        </xdr:nvSpPr>
        <xdr:spPr>
          <a:xfrm>
            <a:off x="2561" y="9631"/>
            <a:ext cx="4905" cy="39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9" name="文本框 38"/>
          <xdr:cNvSpPr txBox="1"/>
        </xdr:nvSpPr>
        <xdr:spPr>
          <a:xfrm>
            <a:off x="11421" y="8177"/>
            <a:ext cx="5188" cy="13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模板中使用的字体为【思源黑体 Bold】，该字体为开源字体，请用户按照该款开源字体的开源协议要求来使用该字体。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algn="l" fontAlgn="auto">
              <a:lnSpc>
                <a:spcPct val="150000"/>
              </a:lnSpc>
            </a:pP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 editAs="oneCell">
    <xdr:from>
      <xdr:col>0</xdr:col>
      <xdr:colOff>167005</xdr:colOff>
      <xdr:row>35</xdr:row>
      <xdr:rowOff>138430</xdr:rowOff>
    </xdr:from>
    <xdr:to>
      <xdr:col>7</xdr:col>
      <xdr:colOff>1242060</xdr:colOff>
      <xdr:row>56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7005" y="6361430"/>
          <a:ext cx="5475605" cy="37096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O236"/>
  <sheetViews>
    <sheetView showGridLines="0" tabSelected="1" topLeftCell="A89" workbookViewId="0">
      <selection activeCell="N117" sqref="N117"/>
    </sheetView>
  </sheetViews>
  <sheetFormatPr defaultColWidth="9" defaultRowHeight="13"/>
  <cols>
    <col min="1" max="1" width="1.89090909090909" style="5" customWidth="1"/>
    <col min="2" max="2" width="4.78181818181818" style="6" customWidth="1"/>
    <col min="3" max="3" width="21.2909090909091" style="6" customWidth="1"/>
    <col min="4" max="4" width="11.5545454545455" style="6" customWidth="1"/>
    <col min="5" max="5" width="10.8909090909091" style="6" customWidth="1"/>
    <col min="6" max="6" width="12.4" style="7" customWidth="1"/>
    <col min="7" max="7" width="14.1090909090909" style="7" customWidth="1"/>
    <col min="8" max="8" width="6.44545454545455" style="6" customWidth="1"/>
    <col min="9" max="49" width="4" style="8" customWidth="1"/>
    <col min="50" max="50" width="3.72727272727273" style="9" customWidth="1"/>
    <col min="51" max="51" width="4.38181818181818" style="9" customWidth="1"/>
    <col min="52" max="52" width="4.27272727272727" style="9" customWidth="1"/>
    <col min="53" max="53" width="4.49090909090909" style="9" customWidth="1"/>
    <col min="54" max="54" width="4.91818181818182" style="9" customWidth="1"/>
    <col min="55" max="55" width="4.06363636363636" style="9" customWidth="1"/>
    <col min="56" max="56" width="4.28181818181818" style="9" customWidth="1"/>
    <col min="57" max="57" width="4.7" style="9" customWidth="1"/>
    <col min="58" max="58" width="4.91818181818182" style="9" customWidth="1"/>
    <col min="59" max="59" width="5.01818181818182" style="9" customWidth="1"/>
    <col min="60" max="60" width="4.91818181818182" style="9" customWidth="1"/>
    <col min="61" max="61" width="4.27272727272727" style="9" customWidth="1"/>
    <col min="62" max="62" width="4.81818181818182" style="9" customWidth="1"/>
    <col min="63" max="63" width="4.6" style="9" customWidth="1"/>
    <col min="64" max="64" width="5.01818181818182" style="9" customWidth="1"/>
    <col min="65" max="65" width="4.27272727272727" style="9" customWidth="1"/>
    <col min="66" max="66" width="5.01818181818182" style="9" customWidth="1"/>
    <col min="67" max="67" width="5.12727272727273" style="9" customWidth="1"/>
    <col min="68" max="69" width="4.6" style="9" customWidth="1"/>
    <col min="70" max="70" width="4.49090909090909" style="9" customWidth="1"/>
    <col min="71" max="71" width="4.06363636363636" style="9" customWidth="1"/>
    <col min="72" max="72" width="4.81818181818182" style="9" customWidth="1"/>
    <col min="73" max="73" width="3.95454545454545" style="9" customWidth="1"/>
    <col min="74" max="74" width="4.16363636363636" style="9" customWidth="1"/>
    <col min="75" max="75" width="3.84545454545455" style="9" customWidth="1"/>
    <col min="76" max="76" width="4.38181818181818" style="9" customWidth="1"/>
    <col min="77" max="77" width="5.44545454545455" style="9" customWidth="1"/>
    <col min="78" max="78" width="4.91818181818182" style="9" customWidth="1"/>
    <col min="79" max="79" width="4.38181818181818" style="9" customWidth="1"/>
    <col min="80" max="80" width="4.7" style="9" customWidth="1"/>
    <col min="81" max="81" width="5.13636363636364" style="9" customWidth="1"/>
    <col min="82" max="82" width="5.55454545454545" style="9" customWidth="1"/>
    <col min="83" max="83" width="4.91818181818182" style="9" customWidth="1"/>
    <col min="84" max="85" width="4.49090909090909" style="9" customWidth="1"/>
    <col min="86" max="86" width="5.45454545454545" style="9" customWidth="1"/>
    <col min="87" max="87" width="4.59090909090909" style="9" customWidth="1"/>
    <col min="88" max="88" width="3.85454545454545" style="9" customWidth="1"/>
    <col min="89" max="89" width="4.17272727272727" style="9" customWidth="1"/>
    <col min="90" max="90" width="4.49090909090909" style="9" customWidth="1"/>
    <col min="91" max="92" width="4.80909090909091" style="9" customWidth="1"/>
    <col min="93" max="93" width="5.02727272727273" style="9" customWidth="1"/>
    <col min="94" max="94" width="4.05454545454545" style="9" customWidth="1"/>
    <col min="95" max="95" width="4.7" style="9" customWidth="1"/>
    <col min="96" max="96" width="4.49090909090909" style="9" customWidth="1"/>
    <col min="97" max="97" width="3.95454545454545" style="9" customWidth="1"/>
    <col min="98" max="98" width="4.05454545454545" style="9" customWidth="1"/>
    <col min="99" max="100" width="3.95454545454545" style="9" customWidth="1"/>
    <col min="101" max="101" width="5.12727272727273" style="9" customWidth="1"/>
    <col min="102" max="102" width="4.17272727272727" style="9" customWidth="1"/>
    <col min="103" max="103" width="4.38181818181818" style="9" customWidth="1"/>
    <col min="104" max="105" width="4.49090909090909" style="9" customWidth="1"/>
    <col min="106" max="106" width="4.05454545454545" style="9" customWidth="1"/>
    <col min="107" max="107" width="4.80909090909091" style="9" customWidth="1"/>
    <col min="108" max="108" width="4.6" style="9" customWidth="1"/>
    <col min="109" max="109" width="5.24545454545455" style="9" customWidth="1"/>
    <col min="110" max="110" width="4.70909090909091" style="9" customWidth="1"/>
    <col min="111" max="111" width="5.23636363636364" style="9" customWidth="1"/>
    <col min="112" max="112" width="4.70909090909091" style="9" customWidth="1"/>
    <col min="113" max="113" width="4.17272727272727" style="9" customWidth="1"/>
    <col min="114" max="114" width="4.7" style="9" customWidth="1"/>
    <col min="115" max="115" width="4.80909090909091" style="9" customWidth="1"/>
    <col min="116" max="116" width="3.95454545454545" style="9" customWidth="1"/>
    <col min="117" max="117" width="4.49090909090909" style="9" customWidth="1"/>
    <col min="118" max="118" width="4.59090909090909" style="9" customWidth="1"/>
    <col min="119" max="119" width="3.95454545454545" style="9" customWidth="1"/>
    <col min="120" max="16384" width="9" style="9"/>
  </cols>
  <sheetData>
    <row r="1" ht="9" customHeight="1" spans="1:49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</row>
    <row r="2" ht="45" customHeight="1" spans="1:119">
      <c r="A2" s="12"/>
      <c r="B2" s="13" t="s">
        <v>0</v>
      </c>
      <c r="C2" s="14"/>
      <c r="D2" s="15"/>
      <c r="E2" s="15"/>
      <c r="F2" s="14"/>
      <c r="G2" s="14"/>
      <c r="H2" s="15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82"/>
      <c r="AB2" s="82"/>
      <c r="AC2" s="82"/>
      <c r="AD2" s="82"/>
      <c r="AE2" s="83"/>
      <c r="AF2" s="83"/>
      <c r="AG2" s="83"/>
      <c r="AH2" s="83"/>
      <c r="AI2" s="83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</row>
    <row r="3" ht="6" customHeight="1" spans="1:49">
      <c r="A3" s="10"/>
      <c r="B3" s="16"/>
      <c r="C3" s="17"/>
      <c r="D3" s="17"/>
      <c r="E3" s="17"/>
      <c r="F3" s="17"/>
      <c r="G3" s="17"/>
      <c r="H3" s="17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ht="13.95" customHeight="1" spans="1:49">
      <c r="A4" s="10"/>
      <c r="B4" s="18">
        <f>COUNTA(C15:C2008)</f>
        <v>19</v>
      </c>
      <c r="C4" s="19"/>
      <c r="D4" s="20">
        <f>COUNTIF(D15:D2008,"完成")</f>
        <v>19</v>
      </c>
      <c r="E4" s="20"/>
      <c r="F4" s="21"/>
      <c r="G4" s="22">
        <f>COUNTIF(D15:D2008,"进行中")</f>
        <v>0</v>
      </c>
      <c r="H4" s="22"/>
      <c r="I4" s="22"/>
      <c r="J4" s="62"/>
      <c r="K4" s="62"/>
      <c r="L4" s="62"/>
      <c r="M4" s="63">
        <f>COUNTIF(D15:D2008,"未开始")</f>
        <v>0</v>
      </c>
      <c r="N4" s="63"/>
      <c r="O4" s="63"/>
      <c r="P4" s="63"/>
      <c r="Q4" s="63"/>
      <c r="R4" s="63"/>
      <c r="S4" s="77"/>
      <c r="T4" s="61"/>
      <c r="U4" s="61"/>
      <c r="V4" s="61"/>
      <c r="W4" s="78">
        <f>D4/B4</f>
        <v>1</v>
      </c>
      <c r="X4" s="78"/>
      <c r="Y4" s="78"/>
      <c r="Z4" s="78"/>
      <c r="AA4" s="78"/>
      <c r="AB4" s="61"/>
      <c r="AC4" s="61"/>
      <c r="AD4" s="61"/>
      <c r="AE4" s="84"/>
      <c r="AF4" s="85">
        <f ca="1">NOW()</f>
        <v>45439.7235185185</v>
      </c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92"/>
    </row>
    <row r="5" ht="25.05" customHeight="1" spans="1:49">
      <c r="A5" s="10"/>
      <c r="B5" s="18"/>
      <c r="C5" s="19"/>
      <c r="D5" s="20"/>
      <c r="E5" s="20"/>
      <c r="F5" s="23"/>
      <c r="G5" s="22"/>
      <c r="H5" s="22"/>
      <c r="I5" s="22"/>
      <c r="J5" s="64"/>
      <c r="K5" s="64"/>
      <c r="L5" s="64"/>
      <c r="M5" s="63"/>
      <c r="N5" s="63"/>
      <c r="O5" s="63"/>
      <c r="P5" s="63"/>
      <c r="Q5" s="63"/>
      <c r="R5" s="63"/>
      <c r="S5" s="79"/>
      <c r="T5" s="65"/>
      <c r="U5" s="65"/>
      <c r="V5" s="65"/>
      <c r="W5" s="78"/>
      <c r="X5" s="78"/>
      <c r="Y5" s="78"/>
      <c r="Z5" s="78"/>
      <c r="AA5" s="78"/>
      <c r="AB5" s="65"/>
      <c r="AC5" s="65"/>
      <c r="AD5" s="65"/>
      <c r="AE5" s="86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93"/>
    </row>
    <row r="6" ht="25.05" customHeight="1" spans="1:49">
      <c r="A6" s="10"/>
      <c r="B6" s="24" t="s">
        <v>1</v>
      </c>
      <c r="C6" s="25"/>
      <c r="D6" s="26" t="s">
        <v>2</v>
      </c>
      <c r="E6" s="26"/>
      <c r="F6" s="27"/>
      <c r="G6" s="28" t="s">
        <v>3</v>
      </c>
      <c r="H6" s="28"/>
      <c r="I6" s="28"/>
      <c r="J6" s="61"/>
      <c r="K6" s="65"/>
      <c r="L6" s="65"/>
      <c r="M6" s="66" t="s">
        <v>4</v>
      </c>
      <c r="N6" s="66"/>
      <c r="O6" s="66"/>
      <c r="P6" s="66"/>
      <c r="Q6" s="66"/>
      <c r="R6" s="66"/>
      <c r="S6" s="79"/>
      <c r="T6" s="61"/>
      <c r="U6" s="65"/>
      <c r="V6" s="65"/>
      <c r="W6" s="66" t="s">
        <v>5</v>
      </c>
      <c r="X6" s="66"/>
      <c r="Y6" s="66"/>
      <c r="Z6" s="66"/>
      <c r="AA6" s="66"/>
      <c r="AB6" s="65"/>
      <c r="AC6" s="65"/>
      <c r="AD6" s="65"/>
      <c r="AE6" s="86"/>
      <c r="AF6" s="87" t="s">
        <v>6</v>
      </c>
      <c r="AG6" s="87" t="s">
        <v>7</v>
      </c>
      <c r="AH6" s="87" t="s">
        <v>8</v>
      </c>
      <c r="AI6" s="87" t="s">
        <v>9</v>
      </c>
      <c r="AJ6" s="87" t="s">
        <v>10</v>
      </c>
      <c r="AK6" s="87" t="s">
        <v>11</v>
      </c>
      <c r="AL6" s="87" t="s">
        <v>12</v>
      </c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93"/>
    </row>
    <row r="7" ht="25.05" customHeight="1" spans="1:49">
      <c r="A7" s="10"/>
      <c r="B7" s="29" t="s">
        <v>13</v>
      </c>
      <c r="C7" s="30"/>
      <c r="D7" s="31" t="s">
        <v>14</v>
      </c>
      <c r="E7" s="31"/>
      <c r="F7" s="32"/>
      <c r="G7" s="33" t="s">
        <v>15</v>
      </c>
      <c r="H7" s="33"/>
      <c r="I7" s="33"/>
      <c r="J7" s="67"/>
      <c r="K7" s="68"/>
      <c r="L7" s="68"/>
      <c r="M7" s="69" t="s">
        <v>16</v>
      </c>
      <c r="N7" s="69"/>
      <c r="O7" s="69"/>
      <c r="P7" s="69"/>
      <c r="Q7" s="69"/>
      <c r="R7" s="69"/>
      <c r="S7" s="35"/>
      <c r="T7" s="67"/>
      <c r="U7" s="68"/>
      <c r="V7" s="68"/>
      <c r="W7" s="69" t="s">
        <v>17</v>
      </c>
      <c r="X7" s="69"/>
      <c r="Y7" s="69"/>
      <c r="Z7" s="69"/>
      <c r="AA7" s="69"/>
      <c r="AB7" s="65"/>
      <c r="AC7" s="65"/>
      <c r="AD7" s="65"/>
      <c r="AE7" s="86"/>
      <c r="AF7" s="88" t="str">
        <f ca="1" t="array" ref="AF7:AL12">IF(MONTH(DATE(YEAR(AF4),MONTH(AF4),1))&lt;&gt;MONTH(DATE(YEAR(AF4),MONTH(AF4),1)-(WEEKDAY(DATE(YEAR(AF4),MONTH(AF4),1))-1)+{0;1;2;3;4;5}*7+{1,2,3,4,5,6,7}-1),"",DATE(YEAR(AF4),MONTH(AF4),1)-(WEEKDAY(DATE(YEAR(AF4),MONTH(AF4),1))-1)+{0;1;2;3;4;5}*7+{1,2,3,4,5,6,7}-1)</f>
        <v/>
      </c>
      <c r="AG7" s="88" t="str">
        <v/>
      </c>
      <c r="AH7" s="88" t="str">
        <v/>
      </c>
      <c r="AI7" s="88">
        <v>45413</v>
      </c>
      <c r="AJ7" s="88">
        <v>45414</v>
      </c>
      <c r="AK7" s="88">
        <v>45415</v>
      </c>
      <c r="AL7" s="88">
        <v>45416</v>
      </c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93"/>
    </row>
    <row r="8" ht="25.05" customHeight="1" spans="1:49">
      <c r="A8" s="10"/>
      <c r="B8" s="34" t="s">
        <v>18</v>
      </c>
      <c r="C8" s="35"/>
      <c r="D8" s="36"/>
      <c r="E8" s="36"/>
      <c r="F8" s="32"/>
      <c r="G8" s="37"/>
      <c r="H8" s="37"/>
      <c r="I8" s="37"/>
      <c r="J8" s="67"/>
      <c r="K8" s="68"/>
      <c r="L8" s="68"/>
      <c r="M8" s="70"/>
      <c r="N8" s="70"/>
      <c r="O8" s="70"/>
      <c r="P8" s="70"/>
      <c r="Q8" s="70"/>
      <c r="R8" s="70"/>
      <c r="S8" s="35"/>
      <c r="T8" s="67"/>
      <c r="U8" s="68"/>
      <c r="V8" s="68"/>
      <c r="W8" s="70"/>
      <c r="X8" s="70"/>
      <c r="Y8" s="70"/>
      <c r="Z8" s="70"/>
      <c r="AA8" s="70"/>
      <c r="AB8" s="79"/>
      <c r="AC8" s="79"/>
      <c r="AD8" s="65"/>
      <c r="AE8" s="86"/>
      <c r="AF8" s="88">
        <v>45417</v>
      </c>
      <c r="AG8" s="88">
        <v>45418</v>
      </c>
      <c r="AH8" s="88">
        <v>45419</v>
      </c>
      <c r="AI8" s="88">
        <v>45420</v>
      </c>
      <c r="AJ8" s="88">
        <v>45421</v>
      </c>
      <c r="AK8" s="88">
        <v>45422</v>
      </c>
      <c r="AL8" s="88">
        <v>45423</v>
      </c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93"/>
    </row>
    <row r="9" ht="25.05" customHeight="1" spans="1:49">
      <c r="A9" s="10"/>
      <c r="B9" s="38"/>
      <c r="C9" s="39" t="s">
        <v>19</v>
      </c>
      <c r="D9" s="40"/>
      <c r="E9" s="41"/>
      <c r="F9" s="42"/>
      <c r="G9" s="42"/>
      <c r="H9" s="42"/>
      <c r="I9" s="61">
        <f>B4</f>
        <v>19</v>
      </c>
      <c r="J9" s="61">
        <f>D4</f>
        <v>19</v>
      </c>
      <c r="K9" s="65">
        <f>G4</f>
        <v>0</v>
      </c>
      <c r="L9" s="65">
        <f>M4</f>
        <v>0</v>
      </c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80">
        <f>1-X10</f>
        <v>0</v>
      </c>
      <c r="Y9" s="65"/>
      <c r="Z9" s="65"/>
      <c r="AA9" s="65"/>
      <c r="AB9" s="65"/>
      <c r="AC9" s="65"/>
      <c r="AD9" s="65"/>
      <c r="AE9" s="86"/>
      <c r="AF9" s="88">
        <v>45424</v>
      </c>
      <c r="AG9" s="88">
        <v>45425</v>
      </c>
      <c r="AH9" s="88">
        <v>45426</v>
      </c>
      <c r="AI9" s="88">
        <v>45427</v>
      </c>
      <c r="AJ9" s="88">
        <v>45428</v>
      </c>
      <c r="AK9" s="88">
        <v>45429</v>
      </c>
      <c r="AL9" s="88">
        <v>45430</v>
      </c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93"/>
    </row>
    <row r="10" ht="25.05" customHeight="1" spans="1:49">
      <c r="A10" s="10"/>
      <c r="B10" s="38"/>
      <c r="C10" s="39" t="s">
        <v>20</v>
      </c>
      <c r="D10" s="40"/>
      <c r="E10" s="41"/>
      <c r="F10" s="42"/>
      <c r="G10" s="42"/>
      <c r="H10" s="42"/>
      <c r="I10" s="61" t="str">
        <f>B6</f>
        <v>总项目</v>
      </c>
      <c r="J10" s="61" t="str">
        <f>D6</f>
        <v>完成项目</v>
      </c>
      <c r="K10" s="65" t="str">
        <f>G6</f>
        <v>进行中</v>
      </c>
      <c r="L10" s="65" t="str">
        <f>M6</f>
        <v>未开始</v>
      </c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80">
        <f>W4</f>
        <v>1</v>
      </c>
      <c r="Y10" s="65"/>
      <c r="Z10" s="65"/>
      <c r="AA10" s="65"/>
      <c r="AB10" s="65"/>
      <c r="AC10" s="65"/>
      <c r="AD10" s="65"/>
      <c r="AE10" s="86"/>
      <c r="AF10" s="88">
        <v>45431</v>
      </c>
      <c r="AG10" s="88">
        <v>45432</v>
      </c>
      <c r="AH10" s="88">
        <v>45433</v>
      </c>
      <c r="AI10" s="88">
        <v>45434</v>
      </c>
      <c r="AJ10" s="88">
        <v>45435</v>
      </c>
      <c r="AK10" s="88">
        <v>45436</v>
      </c>
      <c r="AL10" s="88">
        <v>45437</v>
      </c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93"/>
    </row>
    <row r="11" ht="25.05" customHeight="1" spans="1:49">
      <c r="A11" s="10"/>
      <c r="B11" s="38"/>
      <c r="C11" s="39" t="s">
        <v>21</v>
      </c>
      <c r="D11" s="40"/>
      <c r="E11" s="41"/>
      <c r="F11" s="42"/>
      <c r="G11" s="42"/>
      <c r="H11" s="42"/>
      <c r="I11" s="61"/>
      <c r="J11" s="61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86"/>
      <c r="AF11" s="88">
        <v>45438</v>
      </c>
      <c r="AG11" s="88">
        <v>45439</v>
      </c>
      <c r="AH11" s="88">
        <v>45440</v>
      </c>
      <c r="AI11" s="88">
        <v>45441</v>
      </c>
      <c r="AJ11" s="88">
        <v>45442</v>
      </c>
      <c r="AK11" s="88">
        <v>45443</v>
      </c>
      <c r="AL11" s="88" t="str">
        <v/>
      </c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93"/>
    </row>
    <row r="12" ht="25.05" customHeight="1" spans="1:49">
      <c r="A12" s="10"/>
      <c r="B12" s="38"/>
      <c r="C12" s="39" t="s">
        <v>22</v>
      </c>
      <c r="D12" s="40"/>
      <c r="E12" s="41"/>
      <c r="F12" s="42"/>
      <c r="G12" s="42"/>
      <c r="H12" s="42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86"/>
      <c r="AF12" s="88" t="str">
        <v/>
      </c>
      <c r="AG12" s="88" t="str">
        <v/>
      </c>
      <c r="AH12" s="88" t="str">
        <v/>
      </c>
      <c r="AI12" s="88" t="str">
        <v/>
      </c>
      <c r="AJ12" s="88" t="str">
        <v/>
      </c>
      <c r="AK12" s="88" t="str">
        <v/>
      </c>
      <c r="AL12" s="88" t="str">
        <v/>
      </c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93"/>
    </row>
    <row r="13" ht="25" customHeight="1" spans="1:53">
      <c r="A13" s="10"/>
      <c r="B13" s="43"/>
      <c r="C13" s="39" t="s">
        <v>23</v>
      </c>
      <c r="D13" s="40"/>
      <c r="E13" s="44"/>
      <c r="F13" s="44"/>
      <c r="G13" s="44"/>
      <c r="H13" s="44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BA13" s="94"/>
    </row>
    <row r="14" s="1" customFormat="1" ht="28.95" customHeight="1" spans="1:119">
      <c r="A14" s="45"/>
      <c r="B14" s="46" t="s">
        <v>24</v>
      </c>
      <c r="C14" s="47" t="s">
        <v>25</v>
      </c>
      <c r="D14" s="47" t="s">
        <v>26</v>
      </c>
      <c r="E14" s="47" t="s">
        <v>27</v>
      </c>
      <c r="F14" s="47" t="s">
        <v>28</v>
      </c>
      <c r="G14" s="47" t="s">
        <v>29</v>
      </c>
      <c r="H14" s="47" t="s">
        <v>30</v>
      </c>
      <c r="I14" s="72">
        <f>MIN($F$15:$F$20000)</f>
        <v>45355</v>
      </c>
      <c r="J14" s="72">
        <f>I14+1</f>
        <v>45356</v>
      </c>
      <c r="K14" s="72">
        <f t="shared" ref="K14:AY14" si="0">J14+1</f>
        <v>45357</v>
      </c>
      <c r="L14" s="72">
        <f t="shared" si="0"/>
        <v>45358</v>
      </c>
      <c r="M14" s="72">
        <f t="shared" si="0"/>
        <v>45359</v>
      </c>
      <c r="N14" s="72">
        <f t="shared" si="0"/>
        <v>45360</v>
      </c>
      <c r="O14" s="72">
        <f t="shared" si="0"/>
        <v>45361</v>
      </c>
      <c r="P14" s="72">
        <f t="shared" si="0"/>
        <v>45362</v>
      </c>
      <c r="Q14" s="72">
        <f t="shared" si="0"/>
        <v>45363</v>
      </c>
      <c r="R14" s="72">
        <f t="shared" si="0"/>
        <v>45364</v>
      </c>
      <c r="S14" s="72">
        <f t="shared" si="0"/>
        <v>45365</v>
      </c>
      <c r="T14" s="72">
        <f t="shared" si="0"/>
        <v>45366</v>
      </c>
      <c r="U14" s="72">
        <f t="shared" si="0"/>
        <v>45367</v>
      </c>
      <c r="V14" s="72">
        <f t="shared" si="0"/>
        <v>45368</v>
      </c>
      <c r="W14" s="72">
        <f t="shared" si="0"/>
        <v>45369</v>
      </c>
      <c r="X14" s="72">
        <f t="shared" si="0"/>
        <v>45370</v>
      </c>
      <c r="Y14" s="72">
        <f t="shared" si="0"/>
        <v>45371</v>
      </c>
      <c r="Z14" s="72">
        <f t="shared" si="0"/>
        <v>45372</v>
      </c>
      <c r="AA14" s="72">
        <f t="shared" si="0"/>
        <v>45373</v>
      </c>
      <c r="AB14" s="72">
        <f t="shared" si="0"/>
        <v>45374</v>
      </c>
      <c r="AC14" s="72">
        <f t="shared" si="0"/>
        <v>45375</v>
      </c>
      <c r="AD14" s="72">
        <f t="shared" si="0"/>
        <v>45376</v>
      </c>
      <c r="AE14" s="72">
        <f t="shared" si="0"/>
        <v>45377</v>
      </c>
      <c r="AF14" s="72">
        <f t="shared" si="0"/>
        <v>45378</v>
      </c>
      <c r="AG14" s="72">
        <f t="shared" si="0"/>
        <v>45379</v>
      </c>
      <c r="AH14" s="72">
        <f t="shared" si="0"/>
        <v>45380</v>
      </c>
      <c r="AI14" s="72">
        <f t="shared" si="0"/>
        <v>45381</v>
      </c>
      <c r="AJ14" s="72">
        <f t="shared" si="0"/>
        <v>45382</v>
      </c>
      <c r="AK14" s="72">
        <f t="shared" si="0"/>
        <v>45383</v>
      </c>
      <c r="AL14" s="72">
        <f t="shared" si="0"/>
        <v>45384</v>
      </c>
      <c r="AM14" s="72">
        <f t="shared" si="0"/>
        <v>45385</v>
      </c>
      <c r="AN14" s="72">
        <f t="shared" si="0"/>
        <v>45386</v>
      </c>
      <c r="AO14" s="72">
        <f t="shared" si="0"/>
        <v>45387</v>
      </c>
      <c r="AP14" s="72">
        <f t="shared" si="0"/>
        <v>45388</v>
      </c>
      <c r="AQ14" s="72">
        <f t="shared" si="0"/>
        <v>45389</v>
      </c>
      <c r="AR14" s="72">
        <f t="shared" si="0"/>
        <v>45390</v>
      </c>
      <c r="AS14" s="72">
        <f t="shared" si="0"/>
        <v>45391</v>
      </c>
      <c r="AT14" s="72">
        <f t="shared" si="0"/>
        <v>45392</v>
      </c>
      <c r="AU14" s="72">
        <f t="shared" si="0"/>
        <v>45393</v>
      </c>
      <c r="AV14" s="72">
        <f t="shared" si="0"/>
        <v>45394</v>
      </c>
      <c r="AW14" s="72">
        <f t="shared" si="0"/>
        <v>45395</v>
      </c>
      <c r="AX14" s="72">
        <f t="shared" si="0"/>
        <v>45396</v>
      </c>
      <c r="AY14" s="72">
        <f t="shared" si="0"/>
        <v>45397</v>
      </c>
      <c r="AZ14" s="72">
        <f t="shared" ref="AZ14:BW14" si="1">AY14+1</f>
        <v>45398</v>
      </c>
      <c r="BA14" s="72">
        <f t="shared" si="1"/>
        <v>45399</v>
      </c>
      <c r="BB14" s="72">
        <f t="shared" si="1"/>
        <v>45400</v>
      </c>
      <c r="BC14" s="72">
        <f t="shared" si="1"/>
        <v>45401</v>
      </c>
      <c r="BD14" s="72">
        <f t="shared" si="1"/>
        <v>45402</v>
      </c>
      <c r="BE14" s="72">
        <f t="shared" si="1"/>
        <v>45403</v>
      </c>
      <c r="BF14" s="72">
        <f t="shared" si="1"/>
        <v>45404</v>
      </c>
      <c r="BG14" s="72">
        <f t="shared" si="1"/>
        <v>45405</v>
      </c>
      <c r="BH14" s="72">
        <f t="shared" si="1"/>
        <v>45406</v>
      </c>
      <c r="BI14" s="72">
        <f t="shared" si="1"/>
        <v>45407</v>
      </c>
      <c r="BJ14" s="72">
        <f t="shared" si="1"/>
        <v>45408</v>
      </c>
      <c r="BK14" s="72">
        <f t="shared" si="1"/>
        <v>45409</v>
      </c>
      <c r="BL14" s="72">
        <f t="shared" si="1"/>
        <v>45410</v>
      </c>
      <c r="BM14" s="72">
        <f t="shared" si="1"/>
        <v>45411</v>
      </c>
      <c r="BN14" s="72">
        <f t="shared" si="1"/>
        <v>45412</v>
      </c>
      <c r="BO14" s="72">
        <f t="shared" si="1"/>
        <v>45413</v>
      </c>
      <c r="BP14" s="72">
        <f t="shared" si="1"/>
        <v>45414</v>
      </c>
      <c r="BQ14" s="72">
        <f t="shared" si="1"/>
        <v>45415</v>
      </c>
      <c r="BR14" s="72">
        <f t="shared" si="1"/>
        <v>45416</v>
      </c>
      <c r="BS14" s="72">
        <f t="shared" si="1"/>
        <v>45417</v>
      </c>
      <c r="BT14" s="72">
        <f t="shared" si="1"/>
        <v>45418</v>
      </c>
      <c r="BU14" s="72">
        <f t="shared" si="1"/>
        <v>45419</v>
      </c>
      <c r="BV14" s="72">
        <f t="shared" si="1"/>
        <v>45420</v>
      </c>
      <c r="BW14" s="72">
        <f t="shared" ref="BW14:CS14" si="2">BV14+1</f>
        <v>45421</v>
      </c>
      <c r="BX14" s="72">
        <f t="shared" si="2"/>
        <v>45422</v>
      </c>
      <c r="BY14" s="72">
        <f t="shared" si="2"/>
        <v>45423</v>
      </c>
      <c r="BZ14" s="72">
        <f t="shared" si="2"/>
        <v>45424</v>
      </c>
      <c r="CA14" s="72">
        <f t="shared" si="2"/>
        <v>45425</v>
      </c>
      <c r="CB14" s="72">
        <f t="shared" si="2"/>
        <v>45426</v>
      </c>
      <c r="CC14" s="72">
        <f t="shared" si="2"/>
        <v>45427</v>
      </c>
      <c r="CD14" s="72">
        <f t="shared" si="2"/>
        <v>45428</v>
      </c>
      <c r="CE14" s="72">
        <f t="shared" si="2"/>
        <v>45429</v>
      </c>
      <c r="CF14" s="72">
        <f t="shared" si="2"/>
        <v>45430</v>
      </c>
      <c r="CG14" s="72">
        <f t="shared" si="2"/>
        <v>45431</v>
      </c>
      <c r="CH14" s="72">
        <f t="shared" si="2"/>
        <v>45432</v>
      </c>
      <c r="CI14" s="72">
        <f t="shared" si="2"/>
        <v>45433</v>
      </c>
      <c r="CJ14" s="72">
        <f t="shared" si="2"/>
        <v>45434</v>
      </c>
      <c r="CK14" s="72">
        <f t="shared" si="2"/>
        <v>45435</v>
      </c>
      <c r="CL14" s="72">
        <f t="shared" si="2"/>
        <v>45436</v>
      </c>
      <c r="CM14" s="72">
        <f t="shared" si="2"/>
        <v>45437</v>
      </c>
      <c r="CN14" s="72">
        <f t="shared" si="2"/>
        <v>45438</v>
      </c>
      <c r="CO14" s="72">
        <f t="shared" si="2"/>
        <v>45439</v>
      </c>
      <c r="CP14" s="72">
        <f t="shared" si="2"/>
        <v>45440</v>
      </c>
      <c r="CQ14" s="72">
        <f t="shared" si="2"/>
        <v>45441</v>
      </c>
      <c r="CR14" s="72">
        <f t="shared" si="2"/>
        <v>45442</v>
      </c>
      <c r="CS14" s="72">
        <f t="shared" si="2"/>
        <v>45443</v>
      </c>
      <c r="CT14" s="72">
        <f t="shared" ref="CT14:DO14" si="3">CS14+1</f>
        <v>45444</v>
      </c>
      <c r="CU14" s="72">
        <f t="shared" si="3"/>
        <v>45445</v>
      </c>
      <c r="CV14" s="72">
        <f t="shared" si="3"/>
        <v>45446</v>
      </c>
      <c r="CW14" s="72">
        <f t="shared" si="3"/>
        <v>45447</v>
      </c>
      <c r="CX14" s="72">
        <f t="shared" si="3"/>
        <v>45448</v>
      </c>
      <c r="CY14" s="72">
        <f t="shared" si="3"/>
        <v>45449</v>
      </c>
      <c r="CZ14" s="72">
        <f t="shared" si="3"/>
        <v>45450</v>
      </c>
      <c r="DA14" s="72">
        <f t="shared" si="3"/>
        <v>45451</v>
      </c>
      <c r="DB14" s="72">
        <f t="shared" si="3"/>
        <v>45452</v>
      </c>
      <c r="DC14" s="72">
        <f t="shared" si="3"/>
        <v>45453</v>
      </c>
      <c r="DD14" s="72">
        <f t="shared" si="3"/>
        <v>45454</v>
      </c>
      <c r="DE14" s="72">
        <f t="shared" si="3"/>
        <v>45455</v>
      </c>
      <c r="DF14" s="72">
        <f t="shared" si="3"/>
        <v>45456</v>
      </c>
      <c r="DG14" s="72">
        <f t="shared" si="3"/>
        <v>45457</v>
      </c>
      <c r="DH14" s="72">
        <f t="shared" si="3"/>
        <v>45458</v>
      </c>
      <c r="DI14" s="72">
        <f t="shared" si="3"/>
        <v>45459</v>
      </c>
      <c r="DJ14" s="72">
        <f t="shared" si="3"/>
        <v>45460</v>
      </c>
      <c r="DK14" s="72">
        <f t="shared" si="3"/>
        <v>45461</v>
      </c>
      <c r="DL14" s="72">
        <f t="shared" si="3"/>
        <v>45462</v>
      </c>
      <c r="DM14" s="72">
        <f t="shared" si="3"/>
        <v>45463</v>
      </c>
      <c r="DN14" s="72">
        <f t="shared" si="3"/>
        <v>45464</v>
      </c>
      <c r="DO14" s="72">
        <f t="shared" si="3"/>
        <v>45465</v>
      </c>
    </row>
    <row r="15" s="1" customFormat="1" ht="6" customHeight="1" spans="1:119">
      <c r="A15" s="45"/>
      <c r="B15" s="48">
        <v>1</v>
      </c>
      <c r="C15" s="49" t="s">
        <v>31</v>
      </c>
      <c r="D15" s="49" t="str">
        <f>IF(C15="","-",IF(G18&lt;&gt;"","完成",IF(F18&lt;&gt;"","进行中","未开始")))</f>
        <v>完成</v>
      </c>
      <c r="E15" s="49" t="s">
        <v>32</v>
      </c>
      <c r="F15" s="50">
        <v>45355</v>
      </c>
      <c r="G15" s="50">
        <v>45356</v>
      </c>
      <c r="H15" s="49">
        <f>IF(G15="","-",G15-F15+1)</f>
        <v>2</v>
      </c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</row>
    <row r="16" ht="10.05" customHeight="1" spans="2:119">
      <c r="B16" s="48"/>
      <c r="C16" s="51"/>
      <c r="D16" s="51"/>
      <c r="E16" s="51"/>
      <c r="F16" s="52"/>
      <c r="G16" s="52"/>
      <c r="H16" s="51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</row>
    <row r="17" ht="6" customHeight="1" spans="2:119">
      <c r="B17" s="48"/>
      <c r="C17" s="51"/>
      <c r="D17" s="51"/>
      <c r="E17" s="53"/>
      <c r="F17" s="54"/>
      <c r="G17" s="54"/>
      <c r="H17" s="53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7"/>
      <c r="CV17" s="97"/>
      <c r="CW17" s="97"/>
      <c r="CX17" s="97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</row>
    <row r="18" ht="6" customHeight="1" spans="2:119">
      <c r="B18" s="48"/>
      <c r="C18" s="51"/>
      <c r="D18" s="51"/>
      <c r="E18" s="51" t="s">
        <v>33</v>
      </c>
      <c r="F18" s="50">
        <v>45356</v>
      </c>
      <c r="G18" s="50">
        <v>45357</v>
      </c>
      <c r="H18" s="51">
        <f>IF(G18="","-",G18-F18+1)</f>
        <v>2</v>
      </c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</row>
    <row r="19" ht="10.05" customHeight="1" spans="2:119">
      <c r="B19" s="48"/>
      <c r="C19" s="51"/>
      <c r="D19" s="51"/>
      <c r="E19" s="51"/>
      <c r="F19" s="52"/>
      <c r="G19" s="52"/>
      <c r="H19" s="51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</row>
    <row r="20" ht="6" customHeight="1" spans="2:119">
      <c r="B20" s="55"/>
      <c r="C20" s="56"/>
      <c r="D20" s="56"/>
      <c r="E20" s="56"/>
      <c r="F20" s="54"/>
      <c r="G20" s="54"/>
      <c r="H20" s="5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</row>
    <row r="21" s="1" customFormat="1" ht="6" customHeight="1" spans="1:119">
      <c r="A21" s="45"/>
      <c r="B21" s="48">
        <v>2</v>
      </c>
      <c r="C21" s="49" t="s">
        <v>34</v>
      </c>
      <c r="D21" s="49" t="str">
        <f>IF(C21="","-",IF(G24&lt;&gt;"","完成",IF(F24&lt;&gt;"","进行中","未开始")))</f>
        <v>完成</v>
      </c>
      <c r="E21" s="49" t="s">
        <v>32</v>
      </c>
      <c r="F21" s="50">
        <v>45355</v>
      </c>
      <c r="G21" s="50">
        <v>45371</v>
      </c>
      <c r="H21" s="49">
        <f>IF(G21="","-",G21-F21+1)</f>
        <v>17</v>
      </c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</row>
    <row r="22" ht="10.05" customHeight="1" spans="2:119">
      <c r="B22" s="48"/>
      <c r="C22" s="51"/>
      <c r="D22" s="51"/>
      <c r="E22" s="51"/>
      <c r="F22" s="52"/>
      <c r="G22" s="52"/>
      <c r="H22" s="51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</row>
    <row r="23" ht="6" customHeight="1" spans="2:119">
      <c r="B23" s="48"/>
      <c r="C23" s="51"/>
      <c r="D23" s="51"/>
      <c r="E23" s="53"/>
      <c r="F23" s="54"/>
      <c r="G23" s="54"/>
      <c r="H23" s="53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97"/>
      <c r="DH23" s="97"/>
      <c r="DI23" s="97"/>
      <c r="DJ23" s="97"/>
      <c r="DK23" s="97"/>
      <c r="DL23" s="97"/>
      <c r="DM23" s="97"/>
      <c r="DN23" s="97"/>
      <c r="DO23" s="97"/>
    </row>
    <row r="24" ht="6" customHeight="1" spans="2:119">
      <c r="B24" s="48"/>
      <c r="C24" s="51"/>
      <c r="D24" s="51"/>
      <c r="E24" s="51" t="s">
        <v>33</v>
      </c>
      <c r="F24" s="50">
        <v>45355</v>
      </c>
      <c r="G24" s="52">
        <v>45369</v>
      </c>
      <c r="H24" s="51">
        <f>IF(G24="","-",G24-F24+1)</f>
        <v>15</v>
      </c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</row>
    <row r="25" ht="10.05" customHeight="1" spans="2:119">
      <c r="B25" s="48"/>
      <c r="C25" s="51"/>
      <c r="D25" s="51"/>
      <c r="E25" s="51"/>
      <c r="F25" s="52"/>
      <c r="G25" s="52"/>
      <c r="H25" s="51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</row>
    <row r="26" ht="6" customHeight="1" spans="2:119">
      <c r="B26" s="55"/>
      <c r="C26" s="56"/>
      <c r="D26" s="56"/>
      <c r="E26" s="56"/>
      <c r="F26" s="54"/>
      <c r="G26" s="57"/>
      <c r="H26" s="5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</row>
    <row r="27" s="1" customFormat="1" ht="6" customHeight="1" spans="1:119">
      <c r="A27" s="45"/>
      <c r="B27" s="48">
        <v>3</v>
      </c>
      <c r="C27" s="49" t="s">
        <v>35</v>
      </c>
      <c r="D27" s="49" t="str">
        <f>IF(C27="","-",IF(G30&lt;&gt;"","完成",IF(F30&lt;&gt;"","进行中","未开始")))</f>
        <v>完成</v>
      </c>
      <c r="E27" s="49" t="s">
        <v>32</v>
      </c>
      <c r="F27" s="50">
        <v>45362</v>
      </c>
      <c r="G27" s="50">
        <v>45363</v>
      </c>
      <c r="H27" s="49">
        <f>IF(G27="","-",G27-F27+1)</f>
        <v>2</v>
      </c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</row>
    <row r="28" ht="10.05" customHeight="1" spans="2:119">
      <c r="B28" s="48"/>
      <c r="C28" s="51"/>
      <c r="D28" s="51"/>
      <c r="E28" s="51"/>
      <c r="F28" s="52"/>
      <c r="G28" s="52"/>
      <c r="H28" s="51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</row>
    <row r="29" ht="6" customHeight="1" spans="2:119">
      <c r="B29" s="48"/>
      <c r="C29" s="51"/>
      <c r="D29" s="51"/>
      <c r="E29" s="53"/>
      <c r="F29" s="54"/>
      <c r="G29" s="54"/>
      <c r="H29" s="53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7"/>
      <c r="CV29" s="97"/>
      <c r="CW29" s="97"/>
      <c r="CX29" s="97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97"/>
      <c r="DM29" s="97"/>
      <c r="DN29" s="97"/>
      <c r="DO29" s="97"/>
    </row>
    <row r="30" ht="6" customHeight="1" spans="2:119">
      <c r="B30" s="48"/>
      <c r="C30" s="51"/>
      <c r="D30" s="51"/>
      <c r="E30" s="51" t="s">
        <v>33</v>
      </c>
      <c r="F30" s="50">
        <v>45362</v>
      </c>
      <c r="G30" s="58">
        <v>45363</v>
      </c>
      <c r="H30" s="51">
        <f>IF(G30="","-",G30-F30+1)</f>
        <v>2</v>
      </c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</row>
    <row r="31" ht="10.05" customHeight="1" spans="2:119">
      <c r="B31" s="48"/>
      <c r="C31" s="51"/>
      <c r="D31" s="51"/>
      <c r="E31" s="51"/>
      <c r="F31" s="52"/>
      <c r="G31" s="58"/>
      <c r="H31" s="51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</row>
    <row r="32" ht="6" customHeight="1" spans="2:119">
      <c r="B32" s="55"/>
      <c r="C32" s="56"/>
      <c r="D32" s="56"/>
      <c r="E32" s="56"/>
      <c r="F32" s="54"/>
      <c r="G32" s="59"/>
      <c r="H32" s="5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</row>
    <row r="33" s="1" customFormat="1" ht="6" customHeight="1" spans="1:119">
      <c r="A33" s="45"/>
      <c r="B33" s="48">
        <v>4</v>
      </c>
      <c r="C33" s="49" t="s">
        <v>36</v>
      </c>
      <c r="D33" s="49" t="str">
        <f>IF(C33="","-",IF(G36&lt;&gt;"","完成",IF(F36&lt;&gt;"","进行中","未开始")))</f>
        <v>完成</v>
      </c>
      <c r="E33" s="49" t="s">
        <v>32</v>
      </c>
      <c r="F33" s="50">
        <v>45369</v>
      </c>
      <c r="G33" s="50">
        <v>45370</v>
      </c>
      <c r="H33" s="49">
        <f>IF(G33="","-",G33-F33+1)</f>
        <v>2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</row>
    <row r="34" ht="10.05" customHeight="1" spans="2:119">
      <c r="B34" s="48"/>
      <c r="C34" s="51"/>
      <c r="D34" s="51"/>
      <c r="E34" s="51"/>
      <c r="F34" s="52"/>
      <c r="G34" s="52"/>
      <c r="H34" s="51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</row>
    <row r="35" ht="6" customHeight="1" spans="2:119">
      <c r="B35" s="48"/>
      <c r="C35" s="51"/>
      <c r="D35" s="51"/>
      <c r="E35" s="53"/>
      <c r="F35" s="54"/>
      <c r="G35" s="54"/>
      <c r="H35" s="53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97"/>
      <c r="DH35" s="97"/>
      <c r="DI35" s="97"/>
      <c r="DJ35" s="97"/>
      <c r="DK35" s="97"/>
      <c r="DL35" s="97"/>
      <c r="DM35" s="97"/>
      <c r="DN35" s="97"/>
      <c r="DO35" s="97"/>
    </row>
    <row r="36" ht="6" customHeight="1" spans="2:119">
      <c r="B36" s="48"/>
      <c r="C36" s="51"/>
      <c r="D36" s="51"/>
      <c r="E36" s="51" t="s">
        <v>33</v>
      </c>
      <c r="F36" s="52">
        <v>45369</v>
      </c>
      <c r="G36" s="52">
        <v>45370</v>
      </c>
      <c r="H36" s="51">
        <f>IF(G36="","-",G36-F36+1)</f>
        <v>2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</row>
    <row r="37" ht="10.05" customHeight="1" spans="2:119">
      <c r="B37" s="48"/>
      <c r="C37" s="51"/>
      <c r="D37" s="51"/>
      <c r="E37" s="51"/>
      <c r="F37" s="52"/>
      <c r="G37" s="52"/>
      <c r="H37" s="51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</row>
    <row r="38" ht="6" customHeight="1" spans="2:119">
      <c r="B38" s="55"/>
      <c r="C38" s="56"/>
      <c r="D38" s="56"/>
      <c r="E38" s="56"/>
      <c r="F38" s="57"/>
      <c r="G38" s="57"/>
      <c r="H38" s="5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8"/>
      <c r="DO38" s="98"/>
    </row>
    <row r="39" s="1" customFormat="1" ht="6" customHeight="1" spans="1:119">
      <c r="A39" s="45"/>
      <c r="B39" s="48">
        <v>5</v>
      </c>
      <c r="C39" s="49" t="s">
        <v>37</v>
      </c>
      <c r="D39" s="49" t="str">
        <f>IF(C39="","-",IF(G42&lt;&gt;"","完成",IF(F42&lt;&gt;"","进行中","未开始")))</f>
        <v>完成</v>
      </c>
      <c r="E39" s="49" t="s">
        <v>32</v>
      </c>
      <c r="F39" s="50">
        <v>45372</v>
      </c>
      <c r="G39" s="50">
        <v>45383</v>
      </c>
      <c r="H39" s="49">
        <f>IF(G39="","-",G39-F39+1)</f>
        <v>12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</row>
    <row r="40" ht="10.05" customHeight="1" spans="2:119">
      <c r="B40" s="48"/>
      <c r="C40" s="51"/>
      <c r="D40" s="51"/>
      <c r="E40" s="51"/>
      <c r="F40" s="52"/>
      <c r="G40" s="52"/>
      <c r="H40" s="51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</row>
    <row r="41" ht="6" customHeight="1" spans="2:119">
      <c r="B41" s="48"/>
      <c r="C41" s="51"/>
      <c r="D41" s="51"/>
      <c r="E41" s="53"/>
      <c r="F41" s="54"/>
      <c r="G41" s="54"/>
      <c r="H41" s="53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  <c r="DL41" s="97"/>
      <c r="DM41" s="97"/>
      <c r="DN41" s="97"/>
      <c r="DO41" s="97"/>
    </row>
    <row r="42" ht="6" customHeight="1" spans="2:119">
      <c r="B42" s="48"/>
      <c r="C42" s="51"/>
      <c r="D42" s="51"/>
      <c r="E42" s="51" t="s">
        <v>33</v>
      </c>
      <c r="F42" s="52">
        <v>45372</v>
      </c>
      <c r="G42" s="52">
        <v>45383</v>
      </c>
      <c r="H42" s="51">
        <f>IF(G42="","-",G42-F42+1)</f>
        <v>12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</row>
    <row r="43" ht="10.05" customHeight="1" spans="2:119">
      <c r="B43" s="48"/>
      <c r="C43" s="51"/>
      <c r="D43" s="51"/>
      <c r="E43" s="51"/>
      <c r="F43" s="52"/>
      <c r="G43" s="52"/>
      <c r="H43" s="51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</row>
    <row r="44" ht="6" customHeight="1" spans="2:119">
      <c r="B44" s="55"/>
      <c r="C44" s="56"/>
      <c r="D44" s="56"/>
      <c r="E44" s="56"/>
      <c r="F44" s="57"/>
      <c r="G44" s="57"/>
      <c r="H44" s="5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</row>
    <row r="45" s="1" customFormat="1" ht="6" customHeight="1" spans="1:119">
      <c r="A45" s="45"/>
      <c r="B45" s="48">
        <v>6</v>
      </c>
      <c r="C45" s="49" t="s">
        <v>38</v>
      </c>
      <c r="D45" s="49" t="str">
        <f>IF(C45="","-",IF(G48&lt;&gt;"","完成",IF(F48&lt;&gt;"","进行中","未开始")))</f>
        <v>完成</v>
      </c>
      <c r="E45" s="49" t="s">
        <v>32</v>
      </c>
      <c r="F45" s="50">
        <v>45383</v>
      </c>
      <c r="G45" s="50">
        <v>45413</v>
      </c>
      <c r="H45" s="49">
        <f>IF(G45="","-",G45-F45+1)</f>
        <v>31</v>
      </c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</row>
    <row r="46" ht="10.05" customHeight="1" spans="2:119">
      <c r="B46" s="48"/>
      <c r="C46" s="51"/>
      <c r="D46" s="51"/>
      <c r="E46" s="51"/>
      <c r="F46" s="52"/>
      <c r="G46" s="52"/>
      <c r="H46" s="51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</row>
    <row r="47" ht="6" customHeight="1" spans="2:119">
      <c r="B47" s="48"/>
      <c r="C47" s="51"/>
      <c r="D47" s="51"/>
      <c r="E47" s="53"/>
      <c r="F47" s="54"/>
      <c r="G47" s="54"/>
      <c r="H47" s="53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</row>
    <row r="48" ht="6" customHeight="1" spans="2:119">
      <c r="B48" s="48"/>
      <c r="C48" s="51"/>
      <c r="D48" s="51"/>
      <c r="E48" s="51" t="s">
        <v>33</v>
      </c>
      <c r="F48" s="52">
        <v>45383</v>
      </c>
      <c r="G48" s="52">
        <v>45414</v>
      </c>
      <c r="H48" s="51">
        <f>IF(G48="","-",G48-F48+1)</f>
        <v>32</v>
      </c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</row>
    <row r="49" ht="10.05" customHeight="1" spans="2:119">
      <c r="B49" s="48"/>
      <c r="C49" s="51"/>
      <c r="D49" s="51"/>
      <c r="E49" s="51"/>
      <c r="F49" s="52"/>
      <c r="G49" s="52"/>
      <c r="H49" s="51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</row>
    <row r="50" ht="6" customHeight="1" spans="2:119">
      <c r="B50" s="55"/>
      <c r="C50" s="56"/>
      <c r="D50" s="56"/>
      <c r="E50" s="56"/>
      <c r="F50" s="57"/>
      <c r="G50" s="57"/>
      <c r="H50" s="5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</row>
    <row r="51" s="1" customFormat="1" ht="6" customHeight="1" spans="1:119">
      <c r="A51" s="45"/>
      <c r="B51" s="48">
        <v>7</v>
      </c>
      <c r="C51" s="49" t="s">
        <v>39</v>
      </c>
      <c r="D51" s="49" t="str">
        <f>IF(C51="","-",IF(G54&lt;&gt;"","完成",IF(F54&lt;&gt;"","进行中","未开始")))</f>
        <v>完成</v>
      </c>
      <c r="E51" s="49" t="s">
        <v>32</v>
      </c>
      <c r="F51" s="50">
        <v>45362</v>
      </c>
      <c r="G51" s="50">
        <v>45371</v>
      </c>
      <c r="H51" s="49">
        <f>IF(G51="","-",G51-F51+1)</f>
        <v>10</v>
      </c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5"/>
      <c r="DH51" s="95"/>
      <c r="DI51" s="95"/>
      <c r="DJ51" s="95"/>
      <c r="DK51" s="95"/>
      <c r="DL51" s="95"/>
      <c r="DM51" s="95"/>
      <c r="DN51" s="95"/>
      <c r="DO51" s="95"/>
    </row>
    <row r="52" ht="10.05" customHeight="1" spans="2:119">
      <c r="B52" s="48"/>
      <c r="C52" s="51"/>
      <c r="D52" s="51"/>
      <c r="E52" s="51"/>
      <c r="F52" s="52"/>
      <c r="G52" s="52"/>
      <c r="H52" s="51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</row>
    <row r="53" ht="6" customHeight="1" spans="2:119">
      <c r="B53" s="48"/>
      <c r="C53" s="51"/>
      <c r="D53" s="51"/>
      <c r="E53" s="53"/>
      <c r="F53" s="54"/>
      <c r="G53" s="54"/>
      <c r="H53" s="53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/>
      <c r="DG53" s="97"/>
      <c r="DH53" s="97"/>
      <c r="DI53" s="97"/>
      <c r="DJ53" s="97"/>
      <c r="DK53" s="97"/>
      <c r="DL53" s="97"/>
      <c r="DM53" s="97"/>
      <c r="DN53" s="97"/>
      <c r="DO53" s="97"/>
    </row>
    <row r="54" ht="6" customHeight="1" spans="2:119">
      <c r="B54" s="48"/>
      <c r="C54" s="51"/>
      <c r="D54" s="51"/>
      <c r="E54" s="51" t="s">
        <v>33</v>
      </c>
      <c r="F54" s="50">
        <v>45363</v>
      </c>
      <c r="G54" s="50">
        <v>45372</v>
      </c>
      <c r="H54" s="51">
        <f>IF(G54="","-",G54-F54+1)</f>
        <v>10</v>
      </c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</row>
    <row r="55" ht="10.05" customHeight="1" spans="2:119">
      <c r="B55" s="48"/>
      <c r="C55" s="51"/>
      <c r="D55" s="51"/>
      <c r="E55" s="51"/>
      <c r="F55" s="52"/>
      <c r="G55" s="52"/>
      <c r="H55" s="51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</row>
    <row r="56" ht="6" customHeight="1" spans="2:119">
      <c r="B56" s="55"/>
      <c r="C56" s="56"/>
      <c r="D56" s="56"/>
      <c r="E56" s="56"/>
      <c r="F56" s="54"/>
      <c r="G56" s="54"/>
      <c r="H56" s="5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</row>
    <row r="57" s="1" customFormat="1" ht="6" customHeight="1" spans="1:119">
      <c r="A57" s="45"/>
      <c r="B57" s="48">
        <v>8</v>
      </c>
      <c r="C57" s="49" t="s">
        <v>40</v>
      </c>
      <c r="D57" s="49" t="str">
        <f>IF(C57="","-",IF(G60&lt;&gt;"","完成",IF(F60&lt;&gt;"","进行中","未开始")))</f>
        <v>完成</v>
      </c>
      <c r="E57" s="49" t="s">
        <v>32</v>
      </c>
      <c r="F57" s="50">
        <v>45366</v>
      </c>
      <c r="G57" s="50">
        <v>45371</v>
      </c>
      <c r="H57" s="49">
        <f>IF(G57="","-",G57-F57+1)</f>
        <v>6</v>
      </c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5"/>
      <c r="DH57" s="95"/>
      <c r="DI57" s="95"/>
      <c r="DJ57" s="95"/>
      <c r="DK57" s="95"/>
      <c r="DL57" s="95"/>
      <c r="DM57" s="95"/>
      <c r="DN57" s="95"/>
      <c r="DO57" s="95"/>
    </row>
    <row r="58" ht="10.05" customHeight="1" spans="2:119">
      <c r="B58" s="48"/>
      <c r="C58" s="51"/>
      <c r="D58" s="51"/>
      <c r="E58" s="51"/>
      <c r="F58" s="52"/>
      <c r="G58" s="52"/>
      <c r="H58" s="51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</row>
    <row r="59" ht="6" customHeight="1" spans="2:119">
      <c r="B59" s="48"/>
      <c r="C59" s="51"/>
      <c r="D59" s="51"/>
      <c r="E59" s="53"/>
      <c r="F59" s="54"/>
      <c r="G59" s="54"/>
      <c r="H59" s="53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</row>
    <row r="60" ht="6" customHeight="1" spans="2:119">
      <c r="B60" s="48"/>
      <c r="C60" s="51"/>
      <c r="D60" s="51"/>
      <c r="E60" s="51" t="s">
        <v>33</v>
      </c>
      <c r="F60" s="52">
        <v>45366</v>
      </c>
      <c r="G60" s="52">
        <v>45373</v>
      </c>
      <c r="H60" s="51">
        <f>IF(G60="","-",G60-F60+1)</f>
        <v>8</v>
      </c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</row>
    <row r="61" ht="10.05" customHeight="1" spans="2:119">
      <c r="B61" s="48"/>
      <c r="C61" s="51"/>
      <c r="D61" s="51"/>
      <c r="E61" s="51"/>
      <c r="F61" s="52"/>
      <c r="G61" s="52"/>
      <c r="H61" s="51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</row>
    <row r="62" ht="6" customHeight="1" spans="2:119">
      <c r="B62" s="55"/>
      <c r="C62" s="56"/>
      <c r="D62" s="56"/>
      <c r="E62" s="56"/>
      <c r="F62" s="57"/>
      <c r="G62" s="57"/>
      <c r="H62" s="5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/>
      <c r="DJ62" s="98"/>
      <c r="DK62" s="98"/>
      <c r="DL62" s="98"/>
      <c r="DM62" s="98"/>
      <c r="DN62" s="98"/>
      <c r="DO62" s="98"/>
    </row>
    <row r="63" s="1" customFormat="1" ht="6" customHeight="1" spans="1:119">
      <c r="A63" s="45"/>
      <c r="B63" s="48">
        <v>9</v>
      </c>
      <c r="C63" s="49" t="s">
        <v>41</v>
      </c>
      <c r="D63" s="49" t="str">
        <f>IF(C63="","-",IF(G66&lt;&gt;"","完成",IF(F66&lt;&gt;"","进行中","未开始")))</f>
        <v>完成</v>
      </c>
      <c r="E63" s="49" t="s">
        <v>32</v>
      </c>
      <c r="F63" s="52">
        <v>45369</v>
      </c>
      <c r="G63" s="52">
        <v>45402</v>
      </c>
      <c r="H63" s="49">
        <f>IF(G63="","-",G63-F63+1)</f>
        <v>34</v>
      </c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/>
      <c r="DJ63" s="95"/>
      <c r="DK63" s="95"/>
      <c r="DL63" s="95"/>
      <c r="DM63" s="95"/>
      <c r="DN63" s="95"/>
      <c r="DO63" s="95"/>
    </row>
    <row r="64" ht="10.05" customHeight="1" spans="2:119">
      <c r="B64" s="48"/>
      <c r="C64" s="51"/>
      <c r="D64" s="51"/>
      <c r="E64" s="51"/>
      <c r="F64" s="52"/>
      <c r="G64" s="52"/>
      <c r="H64" s="51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</row>
    <row r="65" ht="6" customHeight="1" spans="2:119">
      <c r="B65" s="48"/>
      <c r="C65" s="51"/>
      <c r="D65" s="51"/>
      <c r="E65" s="53"/>
      <c r="F65" s="57"/>
      <c r="G65" s="57"/>
      <c r="H65" s="53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  <c r="CZ65" s="97"/>
      <c r="DA65" s="97"/>
      <c r="DB65" s="97"/>
      <c r="DC65" s="97"/>
      <c r="DD65" s="97"/>
      <c r="DE65" s="97"/>
      <c r="DF65" s="97"/>
      <c r="DG65" s="97"/>
      <c r="DH65" s="97"/>
      <c r="DI65" s="97"/>
      <c r="DJ65" s="97"/>
      <c r="DK65" s="97"/>
      <c r="DL65" s="97"/>
      <c r="DM65" s="97"/>
      <c r="DN65" s="97"/>
      <c r="DO65" s="97"/>
    </row>
    <row r="66" ht="6" customHeight="1" spans="2:119">
      <c r="B66" s="48"/>
      <c r="C66" s="51"/>
      <c r="D66" s="51"/>
      <c r="E66" s="51" t="s">
        <v>33</v>
      </c>
      <c r="F66" s="50">
        <v>45369</v>
      </c>
      <c r="G66" s="50">
        <v>45410</v>
      </c>
      <c r="H66" s="51">
        <f>IF(G66="","-",G66-F66+1)</f>
        <v>42</v>
      </c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</row>
    <row r="67" ht="10.05" customHeight="1" spans="2:119">
      <c r="B67" s="48"/>
      <c r="C67" s="51"/>
      <c r="D67" s="51"/>
      <c r="E67" s="51"/>
      <c r="F67" s="52"/>
      <c r="G67" s="52"/>
      <c r="H67" s="51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</row>
    <row r="68" ht="6" customHeight="1" spans="2:119">
      <c r="B68" s="55"/>
      <c r="C68" s="56"/>
      <c r="D68" s="56"/>
      <c r="E68" s="56"/>
      <c r="F68" s="54"/>
      <c r="G68" s="54"/>
      <c r="H68" s="5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/>
      <c r="DJ68" s="98"/>
      <c r="DK68" s="98"/>
      <c r="DL68" s="98"/>
      <c r="DM68" s="98"/>
      <c r="DN68" s="98"/>
      <c r="DO68" s="98"/>
    </row>
    <row r="69" s="1" customFormat="1" ht="6" customHeight="1" spans="1:119">
      <c r="A69" s="45"/>
      <c r="B69" s="48">
        <v>10</v>
      </c>
      <c r="C69" s="49" t="s">
        <v>42</v>
      </c>
      <c r="D69" s="49" t="str">
        <f>IF(C69="","-",IF(G72&lt;&gt;"","完成",IF(F72&lt;&gt;"","进行中","未开始")))</f>
        <v>完成</v>
      </c>
      <c r="E69" s="49" t="s">
        <v>32</v>
      </c>
      <c r="F69" s="50">
        <v>45402</v>
      </c>
      <c r="G69" s="50">
        <v>45407</v>
      </c>
      <c r="H69" s="49">
        <f>IF(G69="","-",G69-F69+1)</f>
        <v>6</v>
      </c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95"/>
      <c r="AX69" s="73"/>
      <c r="AY69" s="95"/>
      <c r="AZ69" s="73"/>
      <c r="BA69" s="95"/>
      <c r="BB69" s="73"/>
      <c r="BC69" s="95"/>
      <c r="BD69" s="73"/>
      <c r="BE69" s="95"/>
      <c r="BF69" s="73"/>
      <c r="BG69" s="95"/>
      <c r="BH69" s="73"/>
      <c r="BI69" s="95"/>
      <c r="BJ69" s="73"/>
      <c r="BK69" s="95"/>
      <c r="BL69" s="73"/>
      <c r="BM69" s="95"/>
      <c r="BN69" s="73"/>
      <c r="BO69" s="95"/>
      <c r="BP69" s="73"/>
      <c r="BQ69" s="95"/>
      <c r="BR69" s="73"/>
      <c r="BS69" s="95"/>
      <c r="BT69" s="73"/>
      <c r="BU69" s="95"/>
      <c r="BV69" s="73"/>
      <c r="BW69" s="95"/>
      <c r="BX69" s="73"/>
      <c r="BY69" s="95"/>
      <c r="BZ69" s="73"/>
      <c r="CA69" s="95"/>
      <c r="CB69" s="73"/>
      <c r="CC69" s="95"/>
      <c r="CD69" s="73"/>
      <c r="CE69" s="95"/>
      <c r="CF69" s="73"/>
      <c r="CG69" s="95"/>
      <c r="CH69" s="73"/>
      <c r="CI69" s="95"/>
      <c r="CJ69" s="73"/>
      <c r="CK69" s="95"/>
      <c r="CL69" s="73"/>
      <c r="CM69" s="95"/>
      <c r="CN69" s="73"/>
      <c r="CO69" s="95"/>
      <c r="CP69" s="73"/>
      <c r="CQ69" s="95"/>
      <c r="CR69" s="73"/>
      <c r="CS69" s="95"/>
      <c r="CT69" s="73"/>
      <c r="CU69" s="95"/>
      <c r="CV69" s="73"/>
      <c r="CW69" s="95"/>
      <c r="CX69" s="73"/>
      <c r="CY69" s="95"/>
      <c r="CZ69" s="73"/>
      <c r="DA69" s="95"/>
      <c r="DB69" s="73"/>
      <c r="DC69" s="95"/>
      <c r="DD69" s="73"/>
      <c r="DE69" s="95"/>
      <c r="DF69" s="73"/>
      <c r="DG69" s="95"/>
      <c r="DH69" s="73"/>
      <c r="DI69" s="95"/>
      <c r="DJ69" s="73"/>
      <c r="DK69" s="95"/>
      <c r="DL69" s="73"/>
      <c r="DM69" s="95"/>
      <c r="DN69" s="73"/>
      <c r="DO69" s="95"/>
    </row>
    <row r="70" ht="10.05" customHeight="1" spans="2:119">
      <c r="B70" s="48"/>
      <c r="C70" s="51"/>
      <c r="D70" s="51"/>
      <c r="E70" s="51"/>
      <c r="F70" s="52"/>
      <c r="G70" s="52"/>
      <c r="H70" s="51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96"/>
      <c r="AX70" s="74"/>
      <c r="AY70" s="96"/>
      <c r="AZ70" s="74"/>
      <c r="BA70" s="96"/>
      <c r="BB70" s="74"/>
      <c r="BC70" s="96"/>
      <c r="BD70" s="74"/>
      <c r="BE70" s="96"/>
      <c r="BF70" s="74"/>
      <c r="BG70" s="96"/>
      <c r="BH70" s="74"/>
      <c r="BI70" s="96"/>
      <c r="BJ70" s="74"/>
      <c r="BK70" s="96"/>
      <c r="BL70" s="74"/>
      <c r="BM70" s="96"/>
      <c r="BN70" s="74"/>
      <c r="BO70" s="96"/>
      <c r="BP70" s="74"/>
      <c r="BQ70" s="96"/>
      <c r="BR70" s="74"/>
      <c r="BS70" s="96"/>
      <c r="BT70" s="74"/>
      <c r="BU70" s="96"/>
      <c r="BV70" s="74"/>
      <c r="BW70" s="96"/>
      <c r="BX70" s="74"/>
      <c r="BY70" s="96"/>
      <c r="BZ70" s="74"/>
      <c r="CA70" s="96"/>
      <c r="CB70" s="74"/>
      <c r="CC70" s="96"/>
      <c r="CD70" s="74"/>
      <c r="CE70" s="96"/>
      <c r="CF70" s="74"/>
      <c r="CG70" s="96"/>
      <c r="CH70" s="74"/>
      <c r="CI70" s="96"/>
      <c r="CJ70" s="74"/>
      <c r="CK70" s="96"/>
      <c r="CL70" s="74"/>
      <c r="CM70" s="96"/>
      <c r="CN70" s="74"/>
      <c r="CO70" s="96"/>
      <c r="CP70" s="74"/>
      <c r="CQ70" s="96"/>
      <c r="CR70" s="74"/>
      <c r="CS70" s="96"/>
      <c r="CT70" s="74"/>
      <c r="CU70" s="96"/>
      <c r="CV70" s="74"/>
      <c r="CW70" s="96"/>
      <c r="CX70" s="74"/>
      <c r="CY70" s="96"/>
      <c r="CZ70" s="74"/>
      <c r="DA70" s="96"/>
      <c r="DB70" s="74"/>
      <c r="DC70" s="96"/>
      <c r="DD70" s="74"/>
      <c r="DE70" s="96"/>
      <c r="DF70" s="74"/>
      <c r="DG70" s="96"/>
      <c r="DH70" s="74"/>
      <c r="DI70" s="96"/>
      <c r="DJ70" s="74"/>
      <c r="DK70" s="96"/>
      <c r="DL70" s="74"/>
      <c r="DM70" s="96"/>
      <c r="DN70" s="74"/>
      <c r="DO70" s="96"/>
    </row>
    <row r="71" ht="6" customHeight="1" spans="2:119">
      <c r="B71" s="48"/>
      <c r="C71" s="51"/>
      <c r="D71" s="51"/>
      <c r="E71" s="53"/>
      <c r="F71" s="54"/>
      <c r="G71" s="54"/>
      <c r="H71" s="53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97"/>
      <c r="AX71" s="75"/>
      <c r="AY71" s="97"/>
      <c r="AZ71" s="75"/>
      <c r="BA71" s="97"/>
      <c r="BB71" s="75"/>
      <c r="BC71" s="97"/>
      <c r="BD71" s="75"/>
      <c r="BE71" s="97"/>
      <c r="BF71" s="75"/>
      <c r="BG71" s="97"/>
      <c r="BH71" s="75"/>
      <c r="BI71" s="97"/>
      <c r="BJ71" s="75"/>
      <c r="BK71" s="97"/>
      <c r="BL71" s="75"/>
      <c r="BM71" s="97"/>
      <c r="BN71" s="75"/>
      <c r="BO71" s="97"/>
      <c r="BP71" s="75"/>
      <c r="BQ71" s="97"/>
      <c r="BR71" s="75"/>
      <c r="BS71" s="97"/>
      <c r="BT71" s="75"/>
      <c r="BU71" s="97"/>
      <c r="BV71" s="75"/>
      <c r="BW71" s="97"/>
      <c r="BX71" s="75"/>
      <c r="BY71" s="97"/>
      <c r="BZ71" s="75"/>
      <c r="CA71" s="97"/>
      <c r="CB71" s="75"/>
      <c r="CC71" s="97"/>
      <c r="CD71" s="75"/>
      <c r="CE71" s="97"/>
      <c r="CF71" s="75"/>
      <c r="CG71" s="97"/>
      <c r="CH71" s="75"/>
      <c r="CI71" s="97"/>
      <c r="CJ71" s="75"/>
      <c r="CK71" s="97"/>
      <c r="CL71" s="75"/>
      <c r="CM71" s="97"/>
      <c r="CN71" s="75"/>
      <c r="CO71" s="97"/>
      <c r="CP71" s="75"/>
      <c r="CQ71" s="97"/>
      <c r="CR71" s="75"/>
      <c r="CS71" s="97"/>
      <c r="CT71" s="75"/>
      <c r="CU71" s="97"/>
      <c r="CV71" s="75"/>
      <c r="CW71" s="97"/>
      <c r="CX71" s="75"/>
      <c r="CY71" s="97"/>
      <c r="CZ71" s="75"/>
      <c r="DA71" s="97"/>
      <c r="DB71" s="75"/>
      <c r="DC71" s="97"/>
      <c r="DD71" s="75"/>
      <c r="DE71" s="97"/>
      <c r="DF71" s="75"/>
      <c r="DG71" s="97"/>
      <c r="DH71" s="75"/>
      <c r="DI71" s="97"/>
      <c r="DJ71" s="75"/>
      <c r="DK71" s="97"/>
      <c r="DL71" s="75"/>
      <c r="DM71" s="97"/>
      <c r="DN71" s="75"/>
      <c r="DO71" s="97"/>
    </row>
    <row r="72" ht="6" customHeight="1" spans="2:119">
      <c r="B72" s="48"/>
      <c r="C72" s="51"/>
      <c r="D72" s="51"/>
      <c r="E72" s="51" t="s">
        <v>33</v>
      </c>
      <c r="F72" s="52">
        <v>45402</v>
      </c>
      <c r="G72" s="52">
        <v>45405</v>
      </c>
      <c r="H72" s="51">
        <f>IF(G72="","-",G72-F72+1)</f>
        <v>4</v>
      </c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96"/>
      <c r="AX72" s="74"/>
      <c r="AY72" s="96"/>
      <c r="AZ72" s="74"/>
      <c r="BA72" s="96"/>
      <c r="BB72" s="74"/>
      <c r="BC72" s="96"/>
      <c r="BD72" s="74"/>
      <c r="BE72" s="96"/>
      <c r="BF72" s="74"/>
      <c r="BG72" s="96"/>
      <c r="BH72" s="74"/>
      <c r="BI72" s="96"/>
      <c r="BJ72" s="74"/>
      <c r="BK72" s="96"/>
      <c r="BL72" s="74"/>
      <c r="BM72" s="96"/>
      <c r="BN72" s="74"/>
      <c r="BO72" s="96"/>
      <c r="BP72" s="74"/>
      <c r="BQ72" s="96"/>
      <c r="BR72" s="74"/>
      <c r="BS72" s="96"/>
      <c r="BT72" s="74"/>
      <c r="BU72" s="96"/>
      <c r="BV72" s="74"/>
      <c r="BW72" s="96"/>
      <c r="BX72" s="74"/>
      <c r="BY72" s="96"/>
      <c r="BZ72" s="74"/>
      <c r="CA72" s="96"/>
      <c r="CB72" s="74"/>
      <c r="CC72" s="96"/>
      <c r="CD72" s="74"/>
      <c r="CE72" s="96"/>
      <c r="CF72" s="74"/>
      <c r="CG72" s="96"/>
      <c r="CH72" s="74"/>
      <c r="CI72" s="96"/>
      <c r="CJ72" s="74"/>
      <c r="CK72" s="96"/>
      <c r="CL72" s="74"/>
      <c r="CM72" s="96"/>
      <c r="CN72" s="74"/>
      <c r="CO72" s="96"/>
      <c r="CP72" s="74"/>
      <c r="CQ72" s="96"/>
      <c r="CR72" s="74"/>
      <c r="CS72" s="96"/>
      <c r="CT72" s="74"/>
      <c r="CU72" s="96"/>
      <c r="CV72" s="74"/>
      <c r="CW72" s="96"/>
      <c r="CX72" s="74"/>
      <c r="CY72" s="96"/>
      <c r="CZ72" s="74"/>
      <c r="DA72" s="96"/>
      <c r="DB72" s="74"/>
      <c r="DC72" s="96"/>
      <c r="DD72" s="74"/>
      <c r="DE72" s="96"/>
      <c r="DF72" s="74"/>
      <c r="DG72" s="96"/>
      <c r="DH72" s="74"/>
      <c r="DI72" s="96"/>
      <c r="DJ72" s="74"/>
      <c r="DK72" s="96"/>
      <c r="DL72" s="74"/>
      <c r="DM72" s="96"/>
      <c r="DN72" s="74"/>
      <c r="DO72" s="96"/>
    </row>
    <row r="73" ht="10.05" customHeight="1" spans="2:119">
      <c r="B73" s="48"/>
      <c r="C73" s="51"/>
      <c r="D73" s="51"/>
      <c r="E73" s="51"/>
      <c r="F73" s="52"/>
      <c r="G73" s="52"/>
      <c r="H73" s="51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96"/>
      <c r="AX73" s="74"/>
      <c r="AY73" s="96"/>
      <c r="AZ73" s="74"/>
      <c r="BA73" s="96"/>
      <c r="BB73" s="74"/>
      <c r="BC73" s="96"/>
      <c r="BD73" s="74"/>
      <c r="BE73" s="96"/>
      <c r="BF73" s="74"/>
      <c r="BG73" s="96"/>
      <c r="BH73" s="74"/>
      <c r="BI73" s="96"/>
      <c r="BJ73" s="74"/>
      <c r="BK73" s="96"/>
      <c r="BL73" s="74"/>
      <c r="BM73" s="96"/>
      <c r="BN73" s="74"/>
      <c r="BO73" s="96"/>
      <c r="BP73" s="74"/>
      <c r="BQ73" s="96"/>
      <c r="BR73" s="74"/>
      <c r="BS73" s="96"/>
      <c r="BT73" s="74"/>
      <c r="BU73" s="96"/>
      <c r="BV73" s="74"/>
      <c r="BW73" s="96"/>
      <c r="BX73" s="74"/>
      <c r="BY73" s="96"/>
      <c r="BZ73" s="74"/>
      <c r="CA73" s="96"/>
      <c r="CB73" s="74"/>
      <c r="CC73" s="96"/>
      <c r="CD73" s="74"/>
      <c r="CE73" s="96"/>
      <c r="CF73" s="74"/>
      <c r="CG73" s="96"/>
      <c r="CH73" s="74"/>
      <c r="CI73" s="96"/>
      <c r="CJ73" s="74"/>
      <c r="CK73" s="96"/>
      <c r="CL73" s="74"/>
      <c r="CM73" s="96"/>
      <c r="CN73" s="74"/>
      <c r="CO73" s="96"/>
      <c r="CP73" s="74"/>
      <c r="CQ73" s="96"/>
      <c r="CR73" s="74"/>
      <c r="CS73" s="96"/>
      <c r="CT73" s="74"/>
      <c r="CU73" s="96"/>
      <c r="CV73" s="74"/>
      <c r="CW73" s="96"/>
      <c r="CX73" s="74"/>
      <c r="CY73" s="96"/>
      <c r="CZ73" s="74"/>
      <c r="DA73" s="96"/>
      <c r="DB73" s="74"/>
      <c r="DC73" s="96"/>
      <c r="DD73" s="74"/>
      <c r="DE73" s="96"/>
      <c r="DF73" s="74"/>
      <c r="DG73" s="96"/>
      <c r="DH73" s="74"/>
      <c r="DI73" s="96"/>
      <c r="DJ73" s="74"/>
      <c r="DK73" s="96"/>
      <c r="DL73" s="74"/>
      <c r="DM73" s="96"/>
      <c r="DN73" s="74"/>
      <c r="DO73" s="96"/>
    </row>
    <row r="74" ht="6" customHeight="1" spans="2:119">
      <c r="B74" s="55"/>
      <c r="C74" s="56"/>
      <c r="D74" s="56"/>
      <c r="E74" s="56"/>
      <c r="F74" s="57"/>
      <c r="G74" s="57"/>
      <c r="H74" s="5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98"/>
      <c r="AX74" s="76"/>
      <c r="AY74" s="98"/>
      <c r="AZ74" s="76"/>
      <c r="BA74" s="98"/>
      <c r="BB74" s="76"/>
      <c r="BC74" s="98"/>
      <c r="BD74" s="76"/>
      <c r="BE74" s="98"/>
      <c r="BF74" s="76"/>
      <c r="BG74" s="98"/>
      <c r="BH74" s="76"/>
      <c r="BI74" s="98"/>
      <c r="BJ74" s="76"/>
      <c r="BK74" s="98"/>
      <c r="BL74" s="76"/>
      <c r="BM74" s="98"/>
      <c r="BN74" s="76"/>
      <c r="BO74" s="98"/>
      <c r="BP74" s="76"/>
      <c r="BQ74" s="98"/>
      <c r="BR74" s="76"/>
      <c r="BS74" s="98"/>
      <c r="BT74" s="76"/>
      <c r="BU74" s="98"/>
      <c r="BV74" s="76"/>
      <c r="BW74" s="98"/>
      <c r="BX74" s="76"/>
      <c r="BY74" s="98"/>
      <c r="BZ74" s="76"/>
      <c r="CA74" s="98"/>
      <c r="CB74" s="76"/>
      <c r="CC74" s="98"/>
      <c r="CD74" s="76"/>
      <c r="CE74" s="98"/>
      <c r="CF74" s="76"/>
      <c r="CG74" s="98"/>
      <c r="CH74" s="76"/>
      <c r="CI74" s="98"/>
      <c r="CJ74" s="76"/>
      <c r="CK74" s="98"/>
      <c r="CL74" s="76"/>
      <c r="CM74" s="98"/>
      <c r="CN74" s="76"/>
      <c r="CO74" s="98"/>
      <c r="CP74" s="76"/>
      <c r="CQ74" s="98"/>
      <c r="CR74" s="76"/>
      <c r="CS74" s="98"/>
      <c r="CT74" s="76"/>
      <c r="CU74" s="98"/>
      <c r="CV74" s="76"/>
      <c r="CW74" s="98"/>
      <c r="CX74" s="76"/>
      <c r="CY74" s="98"/>
      <c r="CZ74" s="76"/>
      <c r="DA74" s="98"/>
      <c r="DB74" s="76"/>
      <c r="DC74" s="98"/>
      <c r="DD74" s="76"/>
      <c r="DE74" s="98"/>
      <c r="DF74" s="76"/>
      <c r="DG74" s="98"/>
      <c r="DH74" s="76"/>
      <c r="DI74" s="98"/>
      <c r="DJ74" s="76"/>
      <c r="DK74" s="98"/>
      <c r="DL74" s="76"/>
      <c r="DM74" s="98"/>
      <c r="DN74" s="76"/>
      <c r="DO74" s="98"/>
    </row>
    <row r="75" s="1" customFormat="1" ht="6" customHeight="1" spans="1:119">
      <c r="A75" s="45"/>
      <c r="B75" s="48">
        <v>11</v>
      </c>
      <c r="C75" s="49" t="s">
        <v>43</v>
      </c>
      <c r="D75" s="49" t="str">
        <f>IF(C75="","-",IF(G78&lt;&gt;"","完成",IF(F78&lt;&gt;"","进行中","未开始")))</f>
        <v>完成</v>
      </c>
      <c r="E75" s="49" t="s">
        <v>32</v>
      </c>
      <c r="F75" s="50">
        <v>45402</v>
      </c>
      <c r="G75" s="50">
        <v>45407</v>
      </c>
      <c r="H75" s="49">
        <f>IF(G75="","-",G75-F75+1)</f>
        <v>6</v>
      </c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95"/>
      <c r="AX75" s="73"/>
      <c r="AY75" s="95"/>
      <c r="AZ75" s="73"/>
      <c r="BA75" s="95"/>
      <c r="BB75" s="73"/>
      <c r="BC75" s="95"/>
      <c r="BD75" s="73"/>
      <c r="BE75" s="95"/>
      <c r="BF75" s="73"/>
      <c r="BG75" s="95"/>
      <c r="BH75" s="73"/>
      <c r="BI75" s="95"/>
      <c r="BJ75" s="73"/>
      <c r="BK75" s="95"/>
      <c r="BL75" s="73"/>
      <c r="BM75" s="95"/>
      <c r="BN75" s="73"/>
      <c r="BO75" s="95"/>
      <c r="BP75" s="73"/>
      <c r="BQ75" s="95"/>
      <c r="BR75" s="73"/>
      <c r="BS75" s="95"/>
      <c r="BT75" s="73"/>
      <c r="BU75" s="95"/>
      <c r="BV75" s="73"/>
      <c r="BW75" s="95"/>
      <c r="BX75" s="73"/>
      <c r="BY75" s="95"/>
      <c r="BZ75" s="73"/>
      <c r="CA75" s="95"/>
      <c r="CB75" s="73"/>
      <c r="CC75" s="95"/>
      <c r="CD75" s="73"/>
      <c r="CE75" s="95"/>
      <c r="CF75" s="73"/>
      <c r="CG75" s="95"/>
      <c r="CH75" s="73"/>
      <c r="CI75" s="95"/>
      <c r="CJ75" s="73"/>
      <c r="CK75" s="95"/>
      <c r="CL75" s="73"/>
      <c r="CM75" s="95"/>
      <c r="CN75" s="73"/>
      <c r="CO75" s="95"/>
      <c r="CP75" s="73"/>
      <c r="CQ75" s="95"/>
      <c r="CR75" s="73"/>
      <c r="CS75" s="95"/>
      <c r="CT75" s="73"/>
      <c r="CU75" s="95"/>
      <c r="CV75" s="73"/>
      <c r="CW75" s="95"/>
      <c r="CX75" s="73"/>
      <c r="CY75" s="95"/>
      <c r="CZ75" s="73"/>
      <c r="DA75" s="95"/>
      <c r="DB75" s="73"/>
      <c r="DC75" s="95"/>
      <c r="DD75" s="73"/>
      <c r="DE75" s="95"/>
      <c r="DF75" s="73"/>
      <c r="DG75" s="95"/>
      <c r="DH75" s="73"/>
      <c r="DI75" s="95"/>
      <c r="DJ75" s="73"/>
      <c r="DK75" s="95"/>
      <c r="DL75" s="73"/>
      <c r="DM75" s="95"/>
      <c r="DN75" s="73"/>
      <c r="DO75" s="95"/>
    </row>
    <row r="76" ht="10.05" customHeight="1" spans="2:119">
      <c r="B76" s="48"/>
      <c r="C76" s="51"/>
      <c r="D76" s="51"/>
      <c r="E76" s="51"/>
      <c r="F76" s="52"/>
      <c r="G76" s="52"/>
      <c r="H76" s="51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96"/>
      <c r="AX76" s="74"/>
      <c r="AY76" s="96"/>
      <c r="AZ76" s="74"/>
      <c r="BA76" s="96"/>
      <c r="BB76" s="74"/>
      <c r="BC76" s="96"/>
      <c r="BD76" s="74"/>
      <c r="BE76" s="96"/>
      <c r="BF76" s="74"/>
      <c r="BG76" s="96"/>
      <c r="BH76" s="74"/>
      <c r="BI76" s="96"/>
      <c r="BJ76" s="74"/>
      <c r="BK76" s="96"/>
      <c r="BL76" s="74"/>
      <c r="BM76" s="96"/>
      <c r="BN76" s="74"/>
      <c r="BO76" s="96"/>
      <c r="BP76" s="74"/>
      <c r="BQ76" s="96"/>
      <c r="BR76" s="74"/>
      <c r="BS76" s="96"/>
      <c r="BT76" s="74"/>
      <c r="BU76" s="96"/>
      <c r="BV76" s="74"/>
      <c r="BW76" s="96"/>
      <c r="BX76" s="74"/>
      <c r="BY76" s="96"/>
      <c r="BZ76" s="74"/>
      <c r="CA76" s="96"/>
      <c r="CB76" s="74"/>
      <c r="CC76" s="96"/>
      <c r="CD76" s="74"/>
      <c r="CE76" s="96"/>
      <c r="CF76" s="74"/>
      <c r="CG76" s="96"/>
      <c r="CH76" s="74"/>
      <c r="CI76" s="96"/>
      <c r="CJ76" s="74"/>
      <c r="CK76" s="96"/>
      <c r="CL76" s="74"/>
      <c r="CM76" s="96"/>
      <c r="CN76" s="74"/>
      <c r="CO76" s="96"/>
      <c r="CP76" s="74"/>
      <c r="CQ76" s="96"/>
      <c r="CR76" s="74"/>
      <c r="CS76" s="96"/>
      <c r="CT76" s="74"/>
      <c r="CU76" s="96"/>
      <c r="CV76" s="74"/>
      <c r="CW76" s="96"/>
      <c r="CX76" s="74"/>
      <c r="CY76" s="96"/>
      <c r="CZ76" s="74"/>
      <c r="DA76" s="96"/>
      <c r="DB76" s="74"/>
      <c r="DC76" s="96"/>
      <c r="DD76" s="74"/>
      <c r="DE76" s="96"/>
      <c r="DF76" s="74"/>
      <c r="DG76" s="96"/>
      <c r="DH76" s="74"/>
      <c r="DI76" s="96"/>
      <c r="DJ76" s="74"/>
      <c r="DK76" s="96"/>
      <c r="DL76" s="74"/>
      <c r="DM76" s="96"/>
      <c r="DN76" s="74"/>
      <c r="DO76" s="96"/>
    </row>
    <row r="77" ht="6" customHeight="1" spans="2:119">
      <c r="B77" s="48"/>
      <c r="C77" s="51"/>
      <c r="D77" s="51"/>
      <c r="E77" s="53"/>
      <c r="F77" s="54"/>
      <c r="G77" s="54"/>
      <c r="H77" s="53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97"/>
      <c r="AX77" s="75"/>
      <c r="AY77" s="97"/>
      <c r="AZ77" s="75"/>
      <c r="BA77" s="97"/>
      <c r="BB77" s="75"/>
      <c r="BC77" s="97"/>
      <c r="BD77" s="75"/>
      <c r="BE77" s="97"/>
      <c r="BF77" s="75"/>
      <c r="BG77" s="97"/>
      <c r="BH77" s="75"/>
      <c r="BI77" s="97"/>
      <c r="BJ77" s="75"/>
      <c r="BK77" s="97"/>
      <c r="BL77" s="75"/>
      <c r="BM77" s="97"/>
      <c r="BN77" s="75"/>
      <c r="BO77" s="97"/>
      <c r="BP77" s="75"/>
      <c r="BQ77" s="97"/>
      <c r="BR77" s="75"/>
      <c r="BS77" s="97"/>
      <c r="BT77" s="75"/>
      <c r="BU77" s="97"/>
      <c r="BV77" s="75"/>
      <c r="BW77" s="97"/>
      <c r="BX77" s="75"/>
      <c r="BY77" s="97"/>
      <c r="BZ77" s="75"/>
      <c r="CA77" s="97"/>
      <c r="CB77" s="75"/>
      <c r="CC77" s="97"/>
      <c r="CD77" s="75"/>
      <c r="CE77" s="97"/>
      <c r="CF77" s="75"/>
      <c r="CG77" s="97"/>
      <c r="CH77" s="75"/>
      <c r="CI77" s="97"/>
      <c r="CJ77" s="75"/>
      <c r="CK77" s="97"/>
      <c r="CL77" s="75"/>
      <c r="CM77" s="97"/>
      <c r="CN77" s="75"/>
      <c r="CO77" s="97"/>
      <c r="CP77" s="75"/>
      <c r="CQ77" s="97"/>
      <c r="CR77" s="75"/>
      <c r="CS77" s="97"/>
      <c r="CT77" s="75"/>
      <c r="CU77" s="97"/>
      <c r="CV77" s="75"/>
      <c r="CW77" s="97"/>
      <c r="CX77" s="75"/>
      <c r="CY77" s="97"/>
      <c r="CZ77" s="75"/>
      <c r="DA77" s="97"/>
      <c r="DB77" s="75"/>
      <c r="DC77" s="97"/>
      <c r="DD77" s="75"/>
      <c r="DE77" s="97"/>
      <c r="DF77" s="75"/>
      <c r="DG77" s="97"/>
      <c r="DH77" s="75"/>
      <c r="DI77" s="97"/>
      <c r="DJ77" s="75"/>
      <c r="DK77" s="97"/>
      <c r="DL77" s="75"/>
      <c r="DM77" s="97"/>
      <c r="DN77" s="75"/>
      <c r="DO77" s="97"/>
    </row>
    <row r="78" ht="6" customHeight="1" spans="2:119">
      <c r="B78" s="48"/>
      <c r="C78" s="51"/>
      <c r="D78" s="51"/>
      <c r="E78" s="51" t="s">
        <v>33</v>
      </c>
      <c r="F78" s="52">
        <v>45402</v>
      </c>
      <c r="G78" s="52">
        <v>45409</v>
      </c>
      <c r="H78" s="51">
        <f>IF(G78="","-",G78-F78+1)</f>
        <v>8</v>
      </c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96"/>
      <c r="AX78" s="74"/>
      <c r="AY78" s="96"/>
      <c r="AZ78" s="74"/>
      <c r="BA78" s="96"/>
      <c r="BB78" s="74"/>
      <c r="BC78" s="96"/>
      <c r="BD78" s="74"/>
      <c r="BE78" s="96"/>
      <c r="BF78" s="74"/>
      <c r="BG78" s="96"/>
      <c r="BH78" s="74"/>
      <c r="BI78" s="96"/>
      <c r="BJ78" s="74"/>
      <c r="BK78" s="96"/>
      <c r="BL78" s="74"/>
      <c r="BM78" s="96"/>
      <c r="BN78" s="74"/>
      <c r="BO78" s="96"/>
      <c r="BP78" s="74"/>
      <c r="BQ78" s="96"/>
      <c r="BR78" s="74"/>
      <c r="BS78" s="96"/>
      <c r="BT78" s="74"/>
      <c r="BU78" s="96"/>
      <c r="BV78" s="74"/>
      <c r="BW78" s="96"/>
      <c r="BX78" s="74"/>
      <c r="BY78" s="96"/>
      <c r="BZ78" s="74"/>
      <c r="CA78" s="96"/>
      <c r="CB78" s="74"/>
      <c r="CC78" s="96"/>
      <c r="CD78" s="74"/>
      <c r="CE78" s="96"/>
      <c r="CF78" s="74"/>
      <c r="CG78" s="96"/>
      <c r="CH78" s="74"/>
      <c r="CI78" s="96"/>
      <c r="CJ78" s="74"/>
      <c r="CK78" s="96"/>
      <c r="CL78" s="74"/>
      <c r="CM78" s="96"/>
      <c r="CN78" s="74"/>
      <c r="CO78" s="96"/>
      <c r="CP78" s="74"/>
      <c r="CQ78" s="96"/>
      <c r="CR78" s="74"/>
      <c r="CS78" s="96"/>
      <c r="CT78" s="74"/>
      <c r="CU78" s="96"/>
      <c r="CV78" s="74"/>
      <c r="CW78" s="96"/>
      <c r="CX78" s="74"/>
      <c r="CY78" s="96"/>
      <c r="CZ78" s="74"/>
      <c r="DA78" s="96"/>
      <c r="DB78" s="74"/>
      <c r="DC78" s="96"/>
      <c r="DD78" s="74"/>
      <c r="DE78" s="96"/>
      <c r="DF78" s="74"/>
      <c r="DG78" s="96"/>
      <c r="DH78" s="74"/>
      <c r="DI78" s="96"/>
      <c r="DJ78" s="74"/>
      <c r="DK78" s="96"/>
      <c r="DL78" s="74"/>
      <c r="DM78" s="96"/>
      <c r="DN78" s="74"/>
      <c r="DO78" s="96"/>
    </row>
    <row r="79" ht="10.05" customHeight="1" spans="2:119">
      <c r="B79" s="48"/>
      <c r="C79" s="51"/>
      <c r="D79" s="51"/>
      <c r="E79" s="51"/>
      <c r="F79" s="52"/>
      <c r="G79" s="52"/>
      <c r="H79" s="51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96"/>
      <c r="AX79" s="74"/>
      <c r="AY79" s="96"/>
      <c r="AZ79" s="74"/>
      <c r="BA79" s="96"/>
      <c r="BB79" s="74"/>
      <c r="BC79" s="96"/>
      <c r="BD79" s="74"/>
      <c r="BE79" s="96"/>
      <c r="BF79" s="74"/>
      <c r="BG79" s="96"/>
      <c r="BH79" s="74"/>
      <c r="BI79" s="96"/>
      <c r="BJ79" s="74"/>
      <c r="BK79" s="96"/>
      <c r="BL79" s="74"/>
      <c r="BM79" s="96"/>
      <c r="BN79" s="74"/>
      <c r="BO79" s="96"/>
      <c r="BP79" s="74"/>
      <c r="BQ79" s="96"/>
      <c r="BR79" s="74"/>
      <c r="BS79" s="96"/>
      <c r="BT79" s="74"/>
      <c r="BU79" s="96"/>
      <c r="BV79" s="74"/>
      <c r="BW79" s="96"/>
      <c r="BX79" s="74"/>
      <c r="BY79" s="96"/>
      <c r="BZ79" s="74"/>
      <c r="CA79" s="96"/>
      <c r="CB79" s="74"/>
      <c r="CC79" s="96"/>
      <c r="CD79" s="74"/>
      <c r="CE79" s="96"/>
      <c r="CF79" s="74"/>
      <c r="CG79" s="96"/>
      <c r="CH79" s="74"/>
      <c r="CI79" s="96"/>
      <c r="CJ79" s="74"/>
      <c r="CK79" s="96"/>
      <c r="CL79" s="74"/>
      <c r="CM79" s="96"/>
      <c r="CN79" s="74"/>
      <c r="CO79" s="96"/>
      <c r="CP79" s="74"/>
      <c r="CQ79" s="96"/>
      <c r="CR79" s="74"/>
      <c r="CS79" s="96"/>
      <c r="CT79" s="74"/>
      <c r="CU79" s="96"/>
      <c r="CV79" s="74"/>
      <c r="CW79" s="96"/>
      <c r="CX79" s="74"/>
      <c r="CY79" s="96"/>
      <c r="CZ79" s="74"/>
      <c r="DA79" s="96"/>
      <c r="DB79" s="74"/>
      <c r="DC79" s="96"/>
      <c r="DD79" s="74"/>
      <c r="DE79" s="96"/>
      <c r="DF79" s="74"/>
      <c r="DG79" s="96"/>
      <c r="DH79" s="74"/>
      <c r="DI79" s="96"/>
      <c r="DJ79" s="74"/>
      <c r="DK79" s="96"/>
      <c r="DL79" s="74"/>
      <c r="DM79" s="96"/>
      <c r="DN79" s="74"/>
      <c r="DO79" s="96"/>
    </row>
    <row r="80" ht="6" customHeight="1" spans="2:119">
      <c r="B80" s="55"/>
      <c r="C80" s="56"/>
      <c r="D80" s="56"/>
      <c r="E80" s="56"/>
      <c r="F80" s="57"/>
      <c r="G80" s="57"/>
      <c r="H80" s="5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98"/>
      <c r="AX80" s="76"/>
      <c r="AY80" s="98"/>
      <c r="AZ80" s="76"/>
      <c r="BA80" s="98"/>
      <c r="BB80" s="76"/>
      <c r="BC80" s="98"/>
      <c r="BD80" s="76"/>
      <c r="BE80" s="98"/>
      <c r="BF80" s="76"/>
      <c r="BG80" s="98"/>
      <c r="BH80" s="76"/>
      <c r="BI80" s="98"/>
      <c r="BJ80" s="76"/>
      <c r="BK80" s="98"/>
      <c r="BL80" s="76"/>
      <c r="BM80" s="98"/>
      <c r="BN80" s="76"/>
      <c r="BO80" s="98"/>
      <c r="BP80" s="76"/>
      <c r="BQ80" s="98"/>
      <c r="BR80" s="76"/>
      <c r="BS80" s="98"/>
      <c r="BT80" s="76"/>
      <c r="BU80" s="98"/>
      <c r="BV80" s="76"/>
      <c r="BW80" s="98"/>
      <c r="BX80" s="76"/>
      <c r="BY80" s="98"/>
      <c r="BZ80" s="76"/>
      <c r="CA80" s="98"/>
      <c r="CB80" s="76"/>
      <c r="CC80" s="98"/>
      <c r="CD80" s="76"/>
      <c r="CE80" s="98"/>
      <c r="CF80" s="76"/>
      <c r="CG80" s="98"/>
      <c r="CH80" s="76"/>
      <c r="CI80" s="98"/>
      <c r="CJ80" s="76"/>
      <c r="CK80" s="98"/>
      <c r="CL80" s="76"/>
      <c r="CM80" s="98"/>
      <c r="CN80" s="76"/>
      <c r="CO80" s="98"/>
      <c r="CP80" s="76"/>
      <c r="CQ80" s="98"/>
      <c r="CR80" s="76"/>
      <c r="CS80" s="98"/>
      <c r="CT80" s="76"/>
      <c r="CU80" s="98"/>
      <c r="CV80" s="76"/>
      <c r="CW80" s="98"/>
      <c r="CX80" s="76"/>
      <c r="CY80" s="98"/>
      <c r="CZ80" s="76"/>
      <c r="DA80" s="98"/>
      <c r="DB80" s="76"/>
      <c r="DC80" s="98"/>
      <c r="DD80" s="76"/>
      <c r="DE80" s="98"/>
      <c r="DF80" s="76"/>
      <c r="DG80" s="98"/>
      <c r="DH80" s="76"/>
      <c r="DI80" s="98"/>
      <c r="DJ80" s="76"/>
      <c r="DK80" s="98"/>
      <c r="DL80" s="76"/>
      <c r="DM80" s="98"/>
      <c r="DN80" s="76"/>
      <c r="DO80" s="98"/>
    </row>
    <row r="81" s="1" customFormat="1" ht="6" customHeight="1" spans="1:119">
      <c r="A81" s="45"/>
      <c r="B81" s="48">
        <v>12</v>
      </c>
      <c r="C81" s="49" t="s">
        <v>44</v>
      </c>
      <c r="D81" s="49" t="str">
        <f>IF(C81="","-",IF(G84&lt;&gt;"","完成",IF(F84&lt;&gt;"","进行中","未开始")))</f>
        <v>完成</v>
      </c>
      <c r="E81" s="49" t="s">
        <v>32</v>
      </c>
      <c r="F81" s="50">
        <v>45407</v>
      </c>
      <c r="G81" s="50">
        <v>45437</v>
      </c>
      <c r="H81" s="49">
        <f>IF(G81="","-",G81-F81+1)</f>
        <v>31</v>
      </c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95"/>
      <c r="AX81" s="73"/>
      <c r="AY81" s="95"/>
      <c r="AZ81" s="73"/>
      <c r="BA81" s="95"/>
      <c r="BB81" s="73"/>
      <c r="BC81" s="95"/>
      <c r="BD81" s="73"/>
      <c r="BE81" s="95"/>
      <c r="BF81" s="73"/>
      <c r="BG81" s="95"/>
      <c r="BH81" s="73"/>
      <c r="BI81" s="95"/>
      <c r="BJ81" s="73"/>
      <c r="BK81" s="95"/>
      <c r="BL81" s="73"/>
      <c r="BM81" s="95"/>
      <c r="BN81" s="73"/>
      <c r="BO81" s="95"/>
      <c r="BP81" s="73"/>
      <c r="BQ81" s="95"/>
      <c r="BR81" s="73"/>
      <c r="BS81" s="95"/>
      <c r="BT81" s="73"/>
      <c r="BU81" s="95"/>
      <c r="BV81" s="73"/>
      <c r="BW81" s="95"/>
      <c r="BX81" s="73"/>
      <c r="BY81" s="95"/>
      <c r="BZ81" s="73"/>
      <c r="CA81" s="95"/>
      <c r="CB81" s="73"/>
      <c r="CC81" s="95"/>
      <c r="CD81" s="73"/>
      <c r="CE81" s="95"/>
      <c r="CF81" s="73"/>
      <c r="CG81" s="95"/>
      <c r="CH81" s="73"/>
      <c r="CI81" s="95"/>
      <c r="CJ81" s="73"/>
      <c r="CK81" s="95"/>
      <c r="CL81" s="73"/>
      <c r="CM81" s="95"/>
      <c r="CN81" s="73"/>
      <c r="CO81" s="95"/>
      <c r="CP81" s="73"/>
      <c r="CQ81" s="95"/>
      <c r="CR81" s="73"/>
      <c r="CS81" s="95"/>
      <c r="CT81" s="73"/>
      <c r="CU81" s="95"/>
      <c r="CV81" s="73"/>
      <c r="CW81" s="95"/>
      <c r="CX81" s="73"/>
      <c r="CY81" s="95"/>
      <c r="CZ81" s="73"/>
      <c r="DA81" s="95"/>
      <c r="DB81" s="73"/>
      <c r="DC81" s="95"/>
      <c r="DD81" s="73"/>
      <c r="DE81" s="95"/>
      <c r="DF81" s="73"/>
      <c r="DG81" s="95"/>
      <c r="DH81" s="73"/>
      <c r="DI81" s="95"/>
      <c r="DJ81" s="73"/>
      <c r="DK81" s="95"/>
      <c r="DL81" s="73"/>
      <c r="DM81" s="95"/>
      <c r="DN81" s="73"/>
      <c r="DO81" s="95"/>
    </row>
    <row r="82" ht="10.05" customHeight="1" spans="2:119">
      <c r="B82" s="48"/>
      <c r="C82" s="51"/>
      <c r="D82" s="51"/>
      <c r="E82" s="51"/>
      <c r="F82" s="52"/>
      <c r="G82" s="52"/>
      <c r="H82" s="51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96"/>
      <c r="AX82" s="74"/>
      <c r="AY82" s="96"/>
      <c r="AZ82" s="74"/>
      <c r="BA82" s="96"/>
      <c r="BB82" s="74"/>
      <c r="BC82" s="96"/>
      <c r="BD82" s="74"/>
      <c r="BE82" s="96"/>
      <c r="BF82" s="74"/>
      <c r="BG82" s="96"/>
      <c r="BH82" s="74"/>
      <c r="BI82" s="96"/>
      <c r="BJ82" s="74"/>
      <c r="BK82" s="96"/>
      <c r="BL82" s="74"/>
      <c r="BM82" s="96"/>
      <c r="BN82" s="74"/>
      <c r="BO82" s="96"/>
      <c r="BP82" s="74"/>
      <c r="BQ82" s="96"/>
      <c r="BR82" s="74"/>
      <c r="BS82" s="96"/>
      <c r="BT82" s="74"/>
      <c r="BU82" s="96"/>
      <c r="BV82" s="74"/>
      <c r="BW82" s="96"/>
      <c r="BX82" s="74"/>
      <c r="BY82" s="96"/>
      <c r="BZ82" s="74"/>
      <c r="CA82" s="96"/>
      <c r="CB82" s="74"/>
      <c r="CC82" s="96"/>
      <c r="CD82" s="74"/>
      <c r="CE82" s="96"/>
      <c r="CF82" s="74"/>
      <c r="CG82" s="96"/>
      <c r="CH82" s="74"/>
      <c r="CI82" s="96"/>
      <c r="CJ82" s="74"/>
      <c r="CK82" s="96"/>
      <c r="CL82" s="74"/>
      <c r="CM82" s="96"/>
      <c r="CN82" s="74"/>
      <c r="CO82" s="96"/>
      <c r="CP82" s="74"/>
      <c r="CQ82" s="96"/>
      <c r="CR82" s="74"/>
      <c r="CS82" s="96"/>
      <c r="CT82" s="74"/>
      <c r="CU82" s="96"/>
      <c r="CV82" s="74"/>
      <c r="CW82" s="96"/>
      <c r="CX82" s="74"/>
      <c r="CY82" s="96"/>
      <c r="CZ82" s="74"/>
      <c r="DA82" s="96"/>
      <c r="DB82" s="74"/>
      <c r="DC82" s="96"/>
      <c r="DD82" s="74"/>
      <c r="DE82" s="96"/>
      <c r="DF82" s="74"/>
      <c r="DG82" s="96"/>
      <c r="DH82" s="74"/>
      <c r="DI82" s="96"/>
      <c r="DJ82" s="74"/>
      <c r="DK82" s="96"/>
      <c r="DL82" s="74"/>
      <c r="DM82" s="96"/>
      <c r="DN82" s="74"/>
      <c r="DO82" s="96"/>
    </row>
    <row r="83" ht="6" customHeight="1" spans="2:119">
      <c r="B83" s="48"/>
      <c r="C83" s="51"/>
      <c r="D83" s="51"/>
      <c r="E83" s="53"/>
      <c r="F83" s="54"/>
      <c r="G83" s="54"/>
      <c r="H83" s="53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97"/>
      <c r="AX83" s="75"/>
      <c r="AY83" s="97"/>
      <c r="AZ83" s="75"/>
      <c r="BA83" s="97"/>
      <c r="BB83" s="75"/>
      <c r="BC83" s="97"/>
      <c r="BD83" s="75"/>
      <c r="BE83" s="97"/>
      <c r="BF83" s="75"/>
      <c r="BG83" s="97"/>
      <c r="BH83" s="75"/>
      <c r="BI83" s="97"/>
      <c r="BJ83" s="75"/>
      <c r="BK83" s="97"/>
      <c r="BL83" s="75"/>
      <c r="BM83" s="97"/>
      <c r="BN83" s="75"/>
      <c r="BO83" s="97"/>
      <c r="BP83" s="75"/>
      <c r="BQ83" s="97"/>
      <c r="BR83" s="75"/>
      <c r="BS83" s="97"/>
      <c r="BT83" s="75"/>
      <c r="BU83" s="97"/>
      <c r="BV83" s="75"/>
      <c r="BW83" s="97"/>
      <c r="BX83" s="75"/>
      <c r="BY83" s="97"/>
      <c r="BZ83" s="75"/>
      <c r="CA83" s="97"/>
      <c r="CB83" s="75"/>
      <c r="CC83" s="97"/>
      <c r="CD83" s="75"/>
      <c r="CE83" s="97"/>
      <c r="CF83" s="75"/>
      <c r="CG83" s="97"/>
      <c r="CH83" s="75"/>
      <c r="CI83" s="97"/>
      <c r="CJ83" s="75"/>
      <c r="CK83" s="97"/>
      <c r="CL83" s="75"/>
      <c r="CM83" s="97"/>
      <c r="CN83" s="75"/>
      <c r="CO83" s="97"/>
      <c r="CP83" s="75"/>
      <c r="CQ83" s="97"/>
      <c r="CR83" s="75"/>
      <c r="CS83" s="97"/>
      <c r="CT83" s="75"/>
      <c r="CU83" s="97"/>
      <c r="CV83" s="75"/>
      <c r="CW83" s="97"/>
      <c r="CX83" s="75"/>
      <c r="CY83" s="97"/>
      <c r="CZ83" s="75"/>
      <c r="DA83" s="97"/>
      <c r="DB83" s="75"/>
      <c r="DC83" s="97"/>
      <c r="DD83" s="75"/>
      <c r="DE83" s="97"/>
      <c r="DF83" s="75"/>
      <c r="DG83" s="97"/>
      <c r="DH83" s="75"/>
      <c r="DI83" s="97"/>
      <c r="DJ83" s="75"/>
      <c r="DK83" s="97"/>
      <c r="DL83" s="75"/>
      <c r="DM83" s="97"/>
      <c r="DN83" s="75"/>
      <c r="DO83" s="97"/>
    </row>
    <row r="84" ht="6" customHeight="1" spans="2:119">
      <c r="B84" s="48"/>
      <c r="C84" s="51"/>
      <c r="D84" s="51"/>
      <c r="E84" s="51" t="s">
        <v>33</v>
      </c>
      <c r="F84" s="52">
        <v>45407</v>
      </c>
      <c r="G84" s="52">
        <v>45436</v>
      </c>
      <c r="H84" s="51">
        <f>IF(G84="","-",G84-F84+1)</f>
        <v>30</v>
      </c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96"/>
      <c r="AX84" s="74"/>
      <c r="AY84" s="96"/>
      <c r="AZ84" s="74"/>
      <c r="BA84" s="96"/>
      <c r="BB84" s="74"/>
      <c r="BC84" s="96"/>
      <c r="BD84" s="74"/>
      <c r="BE84" s="96"/>
      <c r="BF84" s="74"/>
      <c r="BG84" s="96"/>
      <c r="BH84" s="74"/>
      <c r="BI84" s="96"/>
      <c r="BJ84" s="74"/>
      <c r="BK84" s="96"/>
      <c r="BL84" s="74"/>
      <c r="BM84" s="96"/>
      <c r="BN84" s="74"/>
      <c r="BO84" s="96"/>
      <c r="BP84" s="74"/>
      <c r="BQ84" s="96"/>
      <c r="BR84" s="74"/>
      <c r="BS84" s="96"/>
      <c r="BT84" s="74"/>
      <c r="BU84" s="96"/>
      <c r="BV84" s="74"/>
      <c r="BW84" s="96"/>
      <c r="BX84" s="74"/>
      <c r="BY84" s="96"/>
      <c r="BZ84" s="74"/>
      <c r="CA84" s="96"/>
      <c r="CB84" s="74"/>
      <c r="CC84" s="96"/>
      <c r="CD84" s="74"/>
      <c r="CE84" s="96"/>
      <c r="CF84" s="74"/>
      <c r="CG84" s="96"/>
      <c r="CH84" s="74"/>
      <c r="CI84" s="96"/>
      <c r="CJ84" s="74"/>
      <c r="CK84" s="96"/>
      <c r="CL84" s="74"/>
      <c r="CM84" s="96"/>
      <c r="CN84" s="74"/>
      <c r="CO84" s="96"/>
      <c r="CP84" s="74"/>
      <c r="CQ84" s="96"/>
      <c r="CR84" s="74"/>
      <c r="CS84" s="96"/>
      <c r="CT84" s="74"/>
      <c r="CU84" s="96"/>
      <c r="CV84" s="74"/>
      <c r="CW84" s="96"/>
      <c r="CX84" s="74"/>
      <c r="CY84" s="96"/>
      <c r="CZ84" s="74"/>
      <c r="DA84" s="96"/>
      <c r="DB84" s="74"/>
      <c r="DC84" s="96"/>
      <c r="DD84" s="74"/>
      <c r="DE84" s="96"/>
      <c r="DF84" s="74"/>
      <c r="DG84" s="96"/>
      <c r="DH84" s="74"/>
      <c r="DI84" s="96"/>
      <c r="DJ84" s="74"/>
      <c r="DK84" s="96"/>
      <c r="DL84" s="74"/>
      <c r="DM84" s="96"/>
      <c r="DN84" s="74"/>
      <c r="DO84" s="96"/>
    </row>
    <row r="85" ht="10.05" customHeight="1" spans="2:119">
      <c r="B85" s="48"/>
      <c r="C85" s="51"/>
      <c r="D85" s="51"/>
      <c r="E85" s="51"/>
      <c r="F85" s="52"/>
      <c r="G85" s="52"/>
      <c r="H85" s="51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96"/>
      <c r="AX85" s="74"/>
      <c r="AY85" s="96"/>
      <c r="AZ85" s="74"/>
      <c r="BA85" s="96"/>
      <c r="BB85" s="74"/>
      <c r="BC85" s="96"/>
      <c r="BD85" s="74"/>
      <c r="BE85" s="96"/>
      <c r="BF85" s="74"/>
      <c r="BG85" s="96"/>
      <c r="BH85" s="74"/>
      <c r="BI85" s="96"/>
      <c r="BJ85" s="74"/>
      <c r="BK85" s="96"/>
      <c r="BL85" s="74"/>
      <c r="BM85" s="96"/>
      <c r="BN85" s="74"/>
      <c r="BO85" s="96"/>
      <c r="BP85" s="74"/>
      <c r="BQ85" s="96"/>
      <c r="BR85" s="74"/>
      <c r="BS85" s="96"/>
      <c r="BT85" s="74"/>
      <c r="BU85" s="96"/>
      <c r="BV85" s="74"/>
      <c r="BW85" s="96"/>
      <c r="BX85" s="74"/>
      <c r="BY85" s="96"/>
      <c r="BZ85" s="74"/>
      <c r="CA85" s="96"/>
      <c r="CB85" s="74"/>
      <c r="CC85" s="96"/>
      <c r="CD85" s="74"/>
      <c r="CE85" s="96"/>
      <c r="CF85" s="74"/>
      <c r="CG85" s="96"/>
      <c r="CH85" s="74"/>
      <c r="CI85" s="96"/>
      <c r="CJ85" s="74"/>
      <c r="CK85" s="96"/>
      <c r="CL85" s="74"/>
      <c r="CM85" s="96"/>
      <c r="CN85" s="74"/>
      <c r="CO85" s="96"/>
      <c r="CP85" s="74"/>
      <c r="CQ85" s="96"/>
      <c r="CR85" s="74"/>
      <c r="CS85" s="96"/>
      <c r="CT85" s="74"/>
      <c r="CU85" s="96"/>
      <c r="CV85" s="74"/>
      <c r="CW85" s="96"/>
      <c r="CX85" s="74"/>
      <c r="CY85" s="96"/>
      <c r="CZ85" s="74"/>
      <c r="DA85" s="96"/>
      <c r="DB85" s="74"/>
      <c r="DC85" s="96"/>
      <c r="DD85" s="74"/>
      <c r="DE85" s="96"/>
      <c r="DF85" s="74"/>
      <c r="DG85" s="96"/>
      <c r="DH85" s="74"/>
      <c r="DI85" s="96"/>
      <c r="DJ85" s="74"/>
      <c r="DK85" s="96"/>
      <c r="DL85" s="74"/>
      <c r="DM85" s="96"/>
      <c r="DN85" s="74"/>
      <c r="DO85" s="96"/>
    </row>
    <row r="86" ht="6" customHeight="1" spans="2:119">
      <c r="B86" s="55"/>
      <c r="C86" s="56"/>
      <c r="D86" s="56"/>
      <c r="E86" s="56"/>
      <c r="F86" s="57"/>
      <c r="G86" s="57"/>
      <c r="H86" s="5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98"/>
      <c r="AX86" s="76"/>
      <c r="AY86" s="98"/>
      <c r="AZ86" s="76"/>
      <c r="BA86" s="98"/>
      <c r="BB86" s="76"/>
      <c r="BC86" s="98"/>
      <c r="BD86" s="76"/>
      <c r="BE86" s="98"/>
      <c r="BF86" s="76"/>
      <c r="BG86" s="98"/>
      <c r="BH86" s="76"/>
      <c r="BI86" s="98"/>
      <c r="BJ86" s="76"/>
      <c r="BK86" s="98"/>
      <c r="BL86" s="76"/>
      <c r="BM86" s="98"/>
      <c r="BN86" s="76"/>
      <c r="BO86" s="98"/>
      <c r="BP86" s="76"/>
      <c r="BQ86" s="98"/>
      <c r="BR86" s="76"/>
      <c r="BS86" s="98"/>
      <c r="BT86" s="76"/>
      <c r="BU86" s="98"/>
      <c r="BV86" s="76"/>
      <c r="BW86" s="98"/>
      <c r="BX86" s="76"/>
      <c r="BY86" s="98"/>
      <c r="BZ86" s="76"/>
      <c r="CA86" s="98"/>
      <c r="CB86" s="76"/>
      <c r="CC86" s="98"/>
      <c r="CD86" s="76"/>
      <c r="CE86" s="98"/>
      <c r="CF86" s="76"/>
      <c r="CG86" s="98"/>
      <c r="CH86" s="76"/>
      <c r="CI86" s="98"/>
      <c r="CJ86" s="76"/>
      <c r="CK86" s="98"/>
      <c r="CL86" s="76"/>
      <c r="CM86" s="98"/>
      <c r="CN86" s="76"/>
      <c r="CO86" s="98"/>
      <c r="CP86" s="76"/>
      <c r="CQ86" s="98"/>
      <c r="CR86" s="76"/>
      <c r="CS86" s="98"/>
      <c r="CT86" s="76"/>
      <c r="CU86" s="98"/>
      <c r="CV86" s="76"/>
      <c r="CW86" s="98"/>
      <c r="CX86" s="76"/>
      <c r="CY86" s="98"/>
      <c r="CZ86" s="76"/>
      <c r="DA86" s="98"/>
      <c r="DB86" s="76"/>
      <c r="DC86" s="98"/>
      <c r="DD86" s="76"/>
      <c r="DE86" s="98"/>
      <c r="DF86" s="76"/>
      <c r="DG86" s="98"/>
      <c r="DH86" s="76"/>
      <c r="DI86" s="98"/>
      <c r="DJ86" s="76"/>
      <c r="DK86" s="98"/>
      <c r="DL86" s="76"/>
      <c r="DM86" s="98"/>
      <c r="DN86" s="76"/>
      <c r="DO86" s="98"/>
    </row>
    <row r="87" s="1" customFormat="1" ht="6" customHeight="1" spans="1:119">
      <c r="A87" s="45"/>
      <c r="B87" s="48">
        <v>13</v>
      </c>
      <c r="C87" s="49" t="s">
        <v>45</v>
      </c>
      <c r="D87" s="49" t="str">
        <f>IF(C87="","-",IF(G90&lt;&gt;"","完成",IF(F90&lt;&gt;"","进行中","未开始")))</f>
        <v>完成</v>
      </c>
      <c r="E87" s="49" t="s">
        <v>32</v>
      </c>
      <c r="F87" s="50">
        <v>45407</v>
      </c>
      <c r="G87" s="50">
        <v>45437</v>
      </c>
      <c r="H87" s="49">
        <f>IF(G87="","-",G87-F87+1)</f>
        <v>31</v>
      </c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95"/>
      <c r="AX87" s="73"/>
      <c r="AY87" s="95"/>
      <c r="AZ87" s="73"/>
      <c r="BA87" s="95"/>
      <c r="BB87" s="73"/>
      <c r="BC87" s="95"/>
      <c r="BD87" s="73"/>
      <c r="BE87" s="95"/>
      <c r="BF87" s="73"/>
      <c r="BG87" s="95"/>
      <c r="BH87" s="73"/>
      <c r="BI87" s="95"/>
      <c r="BJ87" s="73"/>
      <c r="BK87" s="95"/>
      <c r="BL87" s="73"/>
      <c r="BM87" s="95"/>
      <c r="BN87" s="73"/>
      <c r="BO87" s="95"/>
      <c r="BP87" s="73"/>
      <c r="BQ87" s="95"/>
      <c r="BR87" s="73"/>
      <c r="BS87" s="95"/>
      <c r="BT87" s="73"/>
      <c r="BU87" s="95"/>
      <c r="BV87" s="73"/>
      <c r="BW87" s="95"/>
      <c r="BX87" s="73"/>
      <c r="BY87" s="95"/>
      <c r="BZ87" s="73"/>
      <c r="CA87" s="95"/>
      <c r="CB87" s="73"/>
      <c r="CC87" s="95"/>
      <c r="CD87" s="73"/>
      <c r="CE87" s="95"/>
      <c r="CF87" s="73"/>
      <c r="CG87" s="95"/>
      <c r="CH87" s="73"/>
      <c r="CI87" s="95"/>
      <c r="CJ87" s="73"/>
      <c r="CK87" s="95"/>
      <c r="CL87" s="73"/>
      <c r="CM87" s="95"/>
      <c r="CN87" s="73"/>
      <c r="CO87" s="95"/>
      <c r="CP87" s="73"/>
      <c r="CQ87" s="95"/>
      <c r="CR87" s="73"/>
      <c r="CS87" s="95"/>
      <c r="CT87" s="73"/>
      <c r="CU87" s="95"/>
      <c r="CV87" s="73"/>
      <c r="CW87" s="95"/>
      <c r="CX87" s="73"/>
      <c r="CY87" s="95"/>
      <c r="CZ87" s="73"/>
      <c r="DA87" s="95"/>
      <c r="DB87" s="73"/>
      <c r="DC87" s="95"/>
      <c r="DD87" s="73"/>
      <c r="DE87" s="95"/>
      <c r="DF87" s="73"/>
      <c r="DG87" s="95"/>
      <c r="DH87" s="73"/>
      <c r="DI87" s="95"/>
      <c r="DJ87" s="73"/>
      <c r="DK87" s="95"/>
      <c r="DL87" s="73"/>
      <c r="DM87" s="95"/>
      <c r="DN87" s="73"/>
      <c r="DO87" s="95"/>
    </row>
    <row r="88" ht="10.05" customHeight="1" spans="2:119">
      <c r="B88" s="48"/>
      <c r="C88" s="51"/>
      <c r="D88" s="51"/>
      <c r="E88" s="51"/>
      <c r="F88" s="52"/>
      <c r="G88" s="52"/>
      <c r="H88" s="51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96"/>
      <c r="AX88" s="74"/>
      <c r="AY88" s="96"/>
      <c r="AZ88" s="74"/>
      <c r="BA88" s="96"/>
      <c r="BB88" s="74"/>
      <c r="BC88" s="96"/>
      <c r="BD88" s="74"/>
      <c r="BE88" s="96"/>
      <c r="BF88" s="74"/>
      <c r="BG88" s="96"/>
      <c r="BH88" s="74"/>
      <c r="BI88" s="96"/>
      <c r="BJ88" s="74"/>
      <c r="BK88" s="96"/>
      <c r="BL88" s="74"/>
      <c r="BM88" s="96"/>
      <c r="BN88" s="74"/>
      <c r="BO88" s="96"/>
      <c r="BP88" s="74"/>
      <c r="BQ88" s="96"/>
      <c r="BR88" s="74"/>
      <c r="BS88" s="96"/>
      <c r="BT88" s="74"/>
      <c r="BU88" s="96"/>
      <c r="BV88" s="74"/>
      <c r="BW88" s="96"/>
      <c r="BX88" s="74"/>
      <c r="BY88" s="96"/>
      <c r="BZ88" s="74"/>
      <c r="CA88" s="96"/>
      <c r="CB88" s="74"/>
      <c r="CC88" s="96"/>
      <c r="CD88" s="74"/>
      <c r="CE88" s="96"/>
      <c r="CF88" s="74"/>
      <c r="CG88" s="96"/>
      <c r="CH88" s="74"/>
      <c r="CI88" s="96"/>
      <c r="CJ88" s="74"/>
      <c r="CK88" s="96"/>
      <c r="CL88" s="74"/>
      <c r="CM88" s="96"/>
      <c r="CN88" s="74"/>
      <c r="CO88" s="96"/>
      <c r="CP88" s="74"/>
      <c r="CQ88" s="96"/>
      <c r="CR88" s="74"/>
      <c r="CS88" s="96"/>
      <c r="CT88" s="74"/>
      <c r="CU88" s="96"/>
      <c r="CV88" s="74"/>
      <c r="CW88" s="96"/>
      <c r="CX88" s="74"/>
      <c r="CY88" s="96"/>
      <c r="CZ88" s="74"/>
      <c r="DA88" s="96"/>
      <c r="DB88" s="74"/>
      <c r="DC88" s="96"/>
      <c r="DD88" s="74"/>
      <c r="DE88" s="96"/>
      <c r="DF88" s="74"/>
      <c r="DG88" s="96"/>
      <c r="DH88" s="74"/>
      <c r="DI88" s="96"/>
      <c r="DJ88" s="74"/>
      <c r="DK88" s="96"/>
      <c r="DL88" s="74"/>
      <c r="DM88" s="96"/>
      <c r="DN88" s="74"/>
      <c r="DO88" s="96"/>
    </row>
    <row r="89" ht="6" customHeight="1" spans="2:119">
      <c r="B89" s="48"/>
      <c r="C89" s="51"/>
      <c r="D89" s="51"/>
      <c r="E89" s="53"/>
      <c r="F89" s="54"/>
      <c r="G89" s="54"/>
      <c r="H89" s="53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97"/>
      <c r="AX89" s="75"/>
      <c r="AY89" s="97"/>
      <c r="AZ89" s="75"/>
      <c r="BA89" s="97"/>
      <c r="BB89" s="75"/>
      <c r="BC89" s="97"/>
      <c r="BD89" s="75"/>
      <c r="BE89" s="97"/>
      <c r="BF89" s="75"/>
      <c r="BG89" s="97"/>
      <c r="BH89" s="75"/>
      <c r="BI89" s="97"/>
      <c r="BJ89" s="75"/>
      <c r="BK89" s="97"/>
      <c r="BL89" s="75"/>
      <c r="BM89" s="97"/>
      <c r="BN89" s="75"/>
      <c r="BO89" s="97"/>
      <c r="BP89" s="75"/>
      <c r="BQ89" s="97"/>
      <c r="BR89" s="75"/>
      <c r="BS89" s="97"/>
      <c r="BT89" s="75"/>
      <c r="BU89" s="97"/>
      <c r="BV89" s="75"/>
      <c r="BW89" s="97"/>
      <c r="BX89" s="75"/>
      <c r="BY89" s="97"/>
      <c r="BZ89" s="75"/>
      <c r="CA89" s="97"/>
      <c r="CB89" s="75"/>
      <c r="CC89" s="97"/>
      <c r="CD89" s="75"/>
      <c r="CE89" s="97"/>
      <c r="CF89" s="75"/>
      <c r="CG89" s="97"/>
      <c r="CH89" s="75"/>
      <c r="CI89" s="97"/>
      <c r="CJ89" s="75"/>
      <c r="CK89" s="97"/>
      <c r="CL89" s="75"/>
      <c r="CM89" s="97"/>
      <c r="CN89" s="75"/>
      <c r="CO89" s="97"/>
      <c r="CP89" s="75"/>
      <c r="CQ89" s="97"/>
      <c r="CR89" s="75"/>
      <c r="CS89" s="97"/>
      <c r="CT89" s="75"/>
      <c r="CU89" s="97"/>
      <c r="CV89" s="75"/>
      <c r="CW89" s="97"/>
      <c r="CX89" s="75"/>
      <c r="CY89" s="97"/>
      <c r="CZ89" s="75"/>
      <c r="DA89" s="97"/>
      <c r="DB89" s="75"/>
      <c r="DC89" s="97"/>
      <c r="DD89" s="75"/>
      <c r="DE89" s="97"/>
      <c r="DF89" s="75"/>
      <c r="DG89" s="97"/>
      <c r="DH89" s="75"/>
      <c r="DI89" s="97"/>
      <c r="DJ89" s="75"/>
      <c r="DK89" s="97"/>
      <c r="DL89" s="75"/>
      <c r="DM89" s="97"/>
      <c r="DN89" s="75"/>
      <c r="DO89" s="97"/>
    </row>
    <row r="90" ht="6" customHeight="1" spans="2:119">
      <c r="B90" s="48"/>
      <c r="C90" s="51"/>
      <c r="D90" s="51"/>
      <c r="E90" s="51" t="s">
        <v>33</v>
      </c>
      <c r="F90" s="52">
        <v>45407</v>
      </c>
      <c r="G90" s="52">
        <v>45435</v>
      </c>
      <c r="H90" s="51">
        <f>IF(G90="","-",G90-F90+1)</f>
        <v>29</v>
      </c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96"/>
      <c r="AX90" s="74"/>
      <c r="AY90" s="96"/>
      <c r="AZ90" s="74"/>
      <c r="BA90" s="96"/>
      <c r="BB90" s="74"/>
      <c r="BC90" s="96"/>
      <c r="BD90" s="74"/>
      <c r="BE90" s="96"/>
      <c r="BF90" s="74"/>
      <c r="BG90" s="96"/>
      <c r="BH90" s="74"/>
      <c r="BI90" s="96"/>
      <c r="BJ90" s="74"/>
      <c r="BK90" s="96"/>
      <c r="BL90" s="74"/>
      <c r="BM90" s="96"/>
      <c r="BN90" s="74"/>
      <c r="BO90" s="96"/>
      <c r="BP90" s="74"/>
      <c r="BQ90" s="96"/>
      <c r="BR90" s="74"/>
      <c r="BS90" s="96"/>
      <c r="BT90" s="74"/>
      <c r="BU90" s="96"/>
      <c r="BV90" s="74"/>
      <c r="BW90" s="96"/>
      <c r="BX90" s="74"/>
      <c r="BY90" s="96"/>
      <c r="BZ90" s="74"/>
      <c r="CA90" s="96"/>
      <c r="CB90" s="74"/>
      <c r="CC90" s="96"/>
      <c r="CD90" s="74"/>
      <c r="CE90" s="96"/>
      <c r="CF90" s="74"/>
      <c r="CG90" s="96"/>
      <c r="CH90" s="74"/>
      <c r="CI90" s="96"/>
      <c r="CJ90" s="74"/>
      <c r="CK90" s="96"/>
      <c r="CL90" s="74"/>
      <c r="CM90" s="96"/>
      <c r="CN90" s="74"/>
      <c r="CO90" s="96"/>
      <c r="CP90" s="74"/>
      <c r="CQ90" s="96"/>
      <c r="CR90" s="74"/>
      <c r="CS90" s="96"/>
      <c r="CT90" s="74"/>
      <c r="CU90" s="96"/>
      <c r="CV90" s="74"/>
      <c r="CW90" s="96"/>
      <c r="CX90" s="74"/>
      <c r="CY90" s="96"/>
      <c r="CZ90" s="74"/>
      <c r="DA90" s="96"/>
      <c r="DB90" s="74"/>
      <c r="DC90" s="96"/>
      <c r="DD90" s="74"/>
      <c r="DE90" s="96"/>
      <c r="DF90" s="74"/>
      <c r="DG90" s="96"/>
      <c r="DH90" s="74"/>
      <c r="DI90" s="96"/>
      <c r="DJ90" s="74"/>
      <c r="DK90" s="96"/>
      <c r="DL90" s="74"/>
      <c r="DM90" s="96"/>
      <c r="DN90" s="74"/>
      <c r="DO90" s="96"/>
    </row>
    <row r="91" ht="10.05" customHeight="1" spans="2:119">
      <c r="B91" s="48"/>
      <c r="C91" s="51"/>
      <c r="D91" s="51"/>
      <c r="E91" s="51"/>
      <c r="F91" s="52"/>
      <c r="G91" s="52"/>
      <c r="H91" s="51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96"/>
      <c r="AX91" s="74"/>
      <c r="AY91" s="96"/>
      <c r="AZ91" s="74"/>
      <c r="BA91" s="96"/>
      <c r="BB91" s="74"/>
      <c r="BC91" s="96"/>
      <c r="BD91" s="74"/>
      <c r="BE91" s="96"/>
      <c r="BF91" s="74"/>
      <c r="BG91" s="96"/>
      <c r="BH91" s="74"/>
      <c r="BI91" s="96"/>
      <c r="BJ91" s="74"/>
      <c r="BK91" s="96"/>
      <c r="BL91" s="74"/>
      <c r="BM91" s="96"/>
      <c r="BN91" s="74"/>
      <c r="BO91" s="96"/>
      <c r="BP91" s="74"/>
      <c r="BQ91" s="96"/>
      <c r="BR91" s="74"/>
      <c r="BS91" s="96"/>
      <c r="BT91" s="74"/>
      <c r="BU91" s="96"/>
      <c r="BV91" s="74"/>
      <c r="BW91" s="96"/>
      <c r="BX91" s="74"/>
      <c r="BY91" s="96"/>
      <c r="BZ91" s="74"/>
      <c r="CA91" s="96"/>
      <c r="CB91" s="74"/>
      <c r="CC91" s="96"/>
      <c r="CD91" s="74"/>
      <c r="CE91" s="96"/>
      <c r="CF91" s="74"/>
      <c r="CG91" s="96"/>
      <c r="CH91" s="74"/>
      <c r="CI91" s="96"/>
      <c r="CJ91" s="74"/>
      <c r="CK91" s="96"/>
      <c r="CL91" s="74"/>
      <c r="CM91" s="96"/>
      <c r="CN91" s="74"/>
      <c r="CO91" s="96"/>
      <c r="CP91" s="74"/>
      <c r="CQ91" s="96"/>
      <c r="CR91" s="74"/>
      <c r="CS91" s="96"/>
      <c r="CT91" s="74"/>
      <c r="CU91" s="96"/>
      <c r="CV91" s="74"/>
      <c r="CW91" s="96"/>
      <c r="CX91" s="74"/>
      <c r="CY91" s="96"/>
      <c r="CZ91" s="74"/>
      <c r="DA91" s="96"/>
      <c r="DB91" s="74"/>
      <c r="DC91" s="96"/>
      <c r="DD91" s="74"/>
      <c r="DE91" s="96"/>
      <c r="DF91" s="74"/>
      <c r="DG91" s="96"/>
      <c r="DH91" s="74"/>
      <c r="DI91" s="96"/>
      <c r="DJ91" s="74"/>
      <c r="DK91" s="96"/>
      <c r="DL91" s="74"/>
      <c r="DM91" s="96"/>
      <c r="DN91" s="74"/>
      <c r="DO91" s="96"/>
    </row>
    <row r="92" ht="6" customHeight="1" spans="2:119">
      <c r="B92" s="55"/>
      <c r="C92" s="56"/>
      <c r="D92" s="56"/>
      <c r="E92" s="56"/>
      <c r="F92" s="57"/>
      <c r="G92" s="57"/>
      <c r="H92" s="5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98"/>
      <c r="AX92" s="76"/>
      <c r="AY92" s="98"/>
      <c r="AZ92" s="76"/>
      <c r="BA92" s="98"/>
      <c r="BB92" s="76"/>
      <c r="BC92" s="98"/>
      <c r="BD92" s="76"/>
      <c r="BE92" s="98"/>
      <c r="BF92" s="76"/>
      <c r="BG92" s="98"/>
      <c r="BH92" s="76"/>
      <c r="BI92" s="98"/>
      <c r="BJ92" s="76"/>
      <c r="BK92" s="98"/>
      <c r="BL92" s="76"/>
      <c r="BM92" s="98"/>
      <c r="BN92" s="76"/>
      <c r="BO92" s="98"/>
      <c r="BP92" s="76"/>
      <c r="BQ92" s="98"/>
      <c r="BR92" s="76"/>
      <c r="BS92" s="98"/>
      <c r="BT92" s="76"/>
      <c r="BU92" s="98"/>
      <c r="BV92" s="76"/>
      <c r="BW92" s="98"/>
      <c r="BX92" s="76"/>
      <c r="BY92" s="98"/>
      <c r="BZ92" s="76"/>
      <c r="CA92" s="98"/>
      <c r="CB92" s="76"/>
      <c r="CC92" s="98"/>
      <c r="CD92" s="76"/>
      <c r="CE92" s="98"/>
      <c r="CF92" s="76"/>
      <c r="CG92" s="98"/>
      <c r="CH92" s="76"/>
      <c r="CI92" s="98"/>
      <c r="CJ92" s="76"/>
      <c r="CK92" s="98"/>
      <c r="CL92" s="76"/>
      <c r="CM92" s="98"/>
      <c r="CN92" s="76"/>
      <c r="CO92" s="98"/>
      <c r="CP92" s="76"/>
      <c r="CQ92" s="98"/>
      <c r="CR92" s="76"/>
      <c r="CS92" s="98"/>
      <c r="CT92" s="76"/>
      <c r="CU92" s="98"/>
      <c r="CV92" s="76"/>
      <c r="CW92" s="98"/>
      <c r="CX92" s="76"/>
      <c r="CY92" s="98"/>
      <c r="CZ92" s="76"/>
      <c r="DA92" s="98"/>
      <c r="DB92" s="76"/>
      <c r="DC92" s="98"/>
      <c r="DD92" s="76"/>
      <c r="DE92" s="98"/>
      <c r="DF92" s="76"/>
      <c r="DG92" s="98"/>
      <c r="DH92" s="76"/>
      <c r="DI92" s="98"/>
      <c r="DJ92" s="76"/>
      <c r="DK92" s="98"/>
      <c r="DL92" s="76"/>
      <c r="DM92" s="98"/>
      <c r="DN92" s="76"/>
      <c r="DO92" s="98"/>
    </row>
    <row r="93" s="1" customFormat="1" ht="6" customHeight="1" spans="1:119">
      <c r="A93" s="45"/>
      <c r="B93" s="48">
        <v>14</v>
      </c>
      <c r="C93" s="49" t="s">
        <v>46</v>
      </c>
      <c r="D93" s="49" t="str">
        <f>IF(C93="","-",IF(G96&lt;&gt;"","完成",IF(F96&lt;&gt;"","进行中","未开始")))</f>
        <v>完成</v>
      </c>
      <c r="E93" s="49" t="s">
        <v>32</v>
      </c>
      <c r="F93" s="50">
        <v>45407</v>
      </c>
      <c r="G93" s="50">
        <v>45440</v>
      </c>
      <c r="H93" s="49">
        <f>IF(G93="","-",G93-F93+1)</f>
        <v>34</v>
      </c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95"/>
      <c r="AX93" s="73"/>
      <c r="AY93" s="95"/>
      <c r="AZ93" s="73"/>
      <c r="BA93" s="95"/>
      <c r="BB93" s="73"/>
      <c r="BC93" s="95"/>
      <c r="BD93" s="73"/>
      <c r="BE93" s="95"/>
      <c r="BF93" s="73"/>
      <c r="BG93" s="95"/>
      <c r="BH93" s="73"/>
      <c r="BI93" s="95"/>
      <c r="BJ93" s="73"/>
      <c r="BK93" s="95"/>
      <c r="BL93" s="73"/>
      <c r="BM93" s="95"/>
      <c r="BN93" s="73"/>
      <c r="BO93" s="95"/>
      <c r="BP93" s="73"/>
      <c r="BQ93" s="95"/>
      <c r="BR93" s="73"/>
      <c r="BS93" s="95"/>
      <c r="BT93" s="73"/>
      <c r="BU93" s="95"/>
      <c r="BV93" s="73"/>
      <c r="BW93" s="95"/>
      <c r="BX93" s="73"/>
      <c r="BY93" s="95"/>
      <c r="BZ93" s="73"/>
      <c r="CA93" s="95"/>
      <c r="CB93" s="73"/>
      <c r="CC93" s="95"/>
      <c r="CD93" s="73"/>
      <c r="CE93" s="95"/>
      <c r="CF93" s="73"/>
      <c r="CG93" s="95"/>
      <c r="CH93" s="73"/>
      <c r="CI93" s="95"/>
      <c r="CJ93" s="73"/>
      <c r="CK93" s="95"/>
      <c r="CL93" s="73"/>
      <c r="CM93" s="95"/>
      <c r="CN93" s="73"/>
      <c r="CO93" s="95"/>
      <c r="CP93" s="73"/>
      <c r="CQ93" s="95"/>
      <c r="CR93" s="73"/>
      <c r="CS93" s="95"/>
      <c r="CT93" s="73"/>
      <c r="CU93" s="95"/>
      <c r="CV93" s="73"/>
      <c r="CW93" s="95"/>
      <c r="CX93" s="73"/>
      <c r="CY93" s="95"/>
      <c r="CZ93" s="73"/>
      <c r="DA93" s="95"/>
      <c r="DB93" s="73"/>
      <c r="DC93" s="95"/>
      <c r="DD93" s="73"/>
      <c r="DE93" s="95"/>
      <c r="DF93" s="73"/>
      <c r="DG93" s="95"/>
      <c r="DH93" s="73"/>
      <c r="DI93" s="95"/>
      <c r="DJ93" s="73"/>
      <c r="DK93" s="95"/>
      <c r="DL93" s="73"/>
      <c r="DM93" s="95"/>
      <c r="DN93" s="73"/>
      <c r="DO93" s="95"/>
    </row>
    <row r="94" ht="10.05" customHeight="1" spans="2:119">
      <c r="B94" s="48"/>
      <c r="C94" s="51"/>
      <c r="D94" s="51"/>
      <c r="E94" s="51"/>
      <c r="F94" s="52"/>
      <c r="G94" s="52"/>
      <c r="H94" s="51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96"/>
      <c r="AX94" s="74"/>
      <c r="AY94" s="96"/>
      <c r="AZ94" s="74"/>
      <c r="BA94" s="96"/>
      <c r="BB94" s="74"/>
      <c r="BC94" s="96"/>
      <c r="BD94" s="74"/>
      <c r="BE94" s="96"/>
      <c r="BF94" s="74"/>
      <c r="BG94" s="96"/>
      <c r="BH94" s="74"/>
      <c r="BI94" s="96"/>
      <c r="BJ94" s="74"/>
      <c r="BK94" s="96"/>
      <c r="BL94" s="74"/>
      <c r="BM94" s="96"/>
      <c r="BN94" s="74"/>
      <c r="BO94" s="96"/>
      <c r="BP94" s="74"/>
      <c r="BQ94" s="96"/>
      <c r="BR94" s="74"/>
      <c r="BS94" s="96"/>
      <c r="BT94" s="74"/>
      <c r="BU94" s="96"/>
      <c r="BV94" s="74"/>
      <c r="BW94" s="96"/>
      <c r="BX94" s="74"/>
      <c r="BY94" s="96"/>
      <c r="BZ94" s="74"/>
      <c r="CA94" s="96"/>
      <c r="CB94" s="74"/>
      <c r="CC94" s="96"/>
      <c r="CD94" s="74"/>
      <c r="CE94" s="96"/>
      <c r="CF94" s="74"/>
      <c r="CG94" s="96"/>
      <c r="CH94" s="74"/>
      <c r="CI94" s="96"/>
      <c r="CJ94" s="74"/>
      <c r="CK94" s="96"/>
      <c r="CL94" s="74"/>
      <c r="CM94" s="96"/>
      <c r="CN94" s="74"/>
      <c r="CO94" s="96"/>
      <c r="CP94" s="74"/>
      <c r="CQ94" s="96"/>
      <c r="CR94" s="74"/>
      <c r="CS94" s="96"/>
      <c r="CT94" s="74"/>
      <c r="CU94" s="96"/>
      <c r="CV94" s="74"/>
      <c r="CW94" s="96"/>
      <c r="CX94" s="74"/>
      <c r="CY94" s="96"/>
      <c r="CZ94" s="74"/>
      <c r="DA94" s="96"/>
      <c r="DB94" s="74"/>
      <c r="DC94" s="96"/>
      <c r="DD94" s="74"/>
      <c r="DE94" s="96"/>
      <c r="DF94" s="74"/>
      <c r="DG94" s="96"/>
      <c r="DH94" s="74"/>
      <c r="DI94" s="96"/>
      <c r="DJ94" s="74"/>
      <c r="DK94" s="96"/>
      <c r="DL94" s="74"/>
      <c r="DM94" s="96"/>
      <c r="DN94" s="74"/>
      <c r="DO94" s="96"/>
    </row>
    <row r="95" ht="6" customHeight="1" spans="2:119">
      <c r="B95" s="48"/>
      <c r="C95" s="51"/>
      <c r="D95" s="51"/>
      <c r="E95" s="53"/>
      <c r="F95" s="54"/>
      <c r="G95" s="54"/>
      <c r="H95" s="53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97"/>
      <c r="AX95" s="75"/>
      <c r="AY95" s="97"/>
      <c r="AZ95" s="75"/>
      <c r="BA95" s="97"/>
      <c r="BB95" s="75"/>
      <c r="BC95" s="97"/>
      <c r="BD95" s="75"/>
      <c r="BE95" s="97"/>
      <c r="BF95" s="75"/>
      <c r="BG95" s="97"/>
      <c r="BH95" s="75"/>
      <c r="BI95" s="97"/>
      <c r="BJ95" s="75"/>
      <c r="BK95" s="97"/>
      <c r="BL95" s="75"/>
      <c r="BM95" s="97"/>
      <c r="BN95" s="75"/>
      <c r="BO95" s="97"/>
      <c r="BP95" s="75"/>
      <c r="BQ95" s="97"/>
      <c r="BR95" s="75"/>
      <c r="BS95" s="97"/>
      <c r="BT95" s="75"/>
      <c r="BU95" s="97"/>
      <c r="BV95" s="75"/>
      <c r="BW95" s="97"/>
      <c r="BX95" s="75"/>
      <c r="BY95" s="97"/>
      <c r="BZ95" s="75"/>
      <c r="CA95" s="97"/>
      <c r="CB95" s="75"/>
      <c r="CC95" s="97"/>
      <c r="CD95" s="75"/>
      <c r="CE95" s="97"/>
      <c r="CF95" s="75"/>
      <c r="CG95" s="97"/>
      <c r="CH95" s="75"/>
      <c r="CI95" s="97"/>
      <c r="CJ95" s="75"/>
      <c r="CK95" s="97"/>
      <c r="CL95" s="75"/>
      <c r="CM95" s="97"/>
      <c r="CN95" s="75"/>
      <c r="CO95" s="97"/>
      <c r="CP95" s="75"/>
      <c r="CQ95" s="97"/>
      <c r="CR95" s="75"/>
      <c r="CS95" s="97"/>
      <c r="CT95" s="75"/>
      <c r="CU95" s="97"/>
      <c r="CV95" s="75"/>
      <c r="CW95" s="97"/>
      <c r="CX95" s="75"/>
      <c r="CY95" s="97"/>
      <c r="CZ95" s="75"/>
      <c r="DA95" s="97"/>
      <c r="DB95" s="75"/>
      <c r="DC95" s="97"/>
      <c r="DD95" s="75"/>
      <c r="DE95" s="97"/>
      <c r="DF95" s="75"/>
      <c r="DG95" s="97"/>
      <c r="DH95" s="75"/>
      <c r="DI95" s="97"/>
      <c r="DJ95" s="75"/>
      <c r="DK95" s="97"/>
      <c r="DL95" s="75"/>
      <c r="DM95" s="97"/>
      <c r="DN95" s="75"/>
      <c r="DO95" s="97"/>
    </row>
    <row r="96" ht="6" customHeight="1" spans="2:119">
      <c r="B96" s="48"/>
      <c r="C96" s="51"/>
      <c r="D96" s="51"/>
      <c r="E96" s="51" t="s">
        <v>33</v>
      </c>
      <c r="F96" s="52">
        <v>45407</v>
      </c>
      <c r="G96" s="52">
        <v>45438</v>
      </c>
      <c r="H96" s="51">
        <f>IF(G96="","-",G96-F96+1)</f>
        <v>32</v>
      </c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96"/>
      <c r="AX96" s="74"/>
      <c r="AY96" s="96"/>
      <c r="AZ96" s="74"/>
      <c r="BA96" s="96"/>
      <c r="BB96" s="74"/>
      <c r="BC96" s="96"/>
      <c r="BD96" s="74"/>
      <c r="BE96" s="96"/>
      <c r="BF96" s="74"/>
      <c r="BG96" s="96"/>
      <c r="BH96" s="74"/>
      <c r="BI96" s="96"/>
      <c r="BJ96" s="74"/>
      <c r="BK96" s="96"/>
      <c r="BL96" s="74"/>
      <c r="BM96" s="96"/>
      <c r="BN96" s="74"/>
      <c r="BO96" s="96"/>
      <c r="BP96" s="74"/>
      <c r="BQ96" s="96"/>
      <c r="BR96" s="74"/>
      <c r="BS96" s="96"/>
      <c r="BT96" s="74"/>
      <c r="BU96" s="96"/>
      <c r="BV96" s="74"/>
      <c r="BW96" s="96"/>
      <c r="BX96" s="74"/>
      <c r="BY96" s="96"/>
      <c r="BZ96" s="74"/>
      <c r="CA96" s="96"/>
      <c r="CB96" s="74"/>
      <c r="CC96" s="96"/>
      <c r="CD96" s="74"/>
      <c r="CE96" s="96"/>
      <c r="CF96" s="74"/>
      <c r="CG96" s="96"/>
      <c r="CH96" s="74"/>
      <c r="CI96" s="96"/>
      <c r="CJ96" s="74"/>
      <c r="CK96" s="96"/>
      <c r="CL96" s="74"/>
      <c r="CM96" s="96"/>
      <c r="CN96" s="74"/>
      <c r="CO96" s="96"/>
      <c r="CP96" s="74"/>
      <c r="CQ96" s="96"/>
      <c r="CR96" s="74"/>
      <c r="CS96" s="96"/>
      <c r="CT96" s="74"/>
      <c r="CU96" s="96"/>
      <c r="CV96" s="74"/>
      <c r="CW96" s="96"/>
      <c r="CX96" s="74"/>
      <c r="CY96" s="96"/>
      <c r="CZ96" s="74"/>
      <c r="DA96" s="96"/>
      <c r="DB96" s="74"/>
      <c r="DC96" s="96"/>
      <c r="DD96" s="74"/>
      <c r="DE96" s="96"/>
      <c r="DF96" s="74"/>
      <c r="DG96" s="96"/>
      <c r="DH96" s="74"/>
      <c r="DI96" s="96"/>
      <c r="DJ96" s="74"/>
      <c r="DK96" s="96"/>
      <c r="DL96" s="74"/>
      <c r="DM96" s="96"/>
      <c r="DN96" s="74"/>
      <c r="DO96" s="96"/>
    </row>
    <row r="97" ht="10.05" customHeight="1" spans="2:119">
      <c r="B97" s="48"/>
      <c r="C97" s="51"/>
      <c r="D97" s="51"/>
      <c r="E97" s="51"/>
      <c r="F97" s="52"/>
      <c r="G97" s="52"/>
      <c r="H97" s="51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96"/>
      <c r="AX97" s="74"/>
      <c r="AY97" s="96"/>
      <c r="AZ97" s="74"/>
      <c r="BA97" s="96"/>
      <c r="BB97" s="74"/>
      <c r="BC97" s="96"/>
      <c r="BD97" s="74"/>
      <c r="BE97" s="96"/>
      <c r="BF97" s="74"/>
      <c r="BG97" s="96"/>
      <c r="BH97" s="74"/>
      <c r="BI97" s="96"/>
      <c r="BJ97" s="74"/>
      <c r="BK97" s="96"/>
      <c r="BL97" s="74"/>
      <c r="BM97" s="96"/>
      <c r="BN97" s="74"/>
      <c r="BO97" s="96"/>
      <c r="BP97" s="74"/>
      <c r="BQ97" s="96"/>
      <c r="BR97" s="74"/>
      <c r="BS97" s="96"/>
      <c r="BT97" s="74"/>
      <c r="BU97" s="96"/>
      <c r="BV97" s="74"/>
      <c r="BW97" s="96"/>
      <c r="BX97" s="74"/>
      <c r="BY97" s="96"/>
      <c r="BZ97" s="74"/>
      <c r="CA97" s="96"/>
      <c r="CB97" s="74"/>
      <c r="CC97" s="96"/>
      <c r="CD97" s="74"/>
      <c r="CE97" s="96"/>
      <c r="CF97" s="74"/>
      <c r="CG97" s="96"/>
      <c r="CH97" s="74"/>
      <c r="CI97" s="96"/>
      <c r="CJ97" s="74"/>
      <c r="CK97" s="96"/>
      <c r="CL97" s="74"/>
      <c r="CM97" s="96"/>
      <c r="CN97" s="74"/>
      <c r="CO97" s="96"/>
      <c r="CP97" s="74"/>
      <c r="CQ97" s="96"/>
      <c r="CR97" s="74"/>
      <c r="CS97" s="96"/>
      <c r="CT97" s="74"/>
      <c r="CU97" s="96"/>
      <c r="CV97" s="74"/>
      <c r="CW97" s="96"/>
      <c r="CX97" s="74"/>
      <c r="CY97" s="96"/>
      <c r="CZ97" s="74"/>
      <c r="DA97" s="96"/>
      <c r="DB97" s="74"/>
      <c r="DC97" s="96"/>
      <c r="DD97" s="74"/>
      <c r="DE97" s="96"/>
      <c r="DF97" s="74"/>
      <c r="DG97" s="96"/>
      <c r="DH97" s="74"/>
      <c r="DI97" s="96"/>
      <c r="DJ97" s="74"/>
      <c r="DK97" s="96"/>
      <c r="DL97" s="74"/>
      <c r="DM97" s="96"/>
      <c r="DN97" s="74"/>
      <c r="DO97" s="96"/>
    </row>
    <row r="98" ht="6" customHeight="1" spans="2:119">
      <c r="B98" s="55"/>
      <c r="C98" s="56"/>
      <c r="D98" s="56"/>
      <c r="E98" s="56"/>
      <c r="F98" s="57"/>
      <c r="G98" s="57"/>
      <c r="H98" s="5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98"/>
      <c r="AX98" s="76"/>
      <c r="AY98" s="98"/>
      <c r="AZ98" s="76"/>
      <c r="BA98" s="98"/>
      <c r="BB98" s="76"/>
      <c r="BC98" s="98"/>
      <c r="BD98" s="76"/>
      <c r="BE98" s="98"/>
      <c r="BF98" s="76"/>
      <c r="BG98" s="98"/>
      <c r="BH98" s="76"/>
      <c r="BI98" s="98"/>
      <c r="BJ98" s="76"/>
      <c r="BK98" s="98"/>
      <c r="BL98" s="76"/>
      <c r="BM98" s="98"/>
      <c r="BN98" s="76"/>
      <c r="BO98" s="98"/>
      <c r="BP98" s="76"/>
      <c r="BQ98" s="98"/>
      <c r="BR98" s="76"/>
      <c r="BS98" s="98"/>
      <c r="BT98" s="76"/>
      <c r="BU98" s="98"/>
      <c r="BV98" s="76"/>
      <c r="BW98" s="98"/>
      <c r="BX98" s="76"/>
      <c r="BY98" s="98"/>
      <c r="BZ98" s="76"/>
      <c r="CA98" s="98"/>
      <c r="CB98" s="76"/>
      <c r="CC98" s="98"/>
      <c r="CD98" s="76"/>
      <c r="CE98" s="98"/>
      <c r="CF98" s="76"/>
      <c r="CG98" s="98"/>
      <c r="CH98" s="76"/>
      <c r="CI98" s="98"/>
      <c r="CJ98" s="76"/>
      <c r="CK98" s="98"/>
      <c r="CL98" s="76"/>
      <c r="CM98" s="98"/>
      <c r="CN98" s="76"/>
      <c r="CO98" s="98"/>
      <c r="CP98" s="76"/>
      <c r="CQ98" s="98"/>
      <c r="CR98" s="76"/>
      <c r="CS98" s="98"/>
      <c r="CT98" s="76"/>
      <c r="CU98" s="98"/>
      <c r="CV98" s="76"/>
      <c r="CW98" s="98"/>
      <c r="CX98" s="76"/>
      <c r="CY98" s="98"/>
      <c r="CZ98" s="76"/>
      <c r="DA98" s="98"/>
      <c r="DB98" s="76"/>
      <c r="DC98" s="98"/>
      <c r="DD98" s="76"/>
      <c r="DE98" s="98"/>
      <c r="DF98" s="76"/>
      <c r="DG98" s="98"/>
      <c r="DH98" s="76"/>
      <c r="DI98" s="98"/>
      <c r="DJ98" s="76"/>
      <c r="DK98" s="98"/>
      <c r="DL98" s="76"/>
      <c r="DM98" s="98"/>
      <c r="DN98" s="76"/>
      <c r="DO98" s="98"/>
    </row>
    <row r="99" s="1" customFormat="1" ht="6" customHeight="1" spans="1:119">
      <c r="A99" s="45"/>
      <c r="B99" s="48">
        <v>15</v>
      </c>
      <c r="C99" s="49" t="s">
        <v>47</v>
      </c>
      <c r="D99" s="49" t="str">
        <f>IF(C99="","-",IF(G102&lt;&gt;"","完成",IF(F102&lt;&gt;"","进行中","未开始")))</f>
        <v>完成</v>
      </c>
      <c r="E99" s="49" t="s">
        <v>32</v>
      </c>
      <c r="F99" s="50">
        <v>45390</v>
      </c>
      <c r="G99" s="50">
        <v>45391</v>
      </c>
      <c r="H99" s="49">
        <f>IF(G99="","-",G99-F99+1)</f>
        <v>2</v>
      </c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95"/>
      <c r="AX99" s="73"/>
      <c r="AY99" s="95"/>
      <c r="AZ99" s="73"/>
      <c r="BA99" s="95"/>
      <c r="BB99" s="73"/>
      <c r="BC99" s="95"/>
      <c r="BD99" s="73"/>
      <c r="BE99" s="95"/>
      <c r="BF99" s="73"/>
      <c r="BG99" s="95"/>
      <c r="BH99" s="73"/>
      <c r="BI99" s="95"/>
      <c r="BJ99" s="73"/>
      <c r="BK99" s="95"/>
      <c r="BL99" s="73"/>
      <c r="BM99" s="95"/>
      <c r="BN99" s="73"/>
      <c r="BO99" s="95"/>
      <c r="BP99" s="73"/>
      <c r="BQ99" s="95"/>
      <c r="BR99" s="73"/>
      <c r="BS99" s="95"/>
      <c r="BT99" s="73"/>
      <c r="BU99" s="95"/>
      <c r="BV99" s="73"/>
      <c r="BW99" s="95"/>
      <c r="BX99" s="73"/>
      <c r="BY99" s="95"/>
      <c r="BZ99" s="73"/>
      <c r="CA99" s="95"/>
      <c r="CB99" s="73"/>
      <c r="CC99" s="95"/>
      <c r="CD99" s="73"/>
      <c r="CE99" s="95"/>
      <c r="CF99" s="73"/>
      <c r="CG99" s="95"/>
      <c r="CH99" s="73"/>
      <c r="CI99" s="95"/>
      <c r="CJ99" s="73"/>
      <c r="CK99" s="95"/>
      <c r="CL99" s="73"/>
      <c r="CM99" s="95"/>
      <c r="CN99" s="73"/>
      <c r="CO99" s="95"/>
      <c r="CP99" s="73"/>
      <c r="CQ99" s="95"/>
      <c r="CR99" s="73"/>
      <c r="CS99" s="95"/>
      <c r="CT99" s="73"/>
      <c r="CU99" s="95"/>
      <c r="CV99" s="73"/>
      <c r="CW99" s="95"/>
      <c r="CX99" s="73"/>
      <c r="CY99" s="95"/>
      <c r="CZ99" s="73"/>
      <c r="DA99" s="95"/>
      <c r="DB99" s="73"/>
      <c r="DC99" s="95"/>
      <c r="DD99" s="73"/>
      <c r="DE99" s="95"/>
      <c r="DF99" s="73"/>
      <c r="DG99" s="95"/>
      <c r="DH99" s="73"/>
      <c r="DI99" s="95"/>
      <c r="DJ99" s="73"/>
      <c r="DK99" s="95"/>
      <c r="DL99" s="73"/>
      <c r="DM99" s="95"/>
      <c r="DN99" s="73"/>
      <c r="DO99" s="95"/>
    </row>
    <row r="100" ht="10.05" customHeight="1" spans="2:119">
      <c r="B100" s="48"/>
      <c r="C100" s="51"/>
      <c r="D100" s="51"/>
      <c r="E100" s="51"/>
      <c r="F100" s="52"/>
      <c r="G100" s="52"/>
      <c r="H100" s="51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96"/>
      <c r="AX100" s="74"/>
      <c r="AY100" s="96"/>
      <c r="AZ100" s="74"/>
      <c r="BA100" s="96"/>
      <c r="BB100" s="74"/>
      <c r="BC100" s="96"/>
      <c r="BD100" s="74"/>
      <c r="BE100" s="96"/>
      <c r="BF100" s="74"/>
      <c r="BG100" s="96"/>
      <c r="BH100" s="74"/>
      <c r="BI100" s="96"/>
      <c r="BJ100" s="74"/>
      <c r="BK100" s="96"/>
      <c r="BL100" s="74"/>
      <c r="BM100" s="96"/>
      <c r="BN100" s="74"/>
      <c r="BO100" s="96"/>
      <c r="BP100" s="74"/>
      <c r="BQ100" s="96"/>
      <c r="BR100" s="74"/>
      <c r="BS100" s="96"/>
      <c r="BT100" s="74"/>
      <c r="BU100" s="96"/>
      <c r="BV100" s="74"/>
      <c r="BW100" s="96"/>
      <c r="BX100" s="74"/>
      <c r="BY100" s="96"/>
      <c r="BZ100" s="74"/>
      <c r="CA100" s="96"/>
      <c r="CB100" s="74"/>
      <c r="CC100" s="96"/>
      <c r="CD100" s="74"/>
      <c r="CE100" s="96"/>
      <c r="CF100" s="74"/>
      <c r="CG100" s="96"/>
      <c r="CH100" s="74"/>
      <c r="CI100" s="96"/>
      <c r="CJ100" s="74"/>
      <c r="CK100" s="96"/>
      <c r="CL100" s="74"/>
      <c r="CM100" s="96"/>
      <c r="CN100" s="74"/>
      <c r="CO100" s="96"/>
      <c r="CP100" s="74"/>
      <c r="CQ100" s="96"/>
      <c r="CR100" s="74"/>
      <c r="CS100" s="96"/>
      <c r="CT100" s="74"/>
      <c r="CU100" s="96"/>
      <c r="CV100" s="74"/>
      <c r="CW100" s="96"/>
      <c r="CX100" s="74"/>
      <c r="CY100" s="96"/>
      <c r="CZ100" s="74"/>
      <c r="DA100" s="96"/>
      <c r="DB100" s="74"/>
      <c r="DC100" s="96"/>
      <c r="DD100" s="74"/>
      <c r="DE100" s="96"/>
      <c r="DF100" s="74"/>
      <c r="DG100" s="96"/>
      <c r="DH100" s="74"/>
      <c r="DI100" s="96"/>
      <c r="DJ100" s="74"/>
      <c r="DK100" s="96"/>
      <c r="DL100" s="74"/>
      <c r="DM100" s="96"/>
      <c r="DN100" s="74"/>
      <c r="DO100" s="96"/>
    </row>
    <row r="101" ht="6" customHeight="1" spans="2:119">
      <c r="B101" s="48"/>
      <c r="C101" s="51"/>
      <c r="D101" s="51"/>
      <c r="E101" s="53"/>
      <c r="F101" s="54"/>
      <c r="G101" s="54"/>
      <c r="H101" s="53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97"/>
      <c r="AX101" s="75"/>
      <c r="AY101" s="97"/>
      <c r="AZ101" s="75"/>
      <c r="BA101" s="97"/>
      <c r="BB101" s="75"/>
      <c r="BC101" s="97"/>
      <c r="BD101" s="75"/>
      <c r="BE101" s="97"/>
      <c r="BF101" s="75"/>
      <c r="BG101" s="97"/>
      <c r="BH101" s="75"/>
      <c r="BI101" s="97"/>
      <c r="BJ101" s="75"/>
      <c r="BK101" s="97"/>
      <c r="BL101" s="75"/>
      <c r="BM101" s="97"/>
      <c r="BN101" s="75"/>
      <c r="BO101" s="97"/>
      <c r="BP101" s="75"/>
      <c r="BQ101" s="97"/>
      <c r="BR101" s="75"/>
      <c r="BS101" s="97"/>
      <c r="BT101" s="75"/>
      <c r="BU101" s="97"/>
      <c r="BV101" s="75"/>
      <c r="BW101" s="97"/>
      <c r="BX101" s="75"/>
      <c r="BY101" s="97"/>
      <c r="BZ101" s="75"/>
      <c r="CA101" s="97"/>
      <c r="CB101" s="75"/>
      <c r="CC101" s="97"/>
      <c r="CD101" s="75"/>
      <c r="CE101" s="97"/>
      <c r="CF101" s="75"/>
      <c r="CG101" s="97"/>
      <c r="CH101" s="75"/>
      <c r="CI101" s="97"/>
      <c r="CJ101" s="75"/>
      <c r="CK101" s="97"/>
      <c r="CL101" s="75"/>
      <c r="CM101" s="97"/>
      <c r="CN101" s="75"/>
      <c r="CO101" s="97"/>
      <c r="CP101" s="75"/>
      <c r="CQ101" s="97"/>
      <c r="CR101" s="75"/>
      <c r="CS101" s="97"/>
      <c r="CT101" s="75"/>
      <c r="CU101" s="97"/>
      <c r="CV101" s="75"/>
      <c r="CW101" s="97"/>
      <c r="CX101" s="75"/>
      <c r="CY101" s="97"/>
      <c r="CZ101" s="75"/>
      <c r="DA101" s="97"/>
      <c r="DB101" s="75"/>
      <c r="DC101" s="97"/>
      <c r="DD101" s="75"/>
      <c r="DE101" s="97"/>
      <c r="DF101" s="75"/>
      <c r="DG101" s="97"/>
      <c r="DH101" s="75"/>
      <c r="DI101" s="97"/>
      <c r="DJ101" s="75"/>
      <c r="DK101" s="97"/>
      <c r="DL101" s="75"/>
      <c r="DM101" s="97"/>
      <c r="DN101" s="75"/>
      <c r="DO101" s="97"/>
    </row>
    <row r="102" ht="6" customHeight="1" spans="2:119">
      <c r="B102" s="48"/>
      <c r="C102" s="51"/>
      <c r="D102" s="51"/>
      <c r="E102" s="51" t="s">
        <v>33</v>
      </c>
      <c r="F102" s="52">
        <v>45390</v>
      </c>
      <c r="G102" s="52">
        <v>45390</v>
      </c>
      <c r="H102" s="51">
        <f>IF(G102="","-",G102-F102+1)</f>
        <v>1</v>
      </c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96"/>
      <c r="AX102" s="74"/>
      <c r="AY102" s="96"/>
      <c r="AZ102" s="74"/>
      <c r="BA102" s="96"/>
      <c r="BB102" s="74"/>
      <c r="BC102" s="96"/>
      <c r="BD102" s="74"/>
      <c r="BE102" s="96"/>
      <c r="BF102" s="74"/>
      <c r="BG102" s="96"/>
      <c r="BH102" s="74"/>
      <c r="BI102" s="96"/>
      <c r="BJ102" s="74"/>
      <c r="BK102" s="96"/>
      <c r="BL102" s="74"/>
      <c r="BM102" s="96"/>
      <c r="BN102" s="74"/>
      <c r="BO102" s="96"/>
      <c r="BP102" s="74"/>
      <c r="BQ102" s="96"/>
      <c r="BR102" s="74"/>
      <c r="BS102" s="96"/>
      <c r="BT102" s="74"/>
      <c r="BU102" s="96"/>
      <c r="BV102" s="74"/>
      <c r="BW102" s="96"/>
      <c r="BX102" s="74"/>
      <c r="BY102" s="96"/>
      <c r="BZ102" s="74"/>
      <c r="CA102" s="96"/>
      <c r="CB102" s="74"/>
      <c r="CC102" s="96"/>
      <c r="CD102" s="74"/>
      <c r="CE102" s="96"/>
      <c r="CF102" s="74"/>
      <c r="CG102" s="96"/>
      <c r="CH102" s="74"/>
      <c r="CI102" s="96"/>
      <c r="CJ102" s="74"/>
      <c r="CK102" s="96"/>
      <c r="CL102" s="74"/>
      <c r="CM102" s="96"/>
      <c r="CN102" s="74"/>
      <c r="CO102" s="96"/>
      <c r="CP102" s="74"/>
      <c r="CQ102" s="96"/>
      <c r="CR102" s="74"/>
      <c r="CS102" s="96"/>
      <c r="CT102" s="74"/>
      <c r="CU102" s="96"/>
      <c r="CV102" s="74"/>
      <c r="CW102" s="96"/>
      <c r="CX102" s="74"/>
      <c r="CY102" s="96"/>
      <c r="CZ102" s="74"/>
      <c r="DA102" s="96"/>
      <c r="DB102" s="74"/>
      <c r="DC102" s="96"/>
      <c r="DD102" s="74"/>
      <c r="DE102" s="96"/>
      <c r="DF102" s="74"/>
      <c r="DG102" s="96"/>
      <c r="DH102" s="74"/>
      <c r="DI102" s="96"/>
      <c r="DJ102" s="74"/>
      <c r="DK102" s="96"/>
      <c r="DL102" s="74"/>
      <c r="DM102" s="96"/>
      <c r="DN102" s="74"/>
      <c r="DO102" s="96"/>
    </row>
    <row r="103" ht="10.05" customHeight="1" spans="2:119">
      <c r="B103" s="48"/>
      <c r="C103" s="51"/>
      <c r="D103" s="51"/>
      <c r="E103" s="51"/>
      <c r="F103" s="52"/>
      <c r="G103" s="52"/>
      <c r="H103" s="51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96"/>
      <c r="AX103" s="74"/>
      <c r="AY103" s="96"/>
      <c r="AZ103" s="74"/>
      <c r="BA103" s="96"/>
      <c r="BB103" s="74"/>
      <c r="BC103" s="96"/>
      <c r="BD103" s="74"/>
      <c r="BE103" s="96"/>
      <c r="BF103" s="74"/>
      <c r="BG103" s="96"/>
      <c r="BH103" s="74"/>
      <c r="BI103" s="96"/>
      <c r="BJ103" s="74"/>
      <c r="BK103" s="96"/>
      <c r="BL103" s="74"/>
      <c r="BM103" s="96"/>
      <c r="BN103" s="74"/>
      <c r="BO103" s="96"/>
      <c r="BP103" s="74"/>
      <c r="BQ103" s="96"/>
      <c r="BR103" s="74"/>
      <c r="BS103" s="96"/>
      <c r="BT103" s="74"/>
      <c r="BU103" s="96"/>
      <c r="BV103" s="74"/>
      <c r="BW103" s="96"/>
      <c r="BX103" s="74"/>
      <c r="BY103" s="96"/>
      <c r="BZ103" s="74"/>
      <c r="CA103" s="96"/>
      <c r="CB103" s="74"/>
      <c r="CC103" s="96"/>
      <c r="CD103" s="74"/>
      <c r="CE103" s="96"/>
      <c r="CF103" s="74"/>
      <c r="CG103" s="96"/>
      <c r="CH103" s="74"/>
      <c r="CI103" s="96"/>
      <c r="CJ103" s="74"/>
      <c r="CK103" s="96"/>
      <c r="CL103" s="74"/>
      <c r="CM103" s="96"/>
      <c r="CN103" s="74"/>
      <c r="CO103" s="96"/>
      <c r="CP103" s="74"/>
      <c r="CQ103" s="96"/>
      <c r="CR103" s="74"/>
      <c r="CS103" s="96"/>
      <c r="CT103" s="74"/>
      <c r="CU103" s="96"/>
      <c r="CV103" s="74"/>
      <c r="CW103" s="96"/>
      <c r="CX103" s="74"/>
      <c r="CY103" s="96"/>
      <c r="CZ103" s="74"/>
      <c r="DA103" s="96"/>
      <c r="DB103" s="74"/>
      <c r="DC103" s="96"/>
      <c r="DD103" s="74"/>
      <c r="DE103" s="96"/>
      <c r="DF103" s="74"/>
      <c r="DG103" s="96"/>
      <c r="DH103" s="74"/>
      <c r="DI103" s="96"/>
      <c r="DJ103" s="74"/>
      <c r="DK103" s="96"/>
      <c r="DL103" s="74"/>
      <c r="DM103" s="96"/>
      <c r="DN103" s="74"/>
      <c r="DO103" s="96"/>
    </row>
    <row r="104" ht="6" customHeight="1" spans="2:119">
      <c r="B104" s="55"/>
      <c r="C104" s="56"/>
      <c r="D104" s="56"/>
      <c r="E104" s="56"/>
      <c r="F104" s="57"/>
      <c r="G104" s="57"/>
      <c r="H104" s="5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98"/>
      <c r="AX104" s="76"/>
      <c r="AY104" s="98"/>
      <c r="AZ104" s="76"/>
      <c r="BA104" s="98"/>
      <c r="BB104" s="76"/>
      <c r="BC104" s="98"/>
      <c r="BD104" s="76"/>
      <c r="BE104" s="98"/>
      <c r="BF104" s="76"/>
      <c r="BG104" s="98"/>
      <c r="BH104" s="76"/>
      <c r="BI104" s="98"/>
      <c r="BJ104" s="76"/>
      <c r="BK104" s="98"/>
      <c r="BL104" s="76"/>
      <c r="BM104" s="98"/>
      <c r="BN104" s="76"/>
      <c r="BO104" s="98"/>
      <c r="BP104" s="76"/>
      <c r="BQ104" s="98"/>
      <c r="BR104" s="76"/>
      <c r="BS104" s="98"/>
      <c r="BT104" s="76"/>
      <c r="BU104" s="98"/>
      <c r="BV104" s="76"/>
      <c r="BW104" s="98"/>
      <c r="BX104" s="76"/>
      <c r="BY104" s="98"/>
      <c r="BZ104" s="76"/>
      <c r="CA104" s="98"/>
      <c r="CB104" s="76"/>
      <c r="CC104" s="98"/>
      <c r="CD104" s="76"/>
      <c r="CE104" s="98"/>
      <c r="CF104" s="76"/>
      <c r="CG104" s="98"/>
      <c r="CH104" s="76"/>
      <c r="CI104" s="98"/>
      <c r="CJ104" s="76"/>
      <c r="CK104" s="98"/>
      <c r="CL104" s="76"/>
      <c r="CM104" s="98"/>
      <c r="CN104" s="76"/>
      <c r="CO104" s="98"/>
      <c r="CP104" s="76"/>
      <c r="CQ104" s="98"/>
      <c r="CR104" s="76"/>
      <c r="CS104" s="98"/>
      <c r="CT104" s="76"/>
      <c r="CU104" s="98"/>
      <c r="CV104" s="76"/>
      <c r="CW104" s="98"/>
      <c r="CX104" s="76"/>
      <c r="CY104" s="98"/>
      <c r="CZ104" s="76"/>
      <c r="DA104" s="98"/>
      <c r="DB104" s="76"/>
      <c r="DC104" s="98"/>
      <c r="DD104" s="76"/>
      <c r="DE104" s="98"/>
      <c r="DF104" s="76"/>
      <c r="DG104" s="98"/>
      <c r="DH104" s="76"/>
      <c r="DI104" s="98"/>
      <c r="DJ104" s="76"/>
      <c r="DK104" s="98"/>
      <c r="DL104" s="76"/>
      <c r="DM104" s="98"/>
      <c r="DN104" s="76"/>
      <c r="DO104" s="98"/>
    </row>
    <row r="105" s="1" customFormat="1" ht="6" customHeight="1" spans="1:119">
      <c r="A105" s="45"/>
      <c r="B105" s="48">
        <v>16</v>
      </c>
      <c r="C105" s="49" t="s">
        <v>48</v>
      </c>
      <c r="D105" s="49" t="str">
        <f>IF(C105="","-",IF(G108&lt;&gt;"","完成",IF(F108&lt;&gt;"","进行中","未开始")))</f>
        <v>完成</v>
      </c>
      <c r="E105" s="49" t="s">
        <v>32</v>
      </c>
      <c r="F105" s="50">
        <v>45390</v>
      </c>
      <c r="G105" s="50">
        <v>45411</v>
      </c>
      <c r="H105" s="49">
        <f>IF(G105="","-",G105-F105+1)</f>
        <v>22</v>
      </c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95"/>
      <c r="AX105" s="73"/>
      <c r="AY105" s="95"/>
      <c r="AZ105" s="73"/>
      <c r="BA105" s="95"/>
      <c r="BB105" s="73"/>
      <c r="BC105" s="95"/>
      <c r="BD105" s="73"/>
      <c r="BE105" s="95"/>
      <c r="BF105" s="73"/>
      <c r="BG105" s="95"/>
      <c r="BH105" s="73"/>
      <c r="BI105" s="95"/>
      <c r="BJ105" s="73"/>
      <c r="BK105" s="95"/>
      <c r="BL105" s="73"/>
      <c r="BM105" s="95"/>
      <c r="BN105" s="73"/>
      <c r="BO105" s="95"/>
      <c r="BP105" s="73"/>
      <c r="BQ105" s="95"/>
      <c r="BR105" s="73"/>
      <c r="BS105" s="95"/>
      <c r="BT105" s="73"/>
      <c r="BU105" s="95"/>
      <c r="BV105" s="73"/>
      <c r="BW105" s="95"/>
      <c r="BX105" s="73"/>
      <c r="BY105" s="95"/>
      <c r="BZ105" s="73"/>
      <c r="CA105" s="95"/>
      <c r="CB105" s="73"/>
      <c r="CC105" s="95"/>
      <c r="CD105" s="73"/>
      <c r="CE105" s="95"/>
      <c r="CF105" s="73"/>
      <c r="CG105" s="95"/>
      <c r="CH105" s="73"/>
      <c r="CI105" s="95"/>
      <c r="CJ105" s="73"/>
      <c r="CK105" s="95"/>
      <c r="CL105" s="73"/>
      <c r="CM105" s="95"/>
      <c r="CN105" s="73"/>
      <c r="CO105" s="95"/>
      <c r="CP105" s="73"/>
      <c r="CQ105" s="95"/>
      <c r="CR105" s="73"/>
      <c r="CS105" s="95"/>
      <c r="CT105" s="73"/>
      <c r="CU105" s="95"/>
      <c r="CV105" s="73"/>
      <c r="CW105" s="95"/>
      <c r="CX105" s="73"/>
      <c r="CY105" s="95"/>
      <c r="CZ105" s="73"/>
      <c r="DA105" s="95"/>
      <c r="DB105" s="73"/>
      <c r="DC105" s="95"/>
      <c r="DD105" s="73"/>
      <c r="DE105" s="95"/>
      <c r="DF105" s="73"/>
      <c r="DG105" s="95"/>
      <c r="DH105" s="73"/>
      <c r="DI105" s="95"/>
      <c r="DJ105" s="73"/>
      <c r="DK105" s="95"/>
      <c r="DL105" s="73"/>
      <c r="DM105" s="95"/>
      <c r="DN105" s="73"/>
      <c r="DO105" s="95"/>
    </row>
    <row r="106" ht="10.05" customHeight="1" spans="2:119">
      <c r="B106" s="48"/>
      <c r="C106" s="51"/>
      <c r="D106" s="51"/>
      <c r="E106" s="51"/>
      <c r="F106" s="52"/>
      <c r="G106" s="52"/>
      <c r="H106" s="51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96"/>
      <c r="AX106" s="74"/>
      <c r="AY106" s="96"/>
      <c r="AZ106" s="74"/>
      <c r="BA106" s="96"/>
      <c r="BB106" s="74"/>
      <c r="BC106" s="96"/>
      <c r="BD106" s="74"/>
      <c r="BE106" s="96"/>
      <c r="BF106" s="74"/>
      <c r="BG106" s="96"/>
      <c r="BH106" s="74"/>
      <c r="BI106" s="96"/>
      <c r="BJ106" s="74"/>
      <c r="BK106" s="96"/>
      <c r="BL106" s="74"/>
      <c r="BM106" s="96"/>
      <c r="BN106" s="74"/>
      <c r="BO106" s="96"/>
      <c r="BP106" s="74"/>
      <c r="BQ106" s="96"/>
      <c r="BR106" s="74"/>
      <c r="BS106" s="96"/>
      <c r="BT106" s="74"/>
      <c r="BU106" s="96"/>
      <c r="BV106" s="74"/>
      <c r="BW106" s="96"/>
      <c r="BX106" s="74"/>
      <c r="BY106" s="96"/>
      <c r="BZ106" s="74"/>
      <c r="CA106" s="96"/>
      <c r="CB106" s="74"/>
      <c r="CC106" s="96"/>
      <c r="CD106" s="74"/>
      <c r="CE106" s="96"/>
      <c r="CF106" s="74"/>
      <c r="CG106" s="96"/>
      <c r="CH106" s="74"/>
      <c r="CI106" s="96"/>
      <c r="CJ106" s="74"/>
      <c r="CK106" s="96"/>
      <c r="CL106" s="74"/>
      <c r="CM106" s="96"/>
      <c r="CN106" s="74"/>
      <c r="CO106" s="96"/>
      <c r="CP106" s="74"/>
      <c r="CQ106" s="96"/>
      <c r="CR106" s="74"/>
      <c r="CS106" s="96"/>
      <c r="CT106" s="74"/>
      <c r="CU106" s="96"/>
      <c r="CV106" s="74"/>
      <c r="CW106" s="96"/>
      <c r="CX106" s="74"/>
      <c r="CY106" s="96"/>
      <c r="CZ106" s="74"/>
      <c r="DA106" s="96"/>
      <c r="DB106" s="74"/>
      <c r="DC106" s="96"/>
      <c r="DD106" s="74"/>
      <c r="DE106" s="96"/>
      <c r="DF106" s="74"/>
      <c r="DG106" s="96"/>
      <c r="DH106" s="74"/>
      <c r="DI106" s="96"/>
      <c r="DJ106" s="74"/>
      <c r="DK106" s="96"/>
      <c r="DL106" s="74"/>
      <c r="DM106" s="96"/>
      <c r="DN106" s="74"/>
      <c r="DO106" s="96"/>
    </row>
    <row r="107" ht="6" customHeight="1" spans="2:119">
      <c r="B107" s="48"/>
      <c r="C107" s="51"/>
      <c r="D107" s="51"/>
      <c r="E107" s="53"/>
      <c r="F107" s="54"/>
      <c r="G107" s="54"/>
      <c r="H107" s="53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97"/>
      <c r="AX107" s="75"/>
      <c r="AY107" s="97"/>
      <c r="AZ107" s="75"/>
      <c r="BA107" s="97"/>
      <c r="BB107" s="75"/>
      <c r="BC107" s="97"/>
      <c r="BD107" s="75"/>
      <c r="BE107" s="97"/>
      <c r="BF107" s="75"/>
      <c r="BG107" s="97"/>
      <c r="BH107" s="75"/>
      <c r="BI107" s="97"/>
      <c r="BJ107" s="75"/>
      <c r="BK107" s="97"/>
      <c r="BL107" s="75"/>
      <c r="BM107" s="97"/>
      <c r="BN107" s="75"/>
      <c r="BO107" s="97"/>
      <c r="BP107" s="75"/>
      <c r="BQ107" s="97"/>
      <c r="BR107" s="75"/>
      <c r="BS107" s="97"/>
      <c r="BT107" s="75"/>
      <c r="BU107" s="97"/>
      <c r="BV107" s="75"/>
      <c r="BW107" s="97"/>
      <c r="BX107" s="75"/>
      <c r="BY107" s="97"/>
      <c r="BZ107" s="75"/>
      <c r="CA107" s="97"/>
      <c r="CB107" s="75"/>
      <c r="CC107" s="97"/>
      <c r="CD107" s="75"/>
      <c r="CE107" s="97"/>
      <c r="CF107" s="75"/>
      <c r="CG107" s="97"/>
      <c r="CH107" s="75"/>
      <c r="CI107" s="97"/>
      <c r="CJ107" s="75"/>
      <c r="CK107" s="97"/>
      <c r="CL107" s="75"/>
      <c r="CM107" s="97"/>
      <c r="CN107" s="75"/>
      <c r="CO107" s="97"/>
      <c r="CP107" s="75"/>
      <c r="CQ107" s="97"/>
      <c r="CR107" s="75"/>
      <c r="CS107" s="97"/>
      <c r="CT107" s="75"/>
      <c r="CU107" s="97"/>
      <c r="CV107" s="75"/>
      <c r="CW107" s="97"/>
      <c r="CX107" s="75"/>
      <c r="CY107" s="97"/>
      <c r="CZ107" s="75"/>
      <c r="DA107" s="97"/>
      <c r="DB107" s="75"/>
      <c r="DC107" s="97"/>
      <c r="DD107" s="75"/>
      <c r="DE107" s="97"/>
      <c r="DF107" s="75"/>
      <c r="DG107" s="97"/>
      <c r="DH107" s="75"/>
      <c r="DI107" s="97"/>
      <c r="DJ107" s="75"/>
      <c r="DK107" s="97"/>
      <c r="DL107" s="75"/>
      <c r="DM107" s="97"/>
      <c r="DN107" s="75"/>
      <c r="DO107" s="97"/>
    </row>
    <row r="108" ht="6" customHeight="1" spans="2:119">
      <c r="B108" s="48"/>
      <c r="C108" s="51"/>
      <c r="D108" s="51"/>
      <c r="E108" s="51" t="s">
        <v>33</v>
      </c>
      <c r="F108" s="52">
        <v>45390</v>
      </c>
      <c r="G108" s="52">
        <v>45407</v>
      </c>
      <c r="H108" s="51">
        <f>IF(G108="","-",G108-F108+1)</f>
        <v>18</v>
      </c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96"/>
      <c r="AX108" s="74"/>
      <c r="AY108" s="96"/>
      <c r="AZ108" s="74"/>
      <c r="BA108" s="96"/>
      <c r="BB108" s="74"/>
      <c r="BC108" s="96"/>
      <c r="BD108" s="74"/>
      <c r="BE108" s="96"/>
      <c r="BF108" s="74"/>
      <c r="BG108" s="96"/>
      <c r="BH108" s="74"/>
      <c r="BI108" s="96"/>
      <c r="BJ108" s="74"/>
      <c r="BK108" s="96"/>
      <c r="BL108" s="74"/>
      <c r="BM108" s="96"/>
      <c r="BN108" s="74"/>
      <c r="BO108" s="96"/>
      <c r="BP108" s="74"/>
      <c r="BQ108" s="96"/>
      <c r="BR108" s="74"/>
      <c r="BS108" s="96"/>
      <c r="BT108" s="74"/>
      <c r="BU108" s="96"/>
      <c r="BV108" s="74"/>
      <c r="BW108" s="96"/>
      <c r="BX108" s="74"/>
      <c r="BY108" s="96"/>
      <c r="BZ108" s="74"/>
      <c r="CA108" s="96"/>
      <c r="CB108" s="74"/>
      <c r="CC108" s="96"/>
      <c r="CD108" s="74"/>
      <c r="CE108" s="96"/>
      <c r="CF108" s="74"/>
      <c r="CG108" s="96"/>
      <c r="CH108" s="74"/>
      <c r="CI108" s="96"/>
      <c r="CJ108" s="74"/>
      <c r="CK108" s="96"/>
      <c r="CL108" s="74"/>
      <c r="CM108" s="96"/>
      <c r="CN108" s="74"/>
      <c r="CO108" s="96"/>
      <c r="CP108" s="74"/>
      <c r="CQ108" s="96"/>
      <c r="CR108" s="74"/>
      <c r="CS108" s="96"/>
      <c r="CT108" s="74"/>
      <c r="CU108" s="96"/>
      <c r="CV108" s="74"/>
      <c r="CW108" s="96"/>
      <c r="CX108" s="74"/>
      <c r="CY108" s="96"/>
      <c r="CZ108" s="74"/>
      <c r="DA108" s="96"/>
      <c r="DB108" s="74"/>
      <c r="DC108" s="96"/>
      <c r="DD108" s="74"/>
      <c r="DE108" s="96"/>
      <c r="DF108" s="74"/>
      <c r="DG108" s="96"/>
      <c r="DH108" s="74"/>
      <c r="DI108" s="96"/>
      <c r="DJ108" s="74"/>
      <c r="DK108" s="96"/>
      <c r="DL108" s="74"/>
      <c r="DM108" s="96"/>
      <c r="DN108" s="74"/>
      <c r="DO108" s="96"/>
    </row>
    <row r="109" ht="10.05" customHeight="1" spans="2:119">
      <c r="B109" s="48"/>
      <c r="C109" s="51"/>
      <c r="D109" s="51"/>
      <c r="E109" s="51"/>
      <c r="F109" s="52"/>
      <c r="G109" s="52"/>
      <c r="H109" s="51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96"/>
      <c r="AX109" s="74"/>
      <c r="AY109" s="96"/>
      <c r="AZ109" s="74"/>
      <c r="BA109" s="96"/>
      <c r="BB109" s="74"/>
      <c r="BC109" s="96"/>
      <c r="BD109" s="74"/>
      <c r="BE109" s="96"/>
      <c r="BF109" s="74"/>
      <c r="BG109" s="96"/>
      <c r="BH109" s="74"/>
      <c r="BI109" s="96"/>
      <c r="BJ109" s="74"/>
      <c r="BK109" s="96"/>
      <c r="BL109" s="74"/>
      <c r="BM109" s="96"/>
      <c r="BN109" s="74"/>
      <c r="BO109" s="96"/>
      <c r="BP109" s="74"/>
      <c r="BQ109" s="96"/>
      <c r="BR109" s="74"/>
      <c r="BS109" s="96"/>
      <c r="BT109" s="74"/>
      <c r="BU109" s="96"/>
      <c r="BV109" s="74"/>
      <c r="BW109" s="96"/>
      <c r="BX109" s="74"/>
      <c r="BY109" s="96"/>
      <c r="BZ109" s="74"/>
      <c r="CA109" s="96"/>
      <c r="CB109" s="74"/>
      <c r="CC109" s="96"/>
      <c r="CD109" s="74"/>
      <c r="CE109" s="96"/>
      <c r="CF109" s="74"/>
      <c r="CG109" s="96"/>
      <c r="CH109" s="74"/>
      <c r="CI109" s="96"/>
      <c r="CJ109" s="74"/>
      <c r="CK109" s="96"/>
      <c r="CL109" s="74"/>
      <c r="CM109" s="96"/>
      <c r="CN109" s="74"/>
      <c r="CO109" s="96"/>
      <c r="CP109" s="74"/>
      <c r="CQ109" s="96"/>
      <c r="CR109" s="74"/>
      <c r="CS109" s="96"/>
      <c r="CT109" s="74"/>
      <c r="CU109" s="96"/>
      <c r="CV109" s="74"/>
      <c r="CW109" s="96"/>
      <c r="CX109" s="74"/>
      <c r="CY109" s="96"/>
      <c r="CZ109" s="74"/>
      <c r="DA109" s="96"/>
      <c r="DB109" s="74"/>
      <c r="DC109" s="96"/>
      <c r="DD109" s="74"/>
      <c r="DE109" s="96"/>
      <c r="DF109" s="74"/>
      <c r="DG109" s="96"/>
      <c r="DH109" s="74"/>
      <c r="DI109" s="96"/>
      <c r="DJ109" s="74"/>
      <c r="DK109" s="96"/>
      <c r="DL109" s="74"/>
      <c r="DM109" s="96"/>
      <c r="DN109" s="74"/>
      <c r="DO109" s="96"/>
    </row>
    <row r="110" ht="6" customHeight="1" spans="2:119">
      <c r="B110" s="55"/>
      <c r="C110" s="56"/>
      <c r="D110" s="56"/>
      <c r="E110" s="56"/>
      <c r="F110" s="57"/>
      <c r="G110" s="57"/>
      <c r="H110" s="5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98"/>
      <c r="AX110" s="76"/>
      <c r="AY110" s="98"/>
      <c r="AZ110" s="76"/>
      <c r="BA110" s="98"/>
      <c r="BB110" s="76"/>
      <c r="BC110" s="98"/>
      <c r="BD110" s="76"/>
      <c r="BE110" s="98"/>
      <c r="BF110" s="76"/>
      <c r="BG110" s="98"/>
      <c r="BH110" s="76"/>
      <c r="BI110" s="98"/>
      <c r="BJ110" s="76"/>
      <c r="BK110" s="98"/>
      <c r="BL110" s="76"/>
      <c r="BM110" s="98"/>
      <c r="BN110" s="76"/>
      <c r="BO110" s="98"/>
      <c r="BP110" s="76"/>
      <c r="BQ110" s="98"/>
      <c r="BR110" s="76"/>
      <c r="BS110" s="98"/>
      <c r="BT110" s="76"/>
      <c r="BU110" s="98"/>
      <c r="BV110" s="76"/>
      <c r="BW110" s="98"/>
      <c r="BX110" s="76"/>
      <c r="BY110" s="98"/>
      <c r="BZ110" s="76"/>
      <c r="CA110" s="98"/>
      <c r="CB110" s="76"/>
      <c r="CC110" s="98"/>
      <c r="CD110" s="76"/>
      <c r="CE110" s="98"/>
      <c r="CF110" s="76"/>
      <c r="CG110" s="98"/>
      <c r="CH110" s="76"/>
      <c r="CI110" s="98"/>
      <c r="CJ110" s="76"/>
      <c r="CK110" s="98"/>
      <c r="CL110" s="76"/>
      <c r="CM110" s="98"/>
      <c r="CN110" s="76"/>
      <c r="CO110" s="98"/>
      <c r="CP110" s="76"/>
      <c r="CQ110" s="98"/>
      <c r="CR110" s="76"/>
      <c r="CS110" s="98"/>
      <c r="CT110" s="76"/>
      <c r="CU110" s="98"/>
      <c r="CV110" s="76"/>
      <c r="CW110" s="98"/>
      <c r="CX110" s="76"/>
      <c r="CY110" s="98"/>
      <c r="CZ110" s="76"/>
      <c r="DA110" s="98"/>
      <c r="DB110" s="76"/>
      <c r="DC110" s="98"/>
      <c r="DD110" s="76"/>
      <c r="DE110" s="98"/>
      <c r="DF110" s="76"/>
      <c r="DG110" s="98"/>
      <c r="DH110" s="76"/>
      <c r="DI110" s="98"/>
      <c r="DJ110" s="76"/>
      <c r="DK110" s="98"/>
      <c r="DL110" s="76"/>
      <c r="DM110" s="98"/>
      <c r="DN110" s="76"/>
      <c r="DO110" s="98"/>
    </row>
    <row r="111" s="1" customFormat="1" ht="6" customHeight="1" spans="1:119">
      <c r="A111" s="45"/>
      <c r="B111" s="48">
        <v>17</v>
      </c>
      <c r="C111" s="49" t="s">
        <v>49</v>
      </c>
      <c r="D111" s="49" t="str">
        <f>IF(C111="","-",IF(G114&lt;&gt;"","完成",IF(F114&lt;&gt;"","进行中","未开始")))</f>
        <v>完成</v>
      </c>
      <c r="E111" s="49" t="s">
        <v>32</v>
      </c>
      <c r="F111" s="50">
        <v>45411</v>
      </c>
      <c r="G111" s="50">
        <v>45425</v>
      </c>
      <c r="H111" s="49">
        <f>IF(G111="","-",G111-F111+1)</f>
        <v>15</v>
      </c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95"/>
      <c r="AX111" s="73"/>
      <c r="AY111" s="95"/>
      <c r="AZ111" s="73"/>
      <c r="BA111" s="95"/>
      <c r="BB111" s="73"/>
      <c r="BC111" s="95"/>
      <c r="BD111" s="73"/>
      <c r="BE111" s="95"/>
      <c r="BF111" s="73"/>
      <c r="BG111" s="95"/>
      <c r="BH111" s="73"/>
      <c r="BI111" s="95"/>
      <c r="BJ111" s="73"/>
      <c r="BK111" s="95"/>
      <c r="BL111" s="73"/>
      <c r="BM111" s="95"/>
      <c r="BN111" s="73"/>
      <c r="BO111" s="95"/>
      <c r="BP111" s="73"/>
      <c r="BQ111" s="95"/>
      <c r="BR111" s="73"/>
      <c r="BS111" s="95"/>
      <c r="BT111" s="73"/>
      <c r="BU111" s="95"/>
      <c r="BV111" s="73"/>
      <c r="BW111" s="95"/>
      <c r="BX111" s="73"/>
      <c r="BY111" s="95"/>
      <c r="BZ111" s="73"/>
      <c r="CA111" s="95"/>
      <c r="CB111" s="73"/>
      <c r="CC111" s="95"/>
      <c r="CD111" s="73"/>
      <c r="CE111" s="95"/>
      <c r="CF111" s="73"/>
      <c r="CG111" s="95"/>
      <c r="CH111" s="73"/>
      <c r="CI111" s="95"/>
      <c r="CJ111" s="73"/>
      <c r="CK111" s="95"/>
      <c r="CL111" s="73"/>
      <c r="CM111" s="95"/>
      <c r="CN111" s="73"/>
      <c r="CO111" s="95"/>
      <c r="CP111" s="73"/>
      <c r="CQ111" s="95"/>
      <c r="CR111" s="73"/>
      <c r="CS111" s="95"/>
      <c r="CT111" s="73"/>
      <c r="CU111" s="95"/>
      <c r="CV111" s="73"/>
      <c r="CW111" s="95"/>
      <c r="CX111" s="73"/>
      <c r="CY111" s="95"/>
      <c r="CZ111" s="73"/>
      <c r="DA111" s="95"/>
      <c r="DB111" s="73"/>
      <c r="DC111" s="95"/>
      <c r="DD111" s="73"/>
      <c r="DE111" s="95"/>
      <c r="DF111" s="73"/>
      <c r="DG111" s="95"/>
      <c r="DH111" s="73"/>
      <c r="DI111" s="95"/>
      <c r="DJ111" s="73"/>
      <c r="DK111" s="95"/>
      <c r="DL111" s="73"/>
      <c r="DM111" s="95"/>
      <c r="DN111" s="73"/>
      <c r="DO111" s="95"/>
    </row>
    <row r="112" ht="10.05" customHeight="1" spans="2:119">
      <c r="B112" s="48"/>
      <c r="C112" s="51"/>
      <c r="D112" s="51"/>
      <c r="E112" s="51"/>
      <c r="F112" s="52"/>
      <c r="G112" s="52"/>
      <c r="H112" s="51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96"/>
      <c r="AX112" s="74"/>
      <c r="AY112" s="96"/>
      <c r="AZ112" s="74"/>
      <c r="BA112" s="96"/>
      <c r="BB112" s="74"/>
      <c r="BC112" s="96"/>
      <c r="BD112" s="74"/>
      <c r="BE112" s="96"/>
      <c r="BF112" s="74"/>
      <c r="BG112" s="96"/>
      <c r="BH112" s="74"/>
      <c r="BI112" s="96"/>
      <c r="BJ112" s="74"/>
      <c r="BK112" s="96"/>
      <c r="BL112" s="74"/>
      <c r="BM112" s="96"/>
      <c r="BN112" s="74"/>
      <c r="BO112" s="96"/>
      <c r="BP112" s="74"/>
      <c r="BQ112" s="96"/>
      <c r="BR112" s="74"/>
      <c r="BS112" s="96"/>
      <c r="BT112" s="74"/>
      <c r="BU112" s="96"/>
      <c r="BV112" s="74"/>
      <c r="BW112" s="96"/>
      <c r="BX112" s="74"/>
      <c r="BY112" s="96"/>
      <c r="BZ112" s="74"/>
      <c r="CA112" s="96"/>
      <c r="CB112" s="74"/>
      <c r="CC112" s="96"/>
      <c r="CD112" s="74"/>
      <c r="CE112" s="96"/>
      <c r="CF112" s="74"/>
      <c r="CG112" s="96"/>
      <c r="CH112" s="74"/>
      <c r="CI112" s="96"/>
      <c r="CJ112" s="74"/>
      <c r="CK112" s="96"/>
      <c r="CL112" s="74"/>
      <c r="CM112" s="96"/>
      <c r="CN112" s="74"/>
      <c r="CO112" s="96"/>
      <c r="CP112" s="74"/>
      <c r="CQ112" s="96"/>
      <c r="CR112" s="74"/>
      <c r="CS112" s="96"/>
      <c r="CT112" s="74"/>
      <c r="CU112" s="96"/>
      <c r="CV112" s="74"/>
      <c r="CW112" s="96"/>
      <c r="CX112" s="74"/>
      <c r="CY112" s="96"/>
      <c r="CZ112" s="74"/>
      <c r="DA112" s="96"/>
      <c r="DB112" s="74"/>
      <c r="DC112" s="96"/>
      <c r="DD112" s="74"/>
      <c r="DE112" s="96"/>
      <c r="DF112" s="74"/>
      <c r="DG112" s="96"/>
      <c r="DH112" s="74"/>
      <c r="DI112" s="96"/>
      <c r="DJ112" s="74"/>
      <c r="DK112" s="96"/>
      <c r="DL112" s="74"/>
      <c r="DM112" s="96"/>
      <c r="DN112" s="74"/>
      <c r="DO112" s="96"/>
    </row>
    <row r="113" ht="6" customHeight="1" spans="2:119">
      <c r="B113" s="48"/>
      <c r="C113" s="51"/>
      <c r="D113" s="51"/>
      <c r="E113" s="53"/>
      <c r="F113" s="54"/>
      <c r="G113" s="54"/>
      <c r="H113" s="53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97"/>
      <c r="AX113" s="75"/>
      <c r="AY113" s="97"/>
      <c r="AZ113" s="75"/>
      <c r="BA113" s="97"/>
      <c r="BB113" s="75"/>
      <c r="BC113" s="97"/>
      <c r="BD113" s="75"/>
      <c r="BE113" s="97"/>
      <c r="BF113" s="75"/>
      <c r="BG113" s="97"/>
      <c r="BH113" s="75"/>
      <c r="BI113" s="97"/>
      <c r="BJ113" s="75"/>
      <c r="BK113" s="97"/>
      <c r="BL113" s="75"/>
      <c r="BM113" s="97"/>
      <c r="BN113" s="75"/>
      <c r="BO113" s="97"/>
      <c r="BP113" s="75"/>
      <c r="BQ113" s="97"/>
      <c r="BR113" s="75"/>
      <c r="BS113" s="97"/>
      <c r="BT113" s="75"/>
      <c r="BU113" s="97"/>
      <c r="BV113" s="75"/>
      <c r="BW113" s="97"/>
      <c r="BX113" s="75"/>
      <c r="BY113" s="97"/>
      <c r="BZ113" s="75"/>
      <c r="CA113" s="97"/>
      <c r="CB113" s="75"/>
      <c r="CC113" s="97"/>
      <c r="CD113" s="75"/>
      <c r="CE113" s="97"/>
      <c r="CF113" s="75"/>
      <c r="CG113" s="97"/>
      <c r="CH113" s="75"/>
      <c r="CI113" s="97"/>
      <c r="CJ113" s="75"/>
      <c r="CK113" s="97"/>
      <c r="CL113" s="75"/>
      <c r="CM113" s="97"/>
      <c r="CN113" s="75"/>
      <c r="CO113" s="97"/>
      <c r="CP113" s="75"/>
      <c r="CQ113" s="97"/>
      <c r="CR113" s="75"/>
      <c r="CS113" s="97"/>
      <c r="CT113" s="75"/>
      <c r="CU113" s="97"/>
      <c r="CV113" s="75"/>
      <c r="CW113" s="97"/>
      <c r="CX113" s="75"/>
      <c r="CY113" s="97"/>
      <c r="CZ113" s="75"/>
      <c r="DA113" s="97"/>
      <c r="DB113" s="75"/>
      <c r="DC113" s="97"/>
      <c r="DD113" s="75"/>
      <c r="DE113" s="97"/>
      <c r="DF113" s="75"/>
      <c r="DG113" s="97"/>
      <c r="DH113" s="75"/>
      <c r="DI113" s="97"/>
      <c r="DJ113" s="75"/>
      <c r="DK113" s="97"/>
      <c r="DL113" s="75"/>
      <c r="DM113" s="97"/>
      <c r="DN113" s="75"/>
      <c r="DO113" s="97"/>
    </row>
    <row r="114" ht="6" customHeight="1" spans="2:119">
      <c r="B114" s="48"/>
      <c r="C114" s="51"/>
      <c r="D114" s="51"/>
      <c r="E114" s="51" t="s">
        <v>33</v>
      </c>
      <c r="F114" s="52">
        <v>45411</v>
      </c>
      <c r="G114" s="52">
        <v>45425</v>
      </c>
      <c r="H114" s="51">
        <f>IF(G114="","-",G114-F114+1)</f>
        <v>15</v>
      </c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96"/>
      <c r="AX114" s="74"/>
      <c r="AY114" s="96"/>
      <c r="AZ114" s="74"/>
      <c r="BA114" s="96"/>
      <c r="BB114" s="74"/>
      <c r="BC114" s="96"/>
      <c r="BD114" s="74"/>
      <c r="BE114" s="96"/>
      <c r="BF114" s="74"/>
      <c r="BG114" s="96"/>
      <c r="BH114" s="74"/>
      <c r="BI114" s="96"/>
      <c r="BJ114" s="74"/>
      <c r="BK114" s="96"/>
      <c r="BL114" s="74"/>
      <c r="BM114" s="96"/>
      <c r="BN114" s="74"/>
      <c r="BO114" s="96"/>
      <c r="BP114" s="74"/>
      <c r="BQ114" s="96"/>
      <c r="BR114" s="74"/>
      <c r="BS114" s="96"/>
      <c r="BT114" s="74"/>
      <c r="BU114" s="96"/>
      <c r="BV114" s="74"/>
      <c r="BW114" s="96"/>
      <c r="BX114" s="74"/>
      <c r="BY114" s="96"/>
      <c r="BZ114" s="74"/>
      <c r="CA114" s="96"/>
      <c r="CB114" s="74"/>
      <c r="CC114" s="96"/>
      <c r="CD114" s="74"/>
      <c r="CE114" s="96"/>
      <c r="CF114" s="74"/>
      <c r="CG114" s="96"/>
      <c r="CH114" s="74"/>
      <c r="CI114" s="96"/>
      <c r="CJ114" s="74"/>
      <c r="CK114" s="96"/>
      <c r="CL114" s="74"/>
      <c r="CM114" s="96"/>
      <c r="CN114" s="74"/>
      <c r="CO114" s="96"/>
      <c r="CP114" s="74"/>
      <c r="CQ114" s="96"/>
      <c r="CR114" s="74"/>
      <c r="CS114" s="96"/>
      <c r="CT114" s="74"/>
      <c r="CU114" s="96"/>
      <c r="CV114" s="74"/>
      <c r="CW114" s="96"/>
      <c r="CX114" s="74"/>
      <c r="CY114" s="96"/>
      <c r="CZ114" s="74"/>
      <c r="DA114" s="96"/>
      <c r="DB114" s="74"/>
      <c r="DC114" s="96"/>
      <c r="DD114" s="74"/>
      <c r="DE114" s="96"/>
      <c r="DF114" s="74"/>
      <c r="DG114" s="96"/>
      <c r="DH114" s="74"/>
      <c r="DI114" s="96"/>
      <c r="DJ114" s="74"/>
      <c r="DK114" s="96"/>
      <c r="DL114" s="74"/>
      <c r="DM114" s="96"/>
      <c r="DN114" s="74"/>
      <c r="DO114" s="96"/>
    </row>
    <row r="115" ht="10.05" customHeight="1" spans="2:119">
      <c r="B115" s="48"/>
      <c r="C115" s="51"/>
      <c r="D115" s="51"/>
      <c r="E115" s="51"/>
      <c r="F115" s="52"/>
      <c r="G115" s="52"/>
      <c r="H115" s="51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96"/>
      <c r="AX115" s="74"/>
      <c r="AY115" s="96"/>
      <c r="AZ115" s="74"/>
      <c r="BA115" s="96"/>
      <c r="BB115" s="74"/>
      <c r="BC115" s="96"/>
      <c r="BD115" s="74"/>
      <c r="BE115" s="96"/>
      <c r="BF115" s="74"/>
      <c r="BG115" s="96"/>
      <c r="BH115" s="74"/>
      <c r="BI115" s="96"/>
      <c r="BJ115" s="74"/>
      <c r="BK115" s="96"/>
      <c r="BL115" s="74"/>
      <c r="BM115" s="96"/>
      <c r="BN115" s="74"/>
      <c r="BO115" s="96"/>
      <c r="BP115" s="74"/>
      <c r="BQ115" s="96"/>
      <c r="BR115" s="74"/>
      <c r="BS115" s="96"/>
      <c r="BT115" s="74"/>
      <c r="BU115" s="96"/>
      <c r="BV115" s="74"/>
      <c r="BW115" s="96"/>
      <c r="BX115" s="74"/>
      <c r="BY115" s="96"/>
      <c r="BZ115" s="74"/>
      <c r="CA115" s="96"/>
      <c r="CB115" s="74"/>
      <c r="CC115" s="96"/>
      <c r="CD115" s="74"/>
      <c r="CE115" s="96"/>
      <c r="CF115" s="74"/>
      <c r="CG115" s="96"/>
      <c r="CH115" s="74"/>
      <c r="CI115" s="96"/>
      <c r="CJ115" s="74"/>
      <c r="CK115" s="96"/>
      <c r="CL115" s="74"/>
      <c r="CM115" s="96"/>
      <c r="CN115" s="74"/>
      <c r="CO115" s="96"/>
      <c r="CP115" s="74"/>
      <c r="CQ115" s="96"/>
      <c r="CR115" s="74"/>
      <c r="CS115" s="96"/>
      <c r="CT115" s="74"/>
      <c r="CU115" s="96"/>
      <c r="CV115" s="74"/>
      <c r="CW115" s="96"/>
      <c r="CX115" s="74"/>
      <c r="CY115" s="96"/>
      <c r="CZ115" s="74"/>
      <c r="DA115" s="96"/>
      <c r="DB115" s="74"/>
      <c r="DC115" s="96"/>
      <c r="DD115" s="74"/>
      <c r="DE115" s="96"/>
      <c r="DF115" s="74"/>
      <c r="DG115" s="96"/>
      <c r="DH115" s="74"/>
      <c r="DI115" s="96"/>
      <c r="DJ115" s="74"/>
      <c r="DK115" s="96"/>
      <c r="DL115" s="74"/>
      <c r="DM115" s="96"/>
      <c r="DN115" s="74"/>
      <c r="DO115" s="96"/>
    </row>
    <row r="116" ht="6" customHeight="1" spans="2:119">
      <c r="B116" s="55"/>
      <c r="C116" s="56"/>
      <c r="D116" s="56"/>
      <c r="E116" s="56"/>
      <c r="F116" s="57"/>
      <c r="G116" s="57"/>
      <c r="H116" s="5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98"/>
      <c r="AX116" s="76"/>
      <c r="AY116" s="98"/>
      <c r="AZ116" s="76"/>
      <c r="BA116" s="98"/>
      <c r="BB116" s="76"/>
      <c r="BC116" s="98"/>
      <c r="BD116" s="76"/>
      <c r="BE116" s="98"/>
      <c r="BF116" s="76"/>
      <c r="BG116" s="98"/>
      <c r="BH116" s="76"/>
      <c r="BI116" s="98"/>
      <c r="BJ116" s="76"/>
      <c r="BK116" s="98"/>
      <c r="BL116" s="76"/>
      <c r="BM116" s="98"/>
      <c r="BN116" s="76"/>
      <c r="BO116" s="98"/>
      <c r="BP116" s="76"/>
      <c r="BQ116" s="98"/>
      <c r="BR116" s="76"/>
      <c r="BS116" s="98"/>
      <c r="BT116" s="76"/>
      <c r="BU116" s="98"/>
      <c r="BV116" s="76"/>
      <c r="BW116" s="98"/>
      <c r="BX116" s="76"/>
      <c r="BY116" s="98"/>
      <c r="BZ116" s="76"/>
      <c r="CA116" s="98"/>
      <c r="CB116" s="76"/>
      <c r="CC116" s="98"/>
      <c r="CD116" s="76"/>
      <c r="CE116" s="98"/>
      <c r="CF116" s="76"/>
      <c r="CG116" s="98"/>
      <c r="CH116" s="76"/>
      <c r="CI116" s="98"/>
      <c r="CJ116" s="76"/>
      <c r="CK116" s="98"/>
      <c r="CL116" s="76"/>
      <c r="CM116" s="98"/>
      <c r="CN116" s="76"/>
      <c r="CO116" s="98"/>
      <c r="CP116" s="76"/>
      <c r="CQ116" s="98"/>
      <c r="CR116" s="76"/>
      <c r="CS116" s="98"/>
      <c r="CT116" s="76"/>
      <c r="CU116" s="98"/>
      <c r="CV116" s="76"/>
      <c r="CW116" s="98"/>
      <c r="CX116" s="76"/>
      <c r="CY116" s="98"/>
      <c r="CZ116" s="76"/>
      <c r="DA116" s="98"/>
      <c r="DB116" s="76"/>
      <c r="DC116" s="98"/>
      <c r="DD116" s="76"/>
      <c r="DE116" s="98"/>
      <c r="DF116" s="76"/>
      <c r="DG116" s="98"/>
      <c r="DH116" s="76"/>
      <c r="DI116" s="98"/>
      <c r="DJ116" s="76"/>
      <c r="DK116" s="98"/>
      <c r="DL116" s="76"/>
      <c r="DM116" s="98"/>
      <c r="DN116" s="76"/>
      <c r="DO116" s="98"/>
    </row>
    <row r="117" s="1" customFormat="1" ht="6" customHeight="1" spans="1:119">
      <c r="A117" s="45"/>
      <c r="B117" s="48">
        <v>18</v>
      </c>
      <c r="C117" s="49" t="s">
        <v>50</v>
      </c>
      <c r="D117" s="49" t="str">
        <f>IF(C117="","-",IF(G120&lt;&gt;"","完成",IF(F120&lt;&gt;"","进行中","未开始")))</f>
        <v>完成</v>
      </c>
      <c r="E117" s="49" t="s">
        <v>32</v>
      </c>
      <c r="F117" s="50">
        <v>45432</v>
      </c>
      <c r="G117" s="50">
        <v>45435</v>
      </c>
      <c r="H117" s="49">
        <f>IF(G117="","-",G117-F117+1)</f>
        <v>4</v>
      </c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95"/>
      <c r="AX117" s="73"/>
      <c r="AY117" s="95"/>
      <c r="AZ117" s="73"/>
      <c r="BA117" s="95"/>
      <c r="BB117" s="73"/>
      <c r="BC117" s="95"/>
      <c r="BD117" s="73"/>
      <c r="BE117" s="95"/>
      <c r="BF117" s="73"/>
      <c r="BG117" s="95"/>
      <c r="BH117" s="73"/>
      <c r="BI117" s="95"/>
      <c r="BJ117" s="73"/>
      <c r="BK117" s="95"/>
      <c r="BL117" s="73"/>
      <c r="BM117" s="95"/>
      <c r="BN117" s="73"/>
      <c r="BO117" s="95"/>
      <c r="BP117" s="73"/>
      <c r="BQ117" s="95"/>
      <c r="BR117" s="73"/>
      <c r="BS117" s="95"/>
      <c r="BT117" s="73"/>
      <c r="BU117" s="95"/>
      <c r="BV117" s="73"/>
      <c r="BW117" s="95"/>
      <c r="BX117" s="73"/>
      <c r="BY117" s="95"/>
      <c r="BZ117" s="73"/>
      <c r="CA117" s="95"/>
      <c r="CB117" s="73"/>
      <c r="CC117" s="95"/>
      <c r="CD117" s="73"/>
      <c r="CE117" s="95"/>
      <c r="CF117" s="73"/>
      <c r="CG117" s="95"/>
      <c r="CH117" s="73"/>
      <c r="CI117" s="95"/>
      <c r="CJ117" s="73"/>
      <c r="CK117" s="95"/>
      <c r="CL117" s="73"/>
      <c r="CM117" s="95"/>
      <c r="CN117" s="73"/>
      <c r="CO117" s="95"/>
      <c r="CP117" s="73"/>
      <c r="CQ117" s="95"/>
      <c r="CR117" s="73"/>
      <c r="CS117" s="95"/>
      <c r="CT117" s="73"/>
      <c r="CU117" s="95"/>
      <c r="CV117" s="73"/>
      <c r="CW117" s="95"/>
      <c r="CX117" s="73"/>
      <c r="CY117" s="95"/>
      <c r="CZ117" s="73"/>
      <c r="DA117" s="95"/>
      <c r="DB117" s="73"/>
      <c r="DC117" s="95"/>
      <c r="DD117" s="73"/>
      <c r="DE117" s="95"/>
      <c r="DF117" s="73"/>
      <c r="DG117" s="95"/>
      <c r="DH117" s="73"/>
      <c r="DI117" s="95"/>
      <c r="DJ117" s="73"/>
      <c r="DK117" s="95"/>
      <c r="DL117" s="73"/>
      <c r="DM117" s="95"/>
      <c r="DN117" s="73"/>
      <c r="DO117" s="95"/>
    </row>
    <row r="118" ht="10.05" customHeight="1" spans="2:119">
      <c r="B118" s="48"/>
      <c r="C118" s="51"/>
      <c r="D118" s="51"/>
      <c r="E118" s="51"/>
      <c r="F118" s="52"/>
      <c r="G118" s="52"/>
      <c r="H118" s="51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96"/>
      <c r="AX118" s="74"/>
      <c r="AY118" s="96"/>
      <c r="AZ118" s="74"/>
      <c r="BA118" s="96"/>
      <c r="BB118" s="74"/>
      <c r="BC118" s="96"/>
      <c r="BD118" s="74"/>
      <c r="BE118" s="96"/>
      <c r="BF118" s="74"/>
      <c r="BG118" s="96"/>
      <c r="BH118" s="74"/>
      <c r="BI118" s="96"/>
      <c r="BJ118" s="74"/>
      <c r="BK118" s="96"/>
      <c r="BL118" s="74"/>
      <c r="BM118" s="96"/>
      <c r="BN118" s="74"/>
      <c r="BO118" s="96"/>
      <c r="BP118" s="74"/>
      <c r="BQ118" s="96"/>
      <c r="BR118" s="74"/>
      <c r="BS118" s="96"/>
      <c r="BT118" s="74"/>
      <c r="BU118" s="96"/>
      <c r="BV118" s="74"/>
      <c r="BW118" s="96"/>
      <c r="BX118" s="74"/>
      <c r="BY118" s="96"/>
      <c r="BZ118" s="74"/>
      <c r="CA118" s="96"/>
      <c r="CB118" s="74"/>
      <c r="CC118" s="96"/>
      <c r="CD118" s="74"/>
      <c r="CE118" s="96"/>
      <c r="CF118" s="74"/>
      <c r="CG118" s="96"/>
      <c r="CH118" s="74"/>
      <c r="CI118" s="96"/>
      <c r="CJ118" s="74"/>
      <c r="CK118" s="96"/>
      <c r="CL118" s="74"/>
      <c r="CM118" s="96"/>
      <c r="CN118" s="74"/>
      <c r="CO118" s="96"/>
      <c r="CP118" s="74"/>
      <c r="CQ118" s="96"/>
      <c r="CR118" s="74"/>
      <c r="CS118" s="96"/>
      <c r="CT118" s="74"/>
      <c r="CU118" s="96"/>
      <c r="CV118" s="74"/>
      <c r="CW118" s="96"/>
      <c r="CX118" s="74"/>
      <c r="CY118" s="96"/>
      <c r="CZ118" s="74"/>
      <c r="DA118" s="96"/>
      <c r="DB118" s="74"/>
      <c r="DC118" s="96"/>
      <c r="DD118" s="74"/>
      <c r="DE118" s="96"/>
      <c r="DF118" s="74"/>
      <c r="DG118" s="96"/>
      <c r="DH118" s="74"/>
      <c r="DI118" s="96"/>
      <c r="DJ118" s="74"/>
      <c r="DK118" s="96"/>
      <c r="DL118" s="74"/>
      <c r="DM118" s="96"/>
      <c r="DN118" s="74"/>
      <c r="DO118" s="96"/>
    </row>
    <row r="119" ht="6" customHeight="1" spans="2:119">
      <c r="B119" s="48"/>
      <c r="C119" s="51"/>
      <c r="D119" s="51"/>
      <c r="E119" s="53"/>
      <c r="F119" s="54"/>
      <c r="G119" s="54"/>
      <c r="H119" s="53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97"/>
      <c r="AX119" s="75"/>
      <c r="AY119" s="97"/>
      <c r="AZ119" s="75"/>
      <c r="BA119" s="97"/>
      <c r="BB119" s="75"/>
      <c r="BC119" s="97"/>
      <c r="BD119" s="75"/>
      <c r="BE119" s="97"/>
      <c r="BF119" s="75"/>
      <c r="BG119" s="97"/>
      <c r="BH119" s="75"/>
      <c r="BI119" s="97"/>
      <c r="BJ119" s="75"/>
      <c r="BK119" s="97"/>
      <c r="BL119" s="75"/>
      <c r="BM119" s="97"/>
      <c r="BN119" s="75"/>
      <c r="BO119" s="97"/>
      <c r="BP119" s="75"/>
      <c r="BQ119" s="97"/>
      <c r="BR119" s="75"/>
      <c r="BS119" s="97"/>
      <c r="BT119" s="75"/>
      <c r="BU119" s="97"/>
      <c r="BV119" s="75"/>
      <c r="BW119" s="97"/>
      <c r="BX119" s="75"/>
      <c r="BY119" s="97"/>
      <c r="BZ119" s="75"/>
      <c r="CA119" s="97"/>
      <c r="CB119" s="75"/>
      <c r="CC119" s="97"/>
      <c r="CD119" s="75"/>
      <c r="CE119" s="97"/>
      <c r="CF119" s="75"/>
      <c r="CG119" s="97"/>
      <c r="CH119" s="75"/>
      <c r="CI119" s="97"/>
      <c r="CJ119" s="75"/>
      <c r="CK119" s="97"/>
      <c r="CL119" s="75"/>
      <c r="CM119" s="97"/>
      <c r="CN119" s="75"/>
      <c r="CO119" s="97"/>
      <c r="CP119" s="75"/>
      <c r="CQ119" s="97"/>
      <c r="CR119" s="75"/>
      <c r="CS119" s="97"/>
      <c r="CT119" s="75"/>
      <c r="CU119" s="97"/>
      <c r="CV119" s="75"/>
      <c r="CW119" s="97"/>
      <c r="CX119" s="75"/>
      <c r="CY119" s="97"/>
      <c r="CZ119" s="75"/>
      <c r="DA119" s="97"/>
      <c r="DB119" s="75"/>
      <c r="DC119" s="97"/>
      <c r="DD119" s="75"/>
      <c r="DE119" s="97"/>
      <c r="DF119" s="75"/>
      <c r="DG119" s="97"/>
      <c r="DH119" s="75"/>
      <c r="DI119" s="97"/>
      <c r="DJ119" s="75"/>
      <c r="DK119" s="97"/>
      <c r="DL119" s="75"/>
      <c r="DM119" s="97"/>
      <c r="DN119" s="75"/>
      <c r="DO119" s="97"/>
    </row>
    <row r="120" ht="6" customHeight="1" spans="2:119">
      <c r="B120" s="48"/>
      <c r="C120" s="51"/>
      <c r="D120" s="51"/>
      <c r="E120" s="51" t="s">
        <v>33</v>
      </c>
      <c r="F120" s="52">
        <v>45432</v>
      </c>
      <c r="G120" s="52">
        <v>45433</v>
      </c>
      <c r="H120" s="51">
        <f>IF(G120="","-",G120-F120+1)</f>
        <v>2</v>
      </c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96"/>
      <c r="AX120" s="96"/>
      <c r="AY120" s="96"/>
      <c r="AZ120" s="96"/>
      <c r="BA120" s="96"/>
      <c r="BB120" s="96"/>
      <c r="BC120" s="96"/>
      <c r="BD120" s="96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96"/>
      <c r="CC120" s="96"/>
      <c r="CD120" s="96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96"/>
      <c r="DC120" s="96"/>
      <c r="DD120" s="96"/>
      <c r="DE120" s="96"/>
      <c r="DF120" s="96"/>
      <c r="DG120" s="96"/>
      <c r="DH120" s="96"/>
      <c r="DI120" s="96"/>
      <c r="DJ120" s="96"/>
      <c r="DK120" s="96"/>
      <c r="DL120" s="96"/>
      <c r="DM120" s="96"/>
      <c r="DN120" s="96"/>
      <c r="DO120" s="96"/>
    </row>
    <row r="121" ht="10.05" customHeight="1" spans="2:119">
      <c r="B121" s="48"/>
      <c r="C121" s="51"/>
      <c r="D121" s="51"/>
      <c r="E121" s="51"/>
      <c r="F121" s="52"/>
      <c r="G121" s="52"/>
      <c r="H121" s="51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96"/>
      <c r="DC121" s="96"/>
      <c r="DD121" s="96"/>
      <c r="DE121" s="96"/>
      <c r="DF121" s="96"/>
      <c r="DG121" s="96"/>
      <c r="DH121" s="96"/>
      <c r="DI121" s="96"/>
      <c r="DJ121" s="96"/>
      <c r="DK121" s="96"/>
      <c r="DL121" s="96"/>
      <c r="DM121" s="96"/>
      <c r="DN121" s="96"/>
      <c r="DO121" s="96"/>
    </row>
    <row r="122" ht="6" customHeight="1" spans="2:119">
      <c r="B122" s="55"/>
      <c r="C122" s="56"/>
      <c r="D122" s="56"/>
      <c r="E122" s="56"/>
      <c r="F122" s="57"/>
      <c r="G122" s="57"/>
      <c r="H122" s="5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G122" s="98"/>
      <c r="CH122" s="98"/>
      <c r="CI122" s="98"/>
      <c r="CJ122" s="98"/>
      <c r="CK122" s="98"/>
      <c r="CL122" s="98"/>
      <c r="CM122" s="98"/>
      <c r="CN122" s="98"/>
      <c r="CO122" s="98"/>
      <c r="CP122" s="98"/>
      <c r="CQ122" s="98"/>
      <c r="CR122" s="98"/>
      <c r="CS122" s="98"/>
      <c r="CT122" s="98"/>
      <c r="CU122" s="98"/>
      <c r="CV122" s="98"/>
      <c r="CW122" s="98"/>
      <c r="CX122" s="98"/>
      <c r="CY122" s="98"/>
      <c r="CZ122" s="98"/>
      <c r="DA122" s="98"/>
      <c r="DB122" s="98"/>
      <c r="DC122" s="98"/>
      <c r="DD122" s="98"/>
      <c r="DE122" s="98"/>
      <c r="DF122" s="98"/>
      <c r="DG122" s="98"/>
      <c r="DH122" s="98"/>
      <c r="DI122" s="98"/>
      <c r="DJ122" s="98"/>
      <c r="DK122" s="98"/>
      <c r="DL122" s="98"/>
      <c r="DM122" s="98"/>
      <c r="DN122" s="98"/>
      <c r="DO122" s="98"/>
    </row>
    <row r="123" s="1" customFormat="1" ht="6" customHeight="1" spans="1:49">
      <c r="A123" s="45"/>
      <c r="B123" s="48">
        <v>19</v>
      </c>
      <c r="C123" s="49" t="s">
        <v>51</v>
      </c>
      <c r="D123" s="49" t="str">
        <f>IF(C123="","-",IF(G126&lt;&gt;"","完成",IF(F126&lt;&gt;"","进行中","未开始")))</f>
        <v>完成</v>
      </c>
      <c r="E123" s="49" t="s">
        <v>32</v>
      </c>
      <c r="F123" s="50">
        <v>45439</v>
      </c>
      <c r="G123" s="50">
        <v>45439</v>
      </c>
      <c r="H123" s="49">
        <f>IF(G123="","-",G123-F123+1)</f>
        <v>1</v>
      </c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95"/>
    </row>
    <row r="124" ht="10.05" customHeight="1" spans="2:49">
      <c r="B124" s="48"/>
      <c r="C124" s="51"/>
      <c r="D124" s="51"/>
      <c r="E124" s="51"/>
      <c r="F124" s="52"/>
      <c r="G124" s="52"/>
      <c r="H124" s="51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96"/>
    </row>
    <row r="125" ht="6" customHeight="1" spans="2:49">
      <c r="B125" s="48"/>
      <c r="C125" s="51"/>
      <c r="D125" s="51"/>
      <c r="E125" s="53"/>
      <c r="F125" s="54"/>
      <c r="G125" s="54"/>
      <c r="H125" s="53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97"/>
    </row>
    <row r="126" ht="6" customHeight="1" spans="2:49">
      <c r="B126" s="48"/>
      <c r="C126" s="51"/>
      <c r="D126" s="51"/>
      <c r="E126" s="51" t="s">
        <v>33</v>
      </c>
      <c r="F126" s="52">
        <v>45439</v>
      </c>
      <c r="G126" s="52">
        <v>45439</v>
      </c>
      <c r="H126" s="51">
        <f>IF(G126="","-",G126-F126+1)</f>
        <v>1</v>
      </c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96"/>
    </row>
    <row r="127" ht="10.05" customHeight="1" spans="2:49">
      <c r="B127" s="48"/>
      <c r="C127" s="51"/>
      <c r="D127" s="51"/>
      <c r="E127" s="51"/>
      <c r="F127" s="52"/>
      <c r="G127" s="52"/>
      <c r="H127" s="51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96"/>
    </row>
    <row r="128" ht="6" customHeight="1" spans="2:49">
      <c r="B128" s="55"/>
      <c r="C128" s="56"/>
      <c r="D128" s="56"/>
      <c r="E128" s="56"/>
      <c r="F128" s="57"/>
      <c r="G128" s="57"/>
      <c r="H128" s="5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98"/>
    </row>
    <row r="129" s="1" customFormat="1" ht="6" customHeight="1" spans="1:49">
      <c r="A129" s="45"/>
      <c r="B129" s="48">
        <v>20</v>
      </c>
      <c r="C129" s="49"/>
      <c r="D129" s="49" t="str">
        <f>IF(C129="","-",IF(G132&lt;&gt;"","完成",IF(F132&lt;&gt;"","进行中","未开始")))</f>
        <v>-</v>
      </c>
      <c r="E129" s="49" t="s">
        <v>32</v>
      </c>
      <c r="F129" s="50"/>
      <c r="G129" s="50"/>
      <c r="H129" s="49" t="str">
        <f>IF(G129="","-",G129-F129+1)</f>
        <v>-</v>
      </c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95"/>
    </row>
    <row r="130" ht="10.05" customHeight="1" spans="2:49">
      <c r="B130" s="48"/>
      <c r="C130" s="51"/>
      <c r="D130" s="51"/>
      <c r="E130" s="51"/>
      <c r="F130" s="52"/>
      <c r="G130" s="52"/>
      <c r="H130" s="51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96"/>
    </row>
    <row r="131" ht="6" customHeight="1" spans="2:49">
      <c r="B131" s="48"/>
      <c r="C131" s="51"/>
      <c r="D131" s="51"/>
      <c r="E131" s="53"/>
      <c r="F131" s="54"/>
      <c r="G131" s="54"/>
      <c r="H131" s="53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97"/>
    </row>
    <row r="132" ht="6" customHeight="1" spans="2:49">
      <c r="B132" s="48"/>
      <c r="C132" s="51"/>
      <c r="D132" s="51"/>
      <c r="E132" s="51" t="s">
        <v>33</v>
      </c>
      <c r="F132" s="52"/>
      <c r="G132" s="52"/>
      <c r="H132" s="51" t="str">
        <f>IF(G132="","-",G132-F132+1)</f>
        <v>-</v>
      </c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96"/>
    </row>
    <row r="133" ht="10.05" customHeight="1" spans="2:49">
      <c r="B133" s="48"/>
      <c r="C133" s="51"/>
      <c r="D133" s="51"/>
      <c r="E133" s="51"/>
      <c r="F133" s="52"/>
      <c r="G133" s="52"/>
      <c r="H133" s="51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96"/>
    </row>
    <row r="134" ht="6" customHeight="1" spans="2:49">
      <c r="B134" s="55"/>
      <c r="C134" s="56"/>
      <c r="D134" s="56"/>
      <c r="E134" s="56"/>
      <c r="F134" s="57"/>
      <c r="G134" s="57"/>
      <c r="H134" s="5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98"/>
    </row>
    <row r="135" s="1" customFormat="1" ht="6" customHeight="1" spans="1:49">
      <c r="A135" s="45"/>
      <c r="B135" s="48">
        <v>21</v>
      </c>
      <c r="C135" s="49"/>
      <c r="D135" s="49" t="str">
        <f>IF(C135="","-",IF(G138&lt;&gt;"","完成",IF(F138&lt;&gt;"","进行中","未开始")))</f>
        <v>-</v>
      </c>
      <c r="E135" s="49" t="s">
        <v>32</v>
      </c>
      <c r="F135" s="50"/>
      <c r="G135" s="50"/>
      <c r="H135" s="49" t="str">
        <f>IF(G135="","-",G135-F135+1)</f>
        <v>-</v>
      </c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95"/>
    </row>
    <row r="136" ht="10.05" customHeight="1" spans="2:49">
      <c r="B136" s="48"/>
      <c r="C136" s="51"/>
      <c r="D136" s="51"/>
      <c r="E136" s="51"/>
      <c r="F136" s="52"/>
      <c r="G136" s="52"/>
      <c r="H136" s="51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96"/>
    </row>
    <row r="137" ht="6" customHeight="1" spans="2:49">
      <c r="B137" s="48"/>
      <c r="C137" s="51"/>
      <c r="D137" s="51"/>
      <c r="E137" s="53"/>
      <c r="F137" s="54"/>
      <c r="G137" s="54"/>
      <c r="H137" s="53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97"/>
    </row>
    <row r="138" ht="6" customHeight="1" spans="2:49">
      <c r="B138" s="48"/>
      <c r="C138" s="51"/>
      <c r="D138" s="51"/>
      <c r="E138" s="51" t="s">
        <v>33</v>
      </c>
      <c r="F138" s="52"/>
      <c r="G138" s="52"/>
      <c r="H138" s="51" t="str">
        <f>IF(G138="","-",G138-F138+1)</f>
        <v>-</v>
      </c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96"/>
    </row>
    <row r="139" ht="10.05" customHeight="1" spans="2:49">
      <c r="B139" s="48"/>
      <c r="C139" s="51"/>
      <c r="D139" s="51"/>
      <c r="E139" s="51"/>
      <c r="F139" s="52"/>
      <c r="G139" s="52"/>
      <c r="H139" s="51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96"/>
    </row>
    <row r="140" ht="6" customHeight="1" spans="2:49">
      <c r="B140" s="55"/>
      <c r="C140" s="56"/>
      <c r="D140" s="56"/>
      <c r="E140" s="56"/>
      <c r="F140" s="57"/>
      <c r="G140" s="57"/>
      <c r="H140" s="5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98"/>
    </row>
    <row r="141" s="1" customFormat="1" ht="6" customHeight="1" spans="1:49">
      <c r="A141" s="45"/>
      <c r="B141" s="48">
        <v>22</v>
      </c>
      <c r="C141" s="49"/>
      <c r="D141" s="49" t="str">
        <f>IF(C141="","-",IF(G144&lt;&gt;"","完成",IF(F144&lt;&gt;"","进行中","未开始")))</f>
        <v>-</v>
      </c>
      <c r="E141" s="49" t="s">
        <v>32</v>
      </c>
      <c r="F141" s="50"/>
      <c r="G141" s="50"/>
      <c r="H141" s="49" t="str">
        <f>IF(G141="","-",G141-F141+1)</f>
        <v>-</v>
      </c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95"/>
    </row>
    <row r="142" ht="10.05" customHeight="1" spans="2:49">
      <c r="B142" s="48"/>
      <c r="C142" s="51"/>
      <c r="D142" s="51"/>
      <c r="E142" s="51"/>
      <c r="F142" s="52"/>
      <c r="G142" s="52"/>
      <c r="H142" s="51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96"/>
    </row>
    <row r="143" ht="6" customHeight="1" spans="2:49">
      <c r="B143" s="48"/>
      <c r="C143" s="51"/>
      <c r="D143" s="51"/>
      <c r="E143" s="53"/>
      <c r="F143" s="54"/>
      <c r="G143" s="54"/>
      <c r="H143" s="53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97"/>
    </row>
    <row r="144" ht="6" customHeight="1" spans="2:49">
      <c r="B144" s="48"/>
      <c r="C144" s="51"/>
      <c r="D144" s="51"/>
      <c r="E144" s="51" t="s">
        <v>33</v>
      </c>
      <c r="F144" s="52"/>
      <c r="G144" s="52"/>
      <c r="H144" s="51" t="str">
        <f>IF(G144="","-",G144-F144+1)</f>
        <v>-</v>
      </c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96"/>
    </row>
    <row r="145" ht="10.05" customHeight="1" spans="2:49">
      <c r="B145" s="48"/>
      <c r="C145" s="51"/>
      <c r="D145" s="51"/>
      <c r="E145" s="51"/>
      <c r="F145" s="52"/>
      <c r="G145" s="52"/>
      <c r="H145" s="51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96"/>
    </row>
    <row r="146" ht="6" customHeight="1" spans="2:49">
      <c r="B146" s="55"/>
      <c r="C146" s="56"/>
      <c r="D146" s="56"/>
      <c r="E146" s="56"/>
      <c r="F146" s="57"/>
      <c r="G146" s="57"/>
      <c r="H146" s="5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98"/>
    </row>
    <row r="147" s="1" customFormat="1" ht="6" customHeight="1" spans="1:49">
      <c r="A147" s="45"/>
      <c r="B147" s="48">
        <v>23</v>
      </c>
      <c r="C147" s="49"/>
      <c r="D147" s="49" t="str">
        <f>IF(C147="","-",IF(G150&lt;&gt;"","完成",IF(F150&lt;&gt;"","进行中","未开始")))</f>
        <v>-</v>
      </c>
      <c r="E147" s="49" t="s">
        <v>32</v>
      </c>
      <c r="F147" s="50"/>
      <c r="G147" s="50"/>
      <c r="H147" s="49" t="str">
        <f>IF(G147="","-",G147-F147+1)</f>
        <v>-</v>
      </c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95"/>
    </row>
    <row r="148" ht="10.05" customHeight="1" spans="2:49">
      <c r="B148" s="48"/>
      <c r="C148" s="51"/>
      <c r="D148" s="51"/>
      <c r="E148" s="51"/>
      <c r="F148" s="52"/>
      <c r="G148" s="52"/>
      <c r="H148" s="51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96"/>
    </row>
    <row r="149" ht="6" customHeight="1" spans="2:49">
      <c r="B149" s="48"/>
      <c r="C149" s="51"/>
      <c r="D149" s="51"/>
      <c r="E149" s="53"/>
      <c r="F149" s="54"/>
      <c r="G149" s="54"/>
      <c r="H149" s="53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97"/>
    </row>
    <row r="150" ht="6" customHeight="1" spans="2:49">
      <c r="B150" s="48"/>
      <c r="C150" s="51"/>
      <c r="D150" s="51"/>
      <c r="E150" s="51" t="s">
        <v>33</v>
      </c>
      <c r="F150" s="52"/>
      <c r="G150" s="52"/>
      <c r="H150" s="51" t="str">
        <f>IF(G150="","-",G150-F150+1)</f>
        <v>-</v>
      </c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96"/>
    </row>
    <row r="151" ht="10.05" customHeight="1" spans="2:49">
      <c r="B151" s="48"/>
      <c r="C151" s="51"/>
      <c r="D151" s="51"/>
      <c r="E151" s="51"/>
      <c r="F151" s="52"/>
      <c r="G151" s="52"/>
      <c r="H151" s="51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96"/>
    </row>
    <row r="152" ht="6" customHeight="1" spans="2:49">
      <c r="B152" s="55"/>
      <c r="C152" s="56"/>
      <c r="D152" s="56"/>
      <c r="E152" s="56"/>
      <c r="F152" s="57"/>
      <c r="G152" s="57"/>
      <c r="H152" s="5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98"/>
    </row>
    <row r="153" s="1" customFormat="1" ht="6" customHeight="1" spans="1:49">
      <c r="A153" s="45"/>
      <c r="B153" s="48">
        <v>24</v>
      </c>
      <c r="C153" s="49"/>
      <c r="D153" s="49" t="str">
        <f>IF(C153="","-",IF(G156&lt;&gt;"","完成",IF(F156&lt;&gt;"","进行中","未开始")))</f>
        <v>-</v>
      </c>
      <c r="E153" s="49" t="s">
        <v>32</v>
      </c>
      <c r="F153" s="50"/>
      <c r="G153" s="50"/>
      <c r="H153" s="49" t="str">
        <f>IF(G153="","-",G153-F153+1)</f>
        <v>-</v>
      </c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95"/>
    </row>
    <row r="154" ht="10.05" customHeight="1" spans="2:49">
      <c r="B154" s="48"/>
      <c r="C154" s="51"/>
      <c r="D154" s="51"/>
      <c r="E154" s="51"/>
      <c r="F154" s="52"/>
      <c r="G154" s="52"/>
      <c r="H154" s="51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96"/>
    </row>
    <row r="155" ht="6" customHeight="1" spans="2:49">
      <c r="B155" s="48"/>
      <c r="C155" s="51"/>
      <c r="D155" s="51"/>
      <c r="E155" s="53"/>
      <c r="F155" s="54"/>
      <c r="G155" s="54"/>
      <c r="H155" s="53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97"/>
    </row>
    <row r="156" ht="6" customHeight="1" spans="2:49">
      <c r="B156" s="48"/>
      <c r="C156" s="51"/>
      <c r="D156" s="51"/>
      <c r="E156" s="51" t="s">
        <v>33</v>
      </c>
      <c r="F156" s="52"/>
      <c r="G156" s="52"/>
      <c r="H156" s="51" t="str">
        <f>IF(G156="","-",G156-F156+1)</f>
        <v>-</v>
      </c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96"/>
    </row>
    <row r="157" ht="10.05" customHeight="1" spans="2:49">
      <c r="B157" s="48"/>
      <c r="C157" s="51"/>
      <c r="D157" s="51"/>
      <c r="E157" s="51"/>
      <c r="F157" s="52"/>
      <c r="G157" s="52"/>
      <c r="H157" s="51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96"/>
    </row>
    <row r="158" ht="6" customHeight="1" spans="2:49">
      <c r="B158" s="55"/>
      <c r="C158" s="56"/>
      <c r="D158" s="56"/>
      <c r="E158" s="56"/>
      <c r="F158" s="57"/>
      <c r="G158" s="57"/>
      <c r="H158" s="5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98"/>
    </row>
    <row r="159" s="1" customFormat="1" ht="6" customHeight="1" spans="1:49">
      <c r="A159" s="45"/>
      <c r="B159" s="48">
        <v>25</v>
      </c>
      <c r="C159" s="49"/>
      <c r="D159" s="49" t="str">
        <f>IF(C159="","-",IF(G162&lt;&gt;"","完成",IF(F162&lt;&gt;"","进行中","未开始")))</f>
        <v>-</v>
      </c>
      <c r="E159" s="49" t="s">
        <v>32</v>
      </c>
      <c r="F159" s="50"/>
      <c r="G159" s="50"/>
      <c r="H159" s="49" t="str">
        <f>IF(G159="","-",G159-F159+1)</f>
        <v>-</v>
      </c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95"/>
    </row>
    <row r="160" ht="10.05" customHeight="1" spans="2:49">
      <c r="B160" s="48"/>
      <c r="C160" s="51"/>
      <c r="D160" s="51"/>
      <c r="E160" s="51"/>
      <c r="F160" s="52"/>
      <c r="G160" s="52"/>
      <c r="H160" s="51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96"/>
    </row>
    <row r="161" ht="6" customHeight="1" spans="2:49">
      <c r="B161" s="48"/>
      <c r="C161" s="51"/>
      <c r="D161" s="51"/>
      <c r="E161" s="53"/>
      <c r="F161" s="54"/>
      <c r="G161" s="54"/>
      <c r="H161" s="53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97"/>
    </row>
    <row r="162" ht="6" customHeight="1" spans="2:49">
      <c r="B162" s="48"/>
      <c r="C162" s="51"/>
      <c r="D162" s="51"/>
      <c r="E162" s="51" t="s">
        <v>33</v>
      </c>
      <c r="F162" s="52"/>
      <c r="G162" s="52"/>
      <c r="H162" s="51" t="str">
        <f>IF(G162="","-",G162-F162+1)</f>
        <v>-</v>
      </c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96"/>
    </row>
    <row r="163" ht="10.05" customHeight="1" spans="2:49">
      <c r="B163" s="48"/>
      <c r="C163" s="51"/>
      <c r="D163" s="51"/>
      <c r="E163" s="51"/>
      <c r="F163" s="52"/>
      <c r="G163" s="52"/>
      <c r="H163" s="51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96"/>
    </row>
    <row r="164" ht="6" customHeight="1" spans="2:49">
      <c r="B164" s="55"/>
      <c r="C164" s="56"/>
      <c r="D164" s="56"/>
      <c r="E164" s="56"/>
      <c r="F164" s="57"/>
      <c r="G164" s="57"/>
      <c r="H164" s="5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98"/>
    </row>
    <row r="165" s="1" customFormat="1" ht="6" customHeight="1" spans="1:49">
      <c r="A165" s="45"/>
      <c r="B165" s="48">
        <v>26</v>
      </c>
      <c r="C165" s="49"/>
      <c r="D165" s="49" t="str">
        <f>IF(C165="","-",IF(G168&lt;&gt;"","完成",IF(F168&lt;&gt;"","进行中","未开始")))</f>
        <v>-</v>
      </c>
      <c r="E165" s="49" t="s">
        <v>32</v>
      </c>
      <c r="F165" s="50"/>
      <c r="G165" s="50"/>
      <c r="H165" s="49" t="str">
        <f>IF(G165="","-",G165-F165+1)</f>
        <v>-</v>
      </c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95"/>
    </row>
    <row r="166" ht="10.05" customHeight="1" spans="2:49">
      <c r="B166" s="48"/>
      <c r="C166" s="51"/>
      <c r="D166" s="51"/>
      <c r="E166" s="51"/>
      <c r="F166" s="52"/>
      <c r="G166" s="52"/>
      <c r="H166" s="51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96"/>
    </row>
    <row r="167" ht="6" customHeight="1" spans="2:49">
      <c r="B167" s="48"/>
      <c r="C167" s="51"/>
      <c r="D167" s="51"/>
      <c r="E167" s="53"/>
      <c r="F167" s="54"/>
      <c r="G167" s="54"/>
      <c r="H167" s="53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97"/>
    </row>
    <row r="168" ht="6" customHeight="1" spans="2:49">
      <c r="B168" s="48"/>
      <c r="C168" s="51"/>
      <c r="D168" s="51"/>
      <c r="E168" s="51" t="s">
        <v>33</v>
      </c>
      <c r="F168" s="52"/>
      <c r="G168" s="52"/>
      <c r="H168" s="51" t="str">
        <f>IF(G168="","-",G168-F168+1)</f>
        <v>-</v>
      </c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96"/>
    </row>
    <row r="169" ht="10.05" customHeight="1" spans="2:49">
      <c r="B169" s="48"/>
      <c r="C169" s="51"/>
      <c r="D169" s="51"/>
      <c r="E169" s="51"/>
      <c r="F169" s="52"/>
      <c r="G169" s="52"/>
      <c r="H169" s="51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96"/>
    </row>
    <row r="170" ht="6" customHeight="1" spans="2:49">
      <c r="B170" s="55"/>
      <c r="C170" s="56"/>
      <c r="D170" s="56"/>
      <c r="E170" s="56"/>
      <c r="F170" s="57"/>
      <c r="G170" s="57"/>
      <c r="H170" s="5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98"/>
    </row>
    <row r="171" s="1" customFormat="1" ht="6" customHeight="1" spans="1:49">
      <c r="A171" s="45"/>
      <c r="B171" s="48">
        <v>27</v>
      </c>
      <c r="C171" s="49"/>
      <c r="D171" s="49" t="str">
        <f>IF(C171="","-",IF(G174&lt;&gt;"","完成",IF(F174&lt;&gt;"","进行中","未开始")))</f>
        <v>-</v>
      </c>
      <c r="E171" s="49" t="s">
        <v>32</v>
      </c>
      <c r="F171" s="50"/>
      <c r="G171" s="50"/>
      <c r="H171" s="49" t="str">
        <f>IF(G171="","-",G171-F171+1)</f>
        <v>-</v>
      </c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95"/>
    </row>
    <row r="172" ht="10.05" customHeight="1" spans="2:49">
      <c r="B172" s="48"/>
      <c r="C172" s="51"/>
      <c r="D172" s="51"/>
      <c r="E172" s="51"/>
      <c r="F172" s="52"/>
      <c r="G172" s="52"/>
      <c r="H172" s="51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96"/>
    </row>
    <row r="173" ht="6" customHeight="1" spans="2:49">
      <c r="B173" s="48"/>
      <c r="C173" s="51"/>
      <c r="D173" s="51"/>
      <c r="E173" s="53"/>
      <c r="F173" s="54"/>
      <c r="G173" s="54"/>
      <c r="H173" s="53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97"/>
    </row>
    <row r="174" ht="6" customHeight="1" spans="2:49">
      <c r="B174" s="48"/>
      <c r="C174" s="51"/>
      <c r="D174" s="51"/>
      <c r="E174" s="51" t="s">
        <v>33</v>
      </c>
      <c r="F174" s="52"/>
      <c r="G174" s="52"/>
      <c r="H174" s="51" t="str">
        <f>IF(G174="","-",G174-F174+1)</f>
        <v>-</v>
      </c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96"/>
    </row>
    <row r="175" ht="10.05" customHeight="1" spans="2:49">
      <c r="B175" s="48"/>
      <c r="C175" s="51"/>
      <c r="D175" s="51"/>
      <c r="E175" s="51"/>
      <c r="F175" s="52"/>
      <c r="G175" s="52"/>
      <c r="H175" s="51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96"/>
    </row>
    <row r="176" ht="6" customHeight="1" spans="2:49">
      <c r="B176" s="55"/>
      <c r="C176" s="56"/>
      <c r="D176" s="56"/>
      <c r="E176" s="56"/>
      <c r="F176" s="57"/>
      <c r="G176" s="57"/>
      <c r="H176" s="5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98"/>
    </row>
    <row r="177" s="1" customFormat="1" ht="6" customHeight="1" spans="1:49">
      <c r="A177" s="45"/>
      <c r="B177" s="48">
        <v>28</v>
      </c>
      <c r="C177" s="49"/>
      <c r="D177" s="49" t="str">
        <f>IF(C177="","-",IF(G180&lt;&gt;"","完成",IF(F180&lt;&gt;"","进行中","未开始")))</f>
        <v>-</v>
      </c>
      <c r="E177" s="49" t="s">
        <v>32</v>
      </c>
      <c r="F177" s="50"/>
      <c r="G177" s="50"/>
      <c r="H177" s="49" t="str">
        <f>IF(G177="","-",G177-F177+1)</f>
        <v>-</v>
      </c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95"/>
    </row>
    <row r="178" ht="10.05" customHeight="1" spans="2:49">
      <c r="B178" s="48"/>
      <c r="C178" s="51"/>
      <c r="D178" s="51"/>
      <c r="E178" s="51"/>
      <c r="F178" s="52"/>
      <c r="G178" s="52"/>
      <c r="H178" s="51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96"/>
    </row>
    <row r="179" ht="6" customHeight="1" spans="2:49">
      <c r="B179" s="48"/>
      <c r="C179" s="51"/>
      <c r="D179" s="51"/>
      <c r="E179" s="53"/>
      <c r="F179" s="54"/>
      <c r="G179" s="54"/>
      <c r="H179" s="53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97"/>
    </row>
    <row r="180" ht="6" customHeight="1" spans="2:49">
      <c r="B180" s="48"/>
      <c r="C180" s="51"/>
      <c r="D180" s="51"/>
      <c r="E180" s="51" t="s">
        <v>33</v>
      </c>
      <c r="F180" s="52"/>
      <c r="G180" s="52"/>
      <c r="H180" s="51" t="str">
        <f>IF(G180="","-",G180-F180+1)</f>
        <v>-</v>
      </c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96"/>
    </row>
    <row r="181" ht="10.05" customHeight="1" spans="2:49">
      <c r="B181" s="48"/>
      <c r="C181" s="51"/>
      <c r="D181" s="51"/>
      <c r="E181" s="51"/>
      <c r="F181" s="52"/>
      <c r="G181" s="52"/>
      <c r="H181" s="51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96"/>
    </row>
    <row r="182" ht="6" customHeight="1" spans="2:49">
      <c r="B182" s="55"/>
      <c r="C182" s="56"/>
      <c r="D182" s="56"/>
      <c r="E182" s="56"/>
      <c r="F182" s="57"/>
      <c r="G182" s="57"/>
      <c r="H182" s="5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98"/>
    </row>
    <row r="183" s="1" customFormat="1" ht="6" customHeight="1" spans="1:49">
      <c r="A183" s="45"/>
      <c r="B183" s="48">
        <v>29</v>
      </c>
      <c r="C183" s="49"/>
      <c r="D183" s="49" t="str">
        <f>IF(C183="","-",IF(G186&lt;&gt;"","完成",IF(F186&lt;&gt;"","进行中","未开始")))</f>
        <v>-</v>
      </c>
      <c r="E183" s="49" t="s">
        <v>32</v>
      </c>
      <c r="F183" s="50"/>
      <c r="G183" s="50"/>
      <c r="H183" s="49" t="str">
        <f>IF(G183="","-",G183-F183+1)</f>
        <v>-</v>
      </c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95"/>
    </row>
    <row r="184" ht="10.05" customHeight="1" spans="2:49">
      <c r="B184" s="48"/>
      <c r="C184" s="51"/>
      <c r="D184" s="51"/>
      <c r="E184" s="51"/>
      <c r="F184" s="52"/>
      <c r="G184" s="52"/>
      <c r="H184" s="51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96"/>
    </row>
    <row r="185" ht="6" customHeight="1" spans="2:49">
      <c r="B185" s="48"/>
      <c r="C185" s="51"/>
      <c r="D185" s="51"/>
      <c r="E185" s="53"/>
      <c r="F185" s="54"/>
      <c r="G185" s="54"/>
      <c r="H185" s="53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97"/>
    </row>
    <row r="186" ht="6" customHeight="1" spans="2:49">
      <c r="B186" s="48"/>
      <c r="C186" s="51"/>
      <c r="D186" s="51"/>
      <c r="E186" s="51" t="s">
        <v>33</v>
      </c>
      <c r="F186" s="52"/>
      <c r="G186" s="52"/>
      <c r="H186" s="51" t="str">
        <f>IF(G186="","-",G186-F186+1)</f>
        <v>-</v>
      </c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96"/>
    </row>
    <row r="187" ht="10.05" customHeight="1" spans="2:49">
      <c r="B187" s="48"/>
      <c r="C187" s="51"/>
      <c r="D187" s="51"/>
      <c r="E187" s="51"/>
      <c r="F187" s="52"/>
      <c r="G187" s="52"/>
      <c r="H187" s="51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96"/>
    </row>
    <row r="188" ht="6" customHeight="1" spans="2:49">
      <c r="B188" s="55"/>
      <c r="C188" s="56"/>
      <c r="D188" s="56"/>
      <c r="E188" s="56"/>
      <c r="F188" s="57"/>
      <c r="G188" s="57"/>
      <c r="H188" s="5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98"/>
    </row>
    <row r="189" s="1" customFormat="1" ht="6" customHeight="1" spans="1:49">
      <c r="A189" s="45"/>
      <c r="B189" s="48">
        <v>30</v>
      </c>
      <c r="C189" s="49"/>
      <c r="D189" s="49" t="str">
        <f>IF(C189="","-",IF(G192&lt;&gt;"","完成",IF(F192&lt;&gt;"","进行中","未开始")))</f>
        <v>-</v>
      </c>
      <c r="E189" s="49" t="s">
        <v>32</v>
      </c>
      <c r="F189" s="50"/>
      <c r="G189" s="50"/>
      <c r="H189" s="49" t="str">
        <f>IF(G189="","-",G189-F189+1)</f>
        <v>-</v>
      </c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73"/>
      <c r="AV189" s="73"/>
      <c r="AW189" s="95"/>
    </row>
    <row r="190" ht="10.05" customHeight="1" spans="2:49">
      <c r="B190" s="48"/>
      <c r="C190" s="51"/>
      <c r="D190" s="51"/>
      <c r="E190" s="51"/>
      <c r="F190" s="52"/>
      <c r="G190" s="52"/>
      <c r="H190" s="51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96"/>
    </row>
    <row r="191" ht="6" customHeight="1" spans="2:49">
      <c r="B191" s="48"/>
      <c r="C191" s="51"/>
      <c r="D191" s="51"/>
      <c r="E191" s="53"/>
      <c r="F191" s="54"/>
      <c r="G191" s="54"/>
      <c r="H191" s="53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97"/>
    </row>
    <row r="192" ht="6" customHeight="1" spans="2:49">
      <c r="B192" s="48"/>
      <c r="C192" s="51"/>
      <c r="D192" s="51"/>
      <c r="E192" s="51" t="s">
        <v>33</v>
      </c>
      <c r="F192" s="52"/>
      <c r="G192" s="52"/>
      <c r="H192" s="51" t="str">
        <f>IF(G192="","-",G192-F192+1)</f>
        <v>-</v>
      </c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96"/>
    </row>
    <row r="193" ht="10.05" customHeight="1" spans="2:49">
      <c r="B193" s="48"/>
      <c r="C193" s="51"/>
      <c r="D193" s="51"/>
      <c r="E193" s="51"/>
      <c r="F193" s="52"/>
      <c r="G193" s="52"/>
      <c r="H193" s="51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96"/>
    </row>
    <row r="194" ht="6" customHeight="1" spans="2:49">
      <c r="B194" s="55"/>
      <c r="C194" s="56"/>
      <c r="D194" s="56"/>
      <c r="E194" s="56"/>
      <c r="F194" s="57"/>
      <c r="G194" s="57"/>
      <c r="H194" s="5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98"/>
    </row>
    <row r="195" s="1" customFormat="1" ht="6" customHeight="1" spans="1:49">
      <c r="A195" s="45"/>
      <c r="B195" s="48">
        <v>31</v>
      </c>
      <c r="C195" s="49"/>
      <c r="D195" s="49" t="str">
        <f>IF(C195="","-",IF(G198&lt;&gt;"","完成",IF(F198&lt;&gt;"","进行中","未开始")))</f>
        <v>-</v>
      </c>
      <c r="E195" s="49" t="s">
        <v>32</v>
      </c>
      <c r="F195" s="50"/>
      <c r="G195" s="50"/>
      <c r="H195" s="49" t="str">
        <f>IF(G195="","-",G195-F195+1)</f>
        <v>-</v>
      </c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73"/>
      <c r="AV195" s="73"/>
      <c r="AW195" s="95"/>
    </row>
    <row r="196" ht="10.05" customHeight="1" spans="2:49">
      <c r="B196" s="48"/>
      <c r="C196" s="51"/>
      <c r="D196" s="51"/>
      <c r="E196" s="51"/>
      <c r="F196" s="52"/>
      <c r="G196" s="52"/>
      <c r="H196" s="51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96"/>
    </row>
    <row r="197" ht="6" customHeight="1" spans="2:49">
      <c r="B197" s="48"/>
      <c r="C197" s="51"/>
      <c r="D197" s="51"/>
      <c r="E197" s="53"/>
      <c r="F197" s="54"/>
      <c r="G197" s="54"/>
      <c r="H197" s="53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97"/>
    </row>
    <row r="198" ht="6" customHeight="1" spans="2:49">
      <c r="B198" s="48"/>
      <c r="C198" s="51"/>
      <c r="D198" s="51"/>
      <c r="E198" s="51" t="s">
        <v>33</v>
      </c>
      <c r="F198" s="52"/>
      <c r="G198" s="52"/>
      <c r="H198" s="51" t="str">
        <f>IF(G198="","-",G198-F198+1)</f>
        <v>-</v>
      </c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96"/>
    </row>
    <row r="199" ht="10.05" customHeight="1" spans="2:49">
      <c r="B199" s="48"/>
      <c r="C199" s="51"/>
      <c r="D199" s="51"/>
      <c r="E199" s="51"/>
      <c r="F199" s="52"/>
      <c r="G199" s="52"/>
      <c r="H199" s="51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96"/>
    </row>
    <row r="200" ht="6" customHeight="1" spans="2:49">
      <c r="B200" s="55"/>
      <c r="C200" s="56"/>
      <c r="D200" s="56"/>
      <c r="E200" s="56"/>
      <c r="F200" s="57"/>
      <c r="G200" s="57"/>
      <c r="H200" s="5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98"/>
    </row>
    <row r="201" s="1" customFormat="1" ht="6" customHeight="1" spans="1:49">
      <c r="A201" s="45"/>
      <c r="B201" s="48">
        <v>32</v>
      </c>
      <c r="C201" s="49"/>
      <c r="D201" s="49" t="str">
        <f>IF(C201="","-",IF(G204&lt;&gt;"","完成",IF(F204&lt;&gt;"","进行中","未开始")))</f>
        <v>-</v>
      </c>
      <c r="E201" s="49" t="s">
        <v>32</v>
      </c>
      <c r="F201" s="50"/>
      <c r="G201" s="50"/>
      <c r="H201" s="49" t="str">
        <f>IF(G201="","-",G201-F201+1)</f>
        <v>-</v>
      </c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73"/>
      <c r="AV201" s="73"/>
      <c r="AW201" s="95"/>
    </row>
    <row r="202" ht="10.05" customHeight="1" spans="2:49">
      <c r="B202" s="48"/>
      <c r="C202" s="51"/>
      <c r="D202" s="51"/>
      <c r="E202" s="51"/>
      <c r="F202" s="52"/>
      <c r="G202" s="52"/>
      <c r="H202" s="51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96"/>
    </row>
    <row r="203" ht="6" customHeight="1" spans="2:49">
      <c r="B203" s="48"/>
      <c r="C203" s="51"/>
      <c r="D203" s="51"/>
      <c r="E203" s="53"/>
      <c r="F203" s="54"/>
      <c r="G203" s="54"/>
      <c r="H203" s="53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97"/>
    </row>
    <row r="204" ht="6" customHeight="1" spans="2:49">
      <c r="B204" s="48"/>
      <c r="C204" s="51"/>
      <c r="D204" s="51"/>
      <c r="E204" s="51" t="s">
        <v>33</v>
      </c>
      <c r="F204" s="52"/>
      <c r="G204" s="52"/>
      <c r="H204" s="51" t="str">
        <f>IF(G204="","-",G204-F204+1)</f>
        <v>-</v>
      </c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96"/>
    </row>
    <row r="205" ht="10.05" customHeight="1" spans="2:49">
      <c r="B205" s="48"/>
      <c r="C205" s="51"/>
      <c r="D205" s="51"/>
      <c r="E205" s="51"/>
      <c r="F205" s="52"/>
      <c r="G205" s="52"/>
      <c r="H205" s="51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96"/>
    </row>
    <row r="206" ht="6" customHeight="1" spans="2:49">
      <c r="B206" s="55"/>
      <c r="C206" s="56"/>
      <c r="D206" s="56"/>
      <c r="E206" s="56"/>
      <c r="F206" s="57"/>
      <c r="G206" s="57"/>
      <c r="H206" s="5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98"/>
    </row>
    <row r="207" s="1" customFormat="1" ht="6" customHeight="1" spans="1:49">
      <c r="A207" s="45"/>
      <c r="B207" s="48">
        <v>33</v>
      </c>
      <c r="C207" s="49"/>
      <c r="D207" s="49" t="str">
        <f>IF(C207="","-",IF(G210&lt;&gt;"","完成",IF(F210&lt;&gt;"","进行中","未开始")))</f>
        <v>-</v>
      </c>
      <c r="E207" s="49" t="s">
        <v>32</v>
      </c>
      <c r="F207" s="50"/>
      <c r="G207" s="50"/>
      <c r="H207" s="49" t="str">
        <f>IF(G207="","-",G207-F207+1)</f>
        <v>-</v>
      </c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73"/>
      <c r="AV207" s="73"/>
      <c r="AW207" s="95"/>
    </row>
    <row r="208" ht="10.05" customHeight="1" spans="2:49">
      <c r="B208" s="48"/>
      <c r="C208" s="51"/>
      <c r="D208" s="51"/>
      <c r="E208" s="51"/>
      <c r="F208" s="52"/>
      <c r="G208" s="52"/>
      <c r="H208" s="51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96"/>
    </row>
    <row r="209" ht="6" customHeight="1" spans="2:49">
      <c r="B209" s="48"/>
      <c r="C209" s="51"/>
      <c r="D209" s="51"/>
      <c r="E209" s="53"/>
      <c r="F209" s="54"/>
      <c r="G209" s="54"/>
      <c r="H209" s="53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97"/>
    </row>
    <row r="210" ht="6" customHeight="1" spans="2:49">
      <c r="B210" s="48"/>
      <c r="C210" s="51"/>
      <c r="D210" s="51"/>
      <c r="E210" s="51" t="s">
        <v>33</v>
      </c>
      <c r="F210" s="52"/>
      <c r="G210" s="52"/>
      <c r="H210" s="51" t="str">
        <f>IF(G210="","-",G210-F210+1)</f>
        <v>-</v>
      </c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96"/>
    </row>
    <row r="211" ht="10.05" customHeight="1" spans="2:49">
      <c r="B211" s="48"/>
      <c r="C211" s="51"/>
      <c r="D211" s="51"/>
      <c r="E211" s="51"/>
      <c r="F211" s="52"/>
      <c r="G211" s="52"/>
      <c r="H211" s="51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96"/>
    </row>
    <row r="212" ht="6" customHeight="1" spans="2:49">
      <c r="B212" s="55"/>
      <c r="C212" s="56"/>
      <c r="D212" s="56"/>
      <c r="E212" s="56"/>
      <c r="F212" s="57"/>
      <c r="G212" s="57"/>
      <c r="H212" s="5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98"/>
    </row>
    <row r="213" s="1" customFormat="1" ht="6" customHeight="1" spans="1:49">
      <c r="A213" s="45"/>
      <c r="B213" s="48">
        <v>34</v>
      </c>
      <c r="C213" s="49"/>
      <c r="D213" s="49" t="str">
        <f>IF(C213="","-",IF(G216&lt;&gt;"","完成",IF(F216&lt;&gt;"","进行中","未开始")))</f>
        <v>-</v>
      </c>
      <c r="E213" s="49" t="s">
        <v>32</v>
      </c>
      <c r="F213" s="50"/>
      <c r="G213" s="50"/>
      <c r="H213" s="49" t="str">
        <f>IF(G213="","-",G213-F213+1)</f>
        <v>-</v>
      </c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95"/>
    </row>
    <row r="214" ht="10.05" customHeight="1" spans="2:49">
      <c r="B214" s="48"/>
      <c r="C214" s="51"/>
      <c r="D214" s="51"/>
      <c r="E214" s="51"/>
      <c r="F214" s="52"/>
      <c r="G214" s="52"/>
      <c r="H214" s="51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96"/>
    </row>
    <row r="215" ht="6" customHeight="1" spans="2:49">
      <c r="B215" s="48"/>
      <c r="C215" s="51"/>
      <c r="D215" s="51"/>
      <c r="E215" s="53"/>
      <c r="F215" s="54"/>
      <c r="G215" s="54"/>
      <c r="H215" s="53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97"/>
    </row>
    <row r="216" ht="6" customHeight="1" spans="2:49">
      <c r="B216" s="48"/>
      <c r="C216" s="51"/>
      <c r="D216" s="51"/>
      <c r="E216" s="51" t="s">
        <v>33</v>
      </c>
      <c r="F216" s="52"/>
      <c r="G216" s="52"/>
      <c r="H216" s="51" t="str">
        <f>IF(G216="","-",G216-F216+1)</f>
        <v>-</v>
      </c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96"/>
    </row>
    <row r="217" ht="10.05" customHeight="1" spans="2:49">
      <c r="B217" s="48"/>
      <c r="C217" s="51"/>
      <c r="D217" s="51"/>
      <c r="E217" s="51"/>
      <c r="F217" s="52"/>
      <c r="G217" s="52"/>
      <c r="H217" s="51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96"/>
    </row>
    <row r="218" ht="6" customHeight="1" spans="2:49">
      <c r="B218" s="55"/>
      <c r="C218" s="56"/>
      <c r="D218" s="56"/>
      <c r="E218" s="56"/>
      <c r="F218" s="57"/>
      <c r="G218" s="57"/>
      <c r="H218" s="5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98"/>
    </row>
    <row r="219" s="1" customFormat="1" ht="6" customHeight="1" spans="1:49">
      <c r="A219" s="45"/>
      <c r="B219" s="48">
        <v>35</v>
      </c>
      <c r="C219" s="49"/>
      <c r="D219" s="49" t="str">
        <f>IF(C219="","-",IF(G222&lt;&gt;"","完成",IF(F222&lt;&gt;"","进行中","未开始")))</f>
        <v>-</v>
      </c>
      <c r="E219" s="49" t="s">
        <v>32</v>
      </c>
      <c r="F219" s="50"/>
      <c r="G219" s="50"/>
      <c r="H219" s="49" t="str">
        <f>IF(G219="","-",G219-F219+1)</f>
        <v>-</v>
      </c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95"/>
    </row>
    <row r="220" ht="10.05" customHeight="1" spans="2:49">
      <c r="B220" s="48"/>
      <c r="C220" s="51"/>
      <c r="D220" s="51"/>
      <c r="E220" s="51"/>
      <c r="F220" s="52"/>
      <c r="G220" s="52"/>
      <c r="H220" s="51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96"/>
    </row>
    <row r="221" ht="6" customHeight="1" spans="2:49">
      <c r="B221" s="48"/>
      <c r="C221" s="51"/>
      <c r="D221" s="51"/>
      <c r="E221" s="53"/>
      <c r="F221" s="54"/>
      <c r="G221" s="54"/>
      <c r="H221" s="53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97"/>
    </row>
    <row r="222" ht="6" customHeight="1" spans="2:49">
      <c r="B222" s="48"/>
      <c r="C222" s="51"/>
      <c r="D222" s="51"/>
      <c r="E222" s="51" t="s">
        <v>33</v>
      </c>
      <c r="F222" s="52"/>
      <c r="G222" s="52"/>
      <c r="H222" s="51" t="str">
        <f>IF(G222="","-",G222-F222+1)</f>
        <v>-</v>
      </c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96"/>
    </row>
    <row r="223" ht="10.05" customHeight="1" spans="2:49">
      <c r="B223" s="48"/>
      <c r="C223" s="51"/>
      <c r="D223" s="51"/>
      <c r="E223" s="51"/>
      <c r="F223" s="52"/>
      <c r="G223" s="52"/>
      <c r="H223" s="51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96"/>
    </row>
    <row r="224" ht="6" customHeight="1" spans="2:49">
      <c r="B224" s="55"/>
      <c r="C224" s="56"/>
      <c r="D224" s="56"/>
      <c r="E224" s="56"/>
      <c r="F224" s="57"/>
      <c r="G224" s="57"/>
      <c r="H224" s="5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98"/>
    </row>
    <row r="225" s="1" customFormat="1" ht="6" customHeight="1" spans="1:49">
      <c r="A225" s="45"/>
      <c r="B225" s="48">
        <v>36</v>
      </c>
      <c r="C225" s="49"/>
      <c r="D225" s="49" t="str">
        <f>IF(C225="","-",IF(G228&lt;&gt;"","完成",IF(F228&lt;&gt;"","进行中","未开始")))</f>
        <v>-</v>
      </c>
      <c r="E225" s="49" t="s">
        <v>32</v>
      </c>
      <c r="F225" s="50"/>
      <c r="G225" s="50"/>
      <c r="H225" s="49" t="str">
        <f>IF(G225="","-",G225-F225+1)</f>
        <v>-</v>
      </c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73"/>
      <c r="AV225" s="73"/>
      <c r="AW225" s="95"/>
    </row>
    <row r="226" ht="10.05" customHeight="1" spans="2:49">
      <c r="B226" s="48"/>
      <c r="C226" s="51"/>
      <c r="D226" s="51"/>
      <c r="E226" s="51"/>
      <c r="F226" s="52"/>
      <c r="G226" s="52"/>
      <c r="H226" s="51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96"/>
    </row>
    <row r="227" ht="6" customHeight="1" spans="2:49">
      <c r="B227" s="48"/>
      <c r="C227" s="51"/>
      <c r="D227" s="51"/>
      <c r="E227" s="53"/>
      <c r="F227" s="54"/>
      <c r="G227" s="54"/>
      <c r="H227" s="53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97"/>
    </row>
    <row r="228" ht="6" customHeight="1" spans="2:49">
      <c r="B228" s="48"/>
      <c r="C228" s="51"/>
      <c r="D228" s="51"/>
      <c r="E228" s="51" t="s">
        <v>33</v>
      </c>
      <c r="F228" s="52"/>
      <c r="G228" s="52"/>
      <c r="H228" s="51" t="str">
        <f>IF(G228="","-",G228-F228+1)</f>
        <v>-</v>
      </c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96"/>
    </row>
    <row r="229" ht="10.05" customHeight="1" spans="2:49">
      <c r="B229" s="48"/>
      <c r="C229" s="51"/>
      <c r="D229" s="51"/>
      <c r="E229" s="51"/>
      <c r="F229" s="52"/>
      <c r="G229" s="52"/>
      <c r="H229" s="51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96"/>
    </row>
    <row r="230" ht="6" customHeight="1" spans="2:49">
      <c r="B230" s="55"/>
      <c r="C230" s="56"/>
      <c r="D230" s="56"/>
      <c r="E230" s="56"/>
      <c r="F230" s="57"/>
      <c r="G230" s="57"/>
      <c r="H230" s="5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98"/>
    </row>
    <row r="231" s="1" customFormat="1" ht="6" customHeight="1" spans="1:49">
      <c r="A231" s="45"/>
      <c r="B231" s="48">
        <v>37</v>
      </c>
      <c r="C231" s="49"/>
      <c r="D231" s="49" t="str">
        <f>IF(C231="","-",IF(G234&lt;&gt;"","完成",IF(F234&lt;&gt;"","进行中","未开始")))</f>
        <v>-</v>
      </c>
      <c r="E231" s="49" t="s">
        <v>32</v>
      </c>
      <c r="F231" s="50"/>
      <c r="G231" s="50"/>
      <c r="H231" s="49" t="str">
        <f>IF(G231="","-",G231-F231+1)</f>
        <v>-</v>
      </c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/>
      <c r="AT231" s="73"/>
      <c r="AU231" s="73"/>
      <c r="AV231" s="73"/>
      <c r="AW231" s="95"/>
    </row>
    <row r="232" ht="10.05" customHeight="1" spans="2:49">
      <c r="B232" s="48"/>
      <c r="C232" s="51"/>
      <c r="D232" s="51"/>
      <c r="E232" s="51"/>
      <c r="F232" s="52"/>
      <c r="G232" s="52"/>
      <c r="H232" s="51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96"/>
    </row>
    <row r="233" ht="6" customHeight="1" spans="2:49">
      <c r="B233" s="48"/>
      <c r="C233" s="51"/>
      <c r="D233" s="51"/>
      <c r="E233" s="53"/>
      <c r="F233" s="54"/>
      <c r="G233" s="54"/>
      <c r="H233" s="53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97"/>
    </row>
    <row r="234" ht="6" customHeight="1" spans="2:49">
      <c r="B234" s="48"/>
      <c r="C234" s="51"/>
      <c r="D234" s="51"/>
      <c r="E234" s="51" t="s">
        <v>33</v>
      </c>
      <c r="F234" s="52"/>
      <c r="G234" s="52"/>
      <c r="H234" s="51" t="str">
        <f>IF(G234="","-",G234-F234+1)</f>
        <v>-</v>
      </c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96"/>
    </row>
    <row r="235" ht="10.05" customHeight="1" spans="2:49">
      <c r="B235" s="48"/>
      <c r="C235" s="51"/>
      <c r="D235" s="51"/>
      <c r="E235" s="51"/>
      <c r="F235" s="52"/>
      <c r="G235" s="52"/>
      <c r="H235" s="51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96"/>
    </row>
    <row r="236" ht="6" customHeight="1" spans="2:49">
      <c r="B236" s="55"/>
      <c r="C236" s="56"/>
      <c r="D236" s="56"/>
      <c r="E236" s="56"/>
      <c r="F236" s="57"/>
      <c r="G236" s="57"/>
      <c r="H236" s="5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98"/>
    </row>
  </sheetData>
  <mergeCells count="441">
    <mergeCell ref="B2:H2"/>
    <mergeCell ref="AE2:AI2"/>
    <mergeCell ref="AJ2:AW2"/>
    <mergeCell ref="AX2:BK2"/>
    <mergeCell ref="BL2:BY2"/>
    <mergeCell ref="BZ2:CM2"/>
    <mergeCell ref="CN2:DA2"/>
    <mergeCell ref="DB2:DO2"/>
    <mergeCell ref="B6:C6"/>
    <mergeCell ref="D6:E6"/>
    <mergeCell ref="G6:I6"/>
    <mergeCell ref="M6:R6"/>
    <mergeCell ref="W6:AA6"/>
    <mergeCell ref="B7:C7"/>
    <mergeCell ref="D7:E7"/>
    <mergeCell ref="G7:I7"/>
    <mergeCell ref="M7:R7"/>
    <mergeCell ref="W7:AA7"/>
    <mergeCell ref="B8:C8"/>
    <mergeCell ref="D8:E8"/>
    <mergeCell ref="G8:I8"/>
    <mergeCell ref="M8:R8"/>
    <mergeCell ref="W8:AA8"/>
    <mergeCell ref="C9:D9"/>
    <mergeCell ref="C10:D10"/>
    <mergeCell ref="C11:D11"/>
    <mergeCell ref="C12:D12"/>
    <mergeCell ref="C13:D13"/>
    <mergeCell ref="B15:B20"/>
    <mergeCell ref="B21:B26"/>
    <mergeCell ref="B27:B32"/>
    <mergeCell ref="B33:B38"/>
    <mergeCell ref="B39:B44"/>
    <mergeCell ref="B45:B50"/>
    <mergeCell ref="B51:B56"/>
    <mergeCell ref="B57:B62"/>
    <mergeCell ref="B63:B68"/>
    <mergeCell ref="B69:B74"/>
    <mergeCell ref="B75:B80"/>
    <mergeCell ref="B81:B86"/>
    <mergeCell ref="B87:B92"/>
    <mergeCell ref="B93:B98"/>
    <mergeCell ref="B99:B104"/>
    <mergeCell ref="B105:B110"/>
    <mergeCell ref="B111:B116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C15:C20"/>
    <mergeCell ref="C21:C26"/>
    <mergeCell ref="C27:C32"/>
    <mergeCell ref="C33:C38"/>
    <mergeCell ref="C39:C44"/>
    <mergeCell ref="C45:C50"/>
    <mergeCell ref="C51:C56"/>
    <mergeCell ref="C57:C62"/>
    <mergeCell ref="C63:C68"/>
    <mergeCell ref="C69:C74"/>
    <mergeCell ref="C75:C80"/>
    <mergeCell ref="C81:C86"/>
    <mergeCell ref="C87:C92"/>
    <mergeCell ref="C93:C98"/>
    <mergeCell ref="C99:C104"/>
    <mergeCell ref="C105:C110"/>
    <mergeCell ref="C111:C116"/>
    <mergeCell ref="C117:C122"/>
    <mergeCell ref="C123:C128"/>
    <mergeCell ref="C129:C134"/>
    <mergeCell ref="C135:C140"/>
    <mergeCell ref="C141:C146"/>
    <mergeCell ref="C147:C152"/>
    <mergeCell ref="C153:C158"/>
    <mergeCell ref="C159:C164"/>
    <mergeCell ref="C165:C170"/>
    <mergeCell ref="C171:C176"/>
    <mergeCell ref="C177:C182"/>
    <mergeCell ref="C183:C188"/>
    <mergeCell ref="C189:C194"/>
    <mergeCell ref="C195:C200"/>
    <mergeCell ref="C201:C206"/>
    <mergeCell ref="C207:C212"/>
    <mergeCell ref="C213:C218"/>
    <mergeCell ref="C219:C224"/>
    <mergeCell ref="C225:C230"/>
    <mergeCell ref="C231:C236"/>
    <mergeCell ref="D15:D20"/>
    <mergeCell ref="D21:D26"/>
    <mergeCell ref="D27:D32"/>
    <mergeCell ref="D33:D38"/>
    <mergeCell ref="D39:D44"/>
    <mergeCell ref="D45:D50"/>
    <mergeCell ref="D51:D56"/>
    <mergeCell ref="D57:D62"/>
    <mergeCell ref="D63:D68"/>
    <mergeCell ref="D69:D74"/>
    <mergeCell ref="D75:D80"/>
    <mergeCell ref="D81:D86"/>
    <mergeCell ref="D87:D92"/>
    <mergeCell ref="D93:D98"/>
    <mergeCell ref="D99:D104"/>
    <mergeCell ref="D105:D110"/>
    <mergeCell ref="D111:D116"/>
    <mergeCell ref="D117:D122"/>
    <mergeCell ref="D123:D128"/>
    <mergeCell ref="D129:D134"/>
    <mergeCell ref="D135:D140"/>
    <mergeCell ref="D141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  <mergeCell ref="D201:D206"/>
    <mergeCell ref="D207:D212"/>
    <mergeCell ref="D213:D218"/>
    <mergeCell ref="D219:D224"/>
    <mergeCell ref="D225:D230"/>
    <mergeCell ref="D231:D236"/>
    <mergeCell ref="E15:E17"/>
    <mergeCell ref="E18:E20"/>
    <mergeCell ref="E21:E23"/>
    <mergeCell ref="E24:E26"/>
    <mergeCell ref="E27:E29"/>
    <mergeCell ref="E30:E32"/>
    <mergeCell ref="E33:E3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E72:E74"/>
    <mergeCell ref="E75:E77"/>
    <mergeCell ref="E78:E80"/>
    <mergeCell ref="E81:E83"/>
    <mergeCell ref="E84:E86"/>
    <mergeCell ref="E87:E89"/>
    <mergeCell ref="E90:E92"/>
    <mergeCell ref="E93:E95"/>
    <mergeCell ref="E96:E98"/>
    <mergeCell ref="E99:E101"/>
    <mergeCell ref="E102:E104"/>
    <mergeCell ref="E105:E107"/>
    <mergeCell ref="E108:E110"/>
    <mergeCell ref="E111:E113"/>
    <mergeCell ref="E114:E116"/>
    <mergeCell ref="E117:E119"/>
    <mergeCell ref="E120:E122"/>
    <mergeCell ref="E123:E125"/>
    <mergeCell ref="E126:E128"/>
    <mergeCell ref="E129:E131"/>
    <mergeCell ref="E132:E134"/>
    <mergeCell ref="E135:E137"/>
    <mergeCell ref="E138:E140"/>
    <mergeCell ref="E141:E143"/>
    <mergeCell ref="E144:E146"/>
    <mergeCell ref="E147:E149"/>
    <mergeCell ref="E150:E152"/>
    <mergeCell ref="E153:E155"/>
    <mergeCell ref="E156:E158"/>
    <mergeCell ref="E159:E161"/>
    <mergeCell ref="E162:E164"/>
    <mergeCell ref="E165:E167"/>
    <mergeCell ref="E168:E170"/>
    <mergeCell ref="E171:E173"/>
    <mergeCell ref="E174:E176"/>
    <mergeCell ref="E177:E179"/>
    <mergeCell ref="E180:E182"/>
    <mergeCell ref="E183:E185"/>
    <mergeCell ref="E186:E188"/>
    <mergeCell ref="E189:E191"/>
    <mergeCell ref="E192:E194"/>
    <mergeCell ref="E195:E197"/>
    <mergeCell ref="E198:E200"/>
    <mergeCell ref="E201:E203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3"/>
    <mergeCell ref="E234:E236"/>
    <mergeCell ref="F15:F17"/>
    <mergeCell ref="F18:F20"/>
    <mergeCell ref="F21:F23"/>
    <mergeCell ref="F24:F26"/>
    <mergeCell ref="F27:F29"/>
    <mergeCell ref="F30:F32"/>
    <mergeCell ref="F33:F35"/>
    <mergeCell ref="F36:F38"/>
    <mergeCell ref="F39:F41"/>
    <mergeCell ref="F42:F44"/>
    <mergeCell ref="F45:F47"/>
    <mergeCell ref="F48:F50"/>
    <mergeCell ref="F51:F53"/>
    <mergeCell ref="F54:F56"/>
    <mergeCell ref="F57:F59"/>
    <mergeCell ref="F60:F62"/>
    <mergeCell ref="F63:F65"/>
    <mergeCell ref="F66:F68"/>
    <mergeCell ref="F69:F71"/>
    <mergeCell ref="F72:F74"/>
    <mergeCell ref="F75:F77"/>
    <mergeCell ref="F78:F80"/>
    <mergeCell ref="F81:F83"/>
    <mergeCell ref="F84:F86"/>
    <mergeCell ref="F87:F89"/>
    <mergeCell ref="F90:F92"/>
    <mergeCell ref="F93:F95"/>
    <mergeCell ref="F96:F98"/>
    <mergeCell ref="F99:F101"/>
    <mergeCell ref="F102:F104"/>
    <mergeCell ref="F105:F107"/>
    <mergeCell ref="F108:F110"/>
    <mergeCell ref="F111:F113"/>
    <mergeCell ref="F114:F116"/>
    <mergeCell ref="F117:F119"/>
    <mergeCell ref="F120:F122"/>
    <mergeCell ref="F123:F125"/>
    <mergeCell ref="F126:F128"/>
    <mergeCell ref="F129:F131"/>
    <mergeCell ref="F132:F134"/>
    <mergeCell ref="F135:F137"/>
    <mergeCell ref="F138:F140"/>
    <mergeCell ref="F141:F143"/>
    <mergeCell ref="F144:F146"/>
    <mergeCell ref="F147:F149"/>
    <mergeCell ref="F150:F152"/>
    <mergeCell ref="F153:F155"/>
    <mergeCell ref="F156:F158"/>
    <mergeCell ref="F159:F161"/>
    <mergeCell ref="F162:F164"/>
    <mergeCell ref="F165:F167"/>
    <mergeCell ref="F168:F170"/>
    <mergeCell ref="F171:F173"/>
    <mergeCell ref="F174:F176"/>
    <mergeCell ref="F177:F179"/>
    <mergeCell ref="F180:F182"/>
    <mergeCell ref="F183:F185"/>
    <mergeCell ref="F186:F188"/>
    <mergeCell ref="F189:F191"/>
    <mergeCell ref="F192:F194"/>
    <mergeCell ref="F195:F197"/>
    <mergeCell ref="F198:F200"/>
    <mergeCell ref="F201:F203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3"/>
    <mergeCell ref="F234:F236"/>
    <mergeCell ref="G15:G17"/>
    <mergeCell ref="G18:G20"/>
    <mergeCell ref="G21:G23"/>
    <mergeCell ref="G24:G26"/>
    <mergeCell ref="G27:G29"/>
    <mergeCell ref="G30:G32"/>
    <mergeCell ref="G33:G35"/>
    <mergeCell ref="G36:G38"/>
    <mergeCell ref="G39:G41"/>
    <mergeCell ref="G42:G44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G72:G74"/>
    <mergeCell ref="G75:G77"/>
    <mergeCell ref="G78:G80"/>
    <mergeCell ref="G81:G83"/>
    <mergeCell ref="G84:G86"/>
    <mergeCell ref="G87:G89"/>
    <mergeCell ref="G90:G92"/>
    <mergeCell ref="G93:G95"/>
    <mergeCell ref="G96:G98"/>
    <mergeCell ref="G99:G101"/>
    <mergeCell ref="G102:G104"/>
    <mergeCell ref="G105:G107"/>
    <mergeCell ref="G108:G110"/>
    <mergeCell ref="G111:G113"/>
    <mergeCell ref="G114:G116"/>
    <mergeCell ref="G117:G119"/>
    <mergeCell ref="G120:G122"/>
    <mergeCell ref="G123:G125"/>
    <mergeCell ref="G126:G128"/>
    <mergeCell ref="G129:G131"/>
    <mergeCell ref="G132:G134"/>
    <mergeCell ref="G135:G137"/>
    <mergeCell ref="G138:G140"/>
    <mergeCell ref="G141:G143"/>
    <mergeCell ref="G144:G146"/>
    <mergeCell ref="G147:G149"/>
    <mergeCell ref="G150:G152"/>
    <mergeCell ref="G153:G155"/>
    <mergeCell ref="G156:G158"/>
    <mergeCell ref="G159:G161"/>
    <mergeCell ref="G162:G164"/>
    <mergeCell ref="G165:G167"/>
    <mergeCell ref="G168:G170"/>
    <mergeCell ref="G171:G173"/>
    <mergeCell ref="G174:G176"/>
    <mergeCell ref="G177:G179"/>
    <mergeCell ref="G180:G182"/>
    <mergeCell ref="G183:G185"/>
    <mergeCell ref="G186:G188"/>
    <mergeCell ref="G189:G191"/>
    <mergeCell ref="G192:G194"/>
    <mergeCell ref="G195:G197"/>
    <mergeCell ref="G198:G200"/>
    <mergeCell ref="G201:G203"/>
    <mergeCell ref="G204:G206"/>
    <mergeCell ref="G207:G209"/>
    <mergeCell ref="G210:G212"/>
    <mergeCell ref="G213:G215"/>
    <mergeCell ref="G216:G218"/>
    <mergeCell ref="G219:G221"/>
    <mergeCell ref="G222:G224"/>
    <mergeCell ref="G225:G227"/>
    <mergeCell ref="G228:G230"/>
    <mergeCell ref="G231:G233"/>
    <mergeCell ref="G234:G236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6:H98"/>
    <mergeCell ref="H99:H101"/>
    <mergeCell ref="H102:H104"/>
    <mergeCell ref="H105:H107"/>
    <mergeCell ref="H108:H110"/>
    <mergeCell ref="H111:H113"/>
    <mergeCell ref="H114:H116"/>
    <mergeCell ref="H117:H119"/>
    <mergeCell ref="H120:H122"/>
    <mergeCell ref="H123:H125"/>
    <mergeCell ref="H126:H128"/>
    <mergeCell ref="H129:H131"/>
    <mergeCell ref="H132:H134"/>
    <mergeCell ref="H135:H137"/>
    <mergeCell ref="H138:H140"/>
    <mergeCell ref="H141:H143"/>
    <mergeCell ref="H144:H146"/>
    <mergeCell ref="H147:H149"/>
    <mergeCell ref="H150:H152"/>
    <mergeCell ref="H153:H155"/>
    <mergeCell ref="H156:H158"/>
    <mergeCell ref="H159:H161"/>
    <mergeCell ref="H162:H164"/>
    <mergeCell ref="H165:H167"/>
    <mergeCell ref="H168:H170"/>
    <mergeCell ref="H171:H173"/>
    <mergeCell ref="H174:H176"/>
    <mergeCell ref="H177:H179"/>
    <mergeCell ref="H180:H182"/>
    <mergeCell ref="H183:H185"/>
    <mergeCell ref="H186:H188"/>
    <mergeCell ref="H189:H191"/>
    <mergeCell ref="H192:H194"/>
    <mergeCell ref="H195:H197"/>
    <mergeCell ref="H198:H200"/>
    <mergeCell ref="H201:H203"/>
    <mergeCell ref="H204:H206"/>
    <mergeCell ref="H207:H209"/>
    <mergeCell ref="H210:H212"/>
    <mergeCell ref="H213:H215"/>
    <mergeCell ref="H216:H218"/>
    <mergeCell ref="H219:H221"/>
    <mergeCell ref="H222:H224"/>
    <mergeCell ref="H225:H227"/>
    <mergeCell ref="H228:H230"/>
    <mergeCell ref="H231:H233"/>
    <mergeCell ref="H234:H236"/>
    <mergeCell ref="B4:C5"/>
    <mergeCell ref="D4:E5"/>
    <mergeCell ref="G4:I5"/>
    <mergeCell ref="M4:R5"/>
    <mergeCell ref="W4:AA5"/>
    <mergeCell ref="AF4:AL5"/>
  </mergeCells>
  <conditionalFormatting sqref="AF7:AV12">
    <cfRule type="expression" dxfId="0" priority="487">
      <formula>AF7=TODAY()</formula>
    </cfRule>
  </conditionalFormatting>
  <conditionalFormatting sqref="I15:AW236 AX15:DO122">
    <cfRule type="expression" dxfId="1" priority="489">
      <formula>TODAY()=I$14</formula>
    </cfRule>
  </conditionalFormatting>
  <conditionalFormatting sqref="I16:DO16 I22:DO22 I28:DO28 I40:DO40 I52:DO52 I64:DO64 I76:DO76 I88:DO88 I100:DO100 I112:DO112 I124:AW124 I136:AW136 I148:AW148 I160:AW160 I172:AW172 I184:AW184 I196:AW196 I208:AW208 I220:AW220 I232:AW232 I34:DO34 I46:DO46 I58:DO58 I70:DO70 I82:DO82 I94:DO94 I106:DO106 I118:DO118 I130:AW130 I142:AW142 I154:AW154 I166:AW166 I178:AW178 I190:AW190 I202:AW202 I214:AW214 I226:AW226">
    <cfRule type="expression" dxfId="2" priority="496">
      <formula>AND($E15="计划时间",I$14&gt;=$F15,I$14&lt;=$G15)</formula>
    </cfRule>
  </conditionalFormatting>
  <conditionalFormatting sqref="AW18:DO19">
    <cfRule type="expression" dxfId="3" priority="497">
      <formula>AND($E18="实际完成",AW$14&gt;=$F18,AW$14&lt;=$G18)</formula>
    </cfRule>
  </conditionalFormatting>
  <conditionalFormatting sqref="I229:AW229 I25:DO25 I31:DO31 I43:DO43 I55:DO55 I67:DO67 I79:DO79 I91:DO91 I103:DO103 I115:DO115 I127:AW127 I139:AW139 I151:AW151 I163:AW163 I175:AW175 I187:AW187 I199:AW199 I211:AW211 I223:AW223 I235:AW235 I37:DO37 I49:DO49 I61:DO61 I73:DO73 I85:DO85 I97:DO97 I109:DO109 I121:DO121 I133:AW133 I145:AW145 I157:AW157 I169:AW169 I181:AW181 I193:AW193 I205:AW205 I217:AW217 I19:AV19">
    <cfRule type="expression" dxfId="3" priority="495">
      <formula>AND($E18="实际完成",I$14&gt;=$F18,I$14&lt;=$G18)</formula>
    </cfRule>
  </conditionalFormatting>
  <pageMargins left="0.75" right="0.75" top="1" bottom="1" header="0.5" footer="0.5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showGridLines="0" topLeftCell="A37" workbookViewId="0">
      <selection activeCell="S51" sqref="S51"/>
    </sheetView>
  </sheetViews>
  <sheetFormatPr defaultColWidth="9" defaultRowHeight="14"/>
  <cols>
    <col min="1" max="7" width="9" style="4"/>
    <col min="8" max="8" width="22.3363636363636" style="4" customWidth="1"/>
    <col min="9" max="16384" width="9" style="4"/>
  </cols>
  <sheetData/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E276"/>
  <sheetViews>
    <sheetView showGridLines="0" workbookViewId="0">
      <selection activeCell="L8" sqref="L8"/>
    </sheetView>
  </sheetViews>
  <sheetFormatPr defaultColWidth="8.89090909090909" defaultRowHeight="19.95" customHeight="1" outlineLevelCol="4"/>
  <cols>
    <col min="1" max="2" width="8.89090909090909" style="1"/>
    <col min="3" max="3" width="10.2181818181818" style="1" customWidth="1"/>
    <col min="4" max="4" width="11" style="1" customWidth="1"/>
    <col min="5" max="7" width="8.89090909090909" style="1"/>
    <col min="8" max="8" width="13.3363636363636" style="1" customWidth="1"/>
    <col min="9" max="10" width="10" style="1"/>
    <col min="11" max="19" width="8.89090909090909" style="1"/>
    <col min="20" max="16384" width="8.89090909090909" style="2"/>
  </cols>
  <sheetData>
    <row r="2" ht="28.95" customHeight="1" spans="2:2">
      <c r="B2" s="1" t="s">
        <v>52</v>
      </c>
    </row>
    <row r="3" ht="27" customHeight="1" spans="2:5">
      <c r="B3" s="3" t="s">
        <v>53</v>
      </c>
      <c r="C3" s="3" t="s">
        <v>54</v>
      </c>
      <c r="D3" s="3" t="s">
        <v>55</v>
      </c>
      <c r="E3" s="3" t="s">
        <v>56</v>
      </c>
    </row>
    <row r="4" customHeight="1" spans="2:5">
      <c r="B4" s="3" t="e">
        <f t="array" ref="B4">INDEX(计划表!#REF!,MATCH(0,COUNTIF($B$3:B3,计划表!#REF!),-1))</f>
        <v>#REF!</v>
      </c>
      <c r="C4" s="3" t="e">
        <f t="shared" ref="C4:C11" si="0">IF(B4=0,"",B4)</f>
        <v>#REF!</v>
      </c>
      <c r="D4" s="3" t="e">
        <f>IF(C4="","",COUNTIFS(计划表!#REF!,C4))</f>
        <v>#REF!</v>
      </c>
      <c r="E4" s="3" t="e">
        <f>IF(C4="","",MAX($D$4:$D$10000)+1)</f>
        <v>#REF!</v>
      </c>
    </row>
    <row r="5" hidden="1" customHeight="1" spans="2:5">
      <c r="B5" s="3" t="e">
        <f t="array" ref="B5">INDEX(计划表!#REF!,MATCH(0,COUNTIF($B$3:B4,计划表!#REF!),-1))</f>
        <v>#REF!</v>
      </c>
      <c r="C5" s="3">
        <v>1</v>
      </c>
      <c r="D5" s="3">
        <v>1</v>
      </c>
      <c r="E5" s="3" t="e">
        <f t="shared" ref="E5:E20" si="1">IF(C5="","",MAX($D$4:$D$10000)+1)</f>
        <v>#REF!</v>
      </c>
    </row>
    <row r="6" customHeight="1" spans="2:5">
      <c r="B6" s="3" t="e">
        <f t="array" ref="B6">INDEX(计划表!#REF!,MATCH(0,COUNTIF($B$3:B5,计划表!#REF!),-1))</f>
        <v>#REF!</v>
      </c>
      <c r="C6" s="3" t="e">
        <f t="shared" si="0"/>
        <v>#REF!</v>
      </c>
      <c r="D6" s="3" t="e">
        <f>IF(C6="","",COUNTIFS(计划表!#REF!,C6))</f>
        <v>#REF!</v>
      </c>
      <c r="E6" s="3" t="e">
        <f t="shared" si="1"/>
        <v>#REF!</v>
      </c>
    </row>
    <row r="7" customHeight="1" spans="2:5">
      <c r="B7" s="3" t="e">
        <f t="array" ref="B7">INDEX(计划表!#REF!,MATCH(0,COUNTIF($B$3:B6,计划表!#REF!),-1))</f>
        <v>#REF!</v>
      </c>
      <c r="C7" s="3" t="e">
        <f t="shared" si="0"/>
        <v>#REF!</v>
      </c>
      <c r="D7" s="3" t="e">
        <f>IF(C7="","",COUNTIFS(计划表!#REF!,C7))</f>
        <v>#REF!</v>
      </c>
      <c r="E7" s="3" t="e">
        <f t="shared" si="1"/>
        <v>#REF!</v>
      </c>
    </row>
    <row r="8" customHeight="1" spans="2:5">
      <c r="B8" s="3" t="e">
        <f t="array" ref="B8">INDEX(计划表!#REF!,MATCH(0,COUNTIF($B$3:B7,计划表!#REF!),-1))</f>
        <v>#REF!</v>
      </c>
      <c r="C8" s="3" t="e">
        <f t="shared" si="0"/>
        <v>#REF!</v>
      </c>
      <c r="D8" s="3" t="e">
        <f>IF(C8="","",COUNTIFS(计划表!#REF!,C8))</f>
        <v>#REF!</v>
      </c>
      <c r="E8" s="3" t="e">
        <f t="shared" si="1"/>
        <v>#REF!</v>
      </c>
    </row>
    <row r="9" customHeight="1" spans="2:5">
      <c r="B9" s="3" t="e">
        <f t="array" ref="B9">INDEX(计划表!#REF!,MATCH(0,COUNTIF($B$3:B8,计划表!#REF!),-1))</f>
        <v>#REF!</v>
      </c>
      <c r="C9" s="3" t="e">
        <f t="shared" si="0"/>
        <v>#REF!</v>
      </c>
      <c r="D9" s="3" t="e">
        <f>IF(C9="","",COUNTIFS(计划表!#REF!,C9))</f>
        <v>#REF!</v>
      </c>
      <c r="E9" s="3" t="e">
        <f t="shared" si="1"/>
        <v>#REF!</v>
      </c>
    </row>
    <row r="10" customHeight="1" spans="2:5">
      <c r="B10" s="3" t="e">
        <f t="array" ref="B10">INDEX(计划表!#REF!,MATCH(0,COUNTIF($B$3:B9,计划表!#REF!),-1))</f>
        <v>#REF!</v>
      </c>
      <c r="C10" s="3" t="e">
        <f t="shared" si="0"/>
        <v>#REF!</v>
      </c>
      <c r="D10" s="3" t="e">
        <f>IF(C10="","",COUNTIFS(计划表!#REF!,C10))</f>
        <v>#REF!</v>
      </c>
      <c r="E10" s="3" t="e">
        <f t="shared" si="1"/>
        <v>#REF!</v>
      </c>
    </row>
    <row r="11" customHeight="1" spans="2:5">
      <c r="B11" s="3" t="e">
        <f t="array" ref="B11">INDEX(计划表!#REF!,MATCH(0,COUNTIF($B$3:B10,计划表!#REF!),-1))</f>
        <v>#REF!</v>
      </c>
      <c r="C11" s="3" t="e">
        <f t="shared" si="0"/>
        <v>#REF!</v>
      </c>
      <c r="D11" s="3" t="e">
        <f>IF(C11="","",COUNTIFS(计划表!#REF!,C11))</f>
        <v>#REF!</v>
      </c>
      <c r="E11" s="3" t="e">
        <f t="shared" si="1"/>
        <v>#REF!</v>
      </c>
    </row>
    <row r="12" customHeight="1" spans="2:5">
      <c r="B12" s="3" t="e">
        <f t="array" ref="B12">INDEX(计划表!#REF!,MATCH(0,COUNTIF($B$3:B11,计划表!#REF!),-1))</f>
        <v>#REF!</v>
      </c>
      <c r="C12" s="3" t="e">
        <f t="shared" ref="C12:C20" si="2">IF(B12=0,"",B12)</f>
        <v>#REF!</v>
      </c>
      <c r="D12" s="3" t="e">
        <f>IF(C12="","",COUNTIFS(计划表!#REF!,C12))</f>
        <v>#REF!</v>
      </c>
      <c r="E12" s="3" t="e">
        <f t="shared" si="1"/>
        <v>#REF!</v>
      </c>
    </row>
    <row r="13" customHeight="1" spans="2:5">
      <c r="B13" s="3" t="e">
        <f t="array" ref="B13">INDEX(计划表!#REF!,MATCH(0,COUNTIF($B$3:B12,计划表!#REF!),-1))</f>
        <v>#REF!</v>
      </c>
      <c r="C13" s="3" t="e">
        <f t="shared" si="2"/>
        <v>#REF!</v>
      </c>
      <c r="D13" s="3" t="e">
        <f>IF(C13="","",COUNTIFS(计划表!#REF!,C13))</f>
        <v>#REF!</v>
      </c>
      <c r="E13" s="3" t="e">
        <f t="shared" si="1"/>
        <v>#REF!</v>
      </c>
    </row>
    <row r="14" customHeight="1" spans="2:5">
      <c r="B14" s="3" t="e">
        <f t="array" ref="B14">INDEX(计划表!#REF!,MATCH(0,COUNTIF($B$3:B13,计划表!#REF!),-1))</f>
        <v>#REF!</v>
      </c>
      <c r="C14" s="3" t="e">
        <f t="shared" si="2"/>
        <v>#REF!</v>
      </c>
      <c r="D14" s="3" t="e">
        <f>IF(C14="","",COUNTIFS(计划表!#REF!,C14))</f>
        <v>#REF!</v>
      </c>
      <c r="E14" s="3" t="e">
        <f t="shared" si="1"/>
        <v>#REF!</v>
      </c>
    </row>
    <row r="15" customHeight="1" spans="2:5">
      <c r="B15" s="3" t="e">
        <f t="array" ref="B15">INDEX(计划表!#REF!,MATCH(0,COUNTIF($B$3:B14,计划表!#REF!),-1))</f>
        <v>#REF!</v>
      </c>
      <c r="C15" s="3" t="e">
        <f t="shared" si="2"/>
        <v>#REF!</v>
      </c>
      <c r="D15" s="3" t="e">
        <f>IF(C15="","",COUNTIFS(计划表!#REF!,C15))</f>
        <v>#REF!</v>
      </c>
      <c r="E15" s="3" t="e">
        <f t="shared" si="1"/>
        <v>#REF!</v>
      </c>
    </row>
    <row r="16" customHeight="1" spans="2:5">
      <c r="B16" s="3" t="e">
        <f t="array" ref="B16">INDEX(计划表!#REF!,MATCH(0,COUNTIF($B$3:B15,计划表!#REF!),-1))</f>
        <v>#REF!</v>
      </c>
      <c r="C16" s="3" t="e">
        <f t="shared" si="2"/>
        <v>#REF!</v>
      </c>
      <c r="D16" s="3" t="e">
        <f>IF(C16="","",COUNTIFS(计划表!#REF!,C16))</f>
        <v>#REF!</v>
      </c>
      <c r="E16" s="3" t="e">
        <f t="shared" si="1"/>
        <v>#REF!</v>
      </c>
    </row>
    <row r="17" customHeight="1" spans="2:5">
      <c r="B17" s="3" t="e">
        <f t="array" ref="B17">INDEX(计划表!#REF!,MATCH(0,COUNTIF($B$3:B16,计划表!#REF!),-1))</f>
        <v>#REF!</v>
      </c>
      <c r="C17" s="3" t="e">
        <f t="shared" si="2"/>
        <v>#REF!</v>
      </c>
      <c r="D17" s="3" t="e">
        <f>IF(C17="","",COUNTIFS(计划表!#REF!,C17))</f>
        <v>#REF!</v>
      </c>
      <c r="E17" s="3" t="e">
        <f t="shared" si="1"/>
        <v>#REF!</v>
      </c>
    </row>
    <row r="18" customHeight="1" spans="2:5">
      <c r="B18" s="3" t="e">
        <f t="array" ref="B18">INDEX(计划表!#REF!,MATCH(0,COUNTIF($B$3:B17,计划表!#REF!),-1))</f>
        <v>#REF!</v>
      </c>
      <c r="C18" s="3" t="e">
        <f t="shared" si="2"/>
        <v>#REF!</v>
      </c>
      <c r="D18" s="3" t="e">
        <f>IF(C18="","",COUNTIFS(计划表!#REF!,C18))</f>
        <v>#REF!</v>
      </c>
      <c r="E18" s="3" t="e">
        <f t="shared" si="1"/>
        <v>#REF!</v>
      </c>
    </row>
    <row r="19" customHeight="1" spans="2:5">
      <c r="B19" s="3" t="e">
        <f t="array" ref="B19">INDEX(计划表!#REF!,MATCH(0,COUNTIF($B$3:B18,计划表!#REF!),-1))</f>
        <v>#REF!</v>
      </c>
      <c r="C19" s="3" t="e">
        <f t="shared" si="2"/>
        <v>#REF!</v>
      </c>
      <c r="D19" s="3" t="e">
        <f>IF(C19="","",COUNTIFS(计划表!#REF!,C19))</f>
        <v>#REF!</v>
      </c>
      <c r="E19" s="3" t="e">
        <f t="shared" si="1"/>
        <v>#REF!</v>
      </c>
    </row>
    <row r="20" customHeight="1" spans="2:5">
      <c r="B20" s="3" t="e">
        <f t="array" ref="B20">INDEX(计划表!#REF!,MATCH(0,COUNTIF($B$3:B19,计划表!#REF!),-1))</f>
        <v>#REF!</v>
      </c>
      <c r="C20" s="3" t="e">
        <f t="shared" si="2"/>
        <v>#REF!</v>
      </c>
      <c r="D20" s="3" t="e">
        <f>IF(C20="","",COUNTIFS(计划表!#REF!,C20))</f>
        <v>#REF!</v>
      </c>
      <c r="E20" s="3" t="e">
        <f t="shared" si="1"/>
        <v>#REF!</v>
      </c>
    </row>
    <row r="21" customHeight="1" spans="2:5">
      <c r="B21" s="3" t="e">
        <f t="array" ref="B21">INDEX(计划表!#REF!,MATCH(0,COUNTIF($B$3:B20,计划表!#REF!),-1))</f>
        <v>#REF!</v>
      </c>
      <c r="C21" s="3" t="e">
        <f t="shared" ref="C21:C84" si="3">IF(B21=0,"",B21)</f>
        <v>#REF!</v>
      </c>
      <c r="D21" s="3" t="e">
        <f>IF(C21="","",COUNTIFS(计划表!#REF!,C21))</f>
        <v>#REF!</v>
      </c>
      <c r="E21" s="3" t="e">
        <f t="shared" ref="E21:E84" si="4">IF(C21="","",MAX($D$4:$D$10000)+1)</f>
        <v>#REF!</v>
      </c>
    </row>
    <row r="22" customHeight="1" spans="2:5">
      <c r="B22" s="3" t="e">
        <f t="array" ref="B22">INDEX(计划表!#REF!,MATCH(0,COUNTIF($B$3:B21,计划表!#REF!),-1))</f>
        <v>#REF!</v>
      </c>
      <c r="C22" s="3" t="e">
        <f t="shared" si="3"/>
        <v>#REF!</v>
      </c>
      <c r="D22" s="3" t="e">
        <f>IF(C22="","",COUNTIFS(计划表!#REF!,C22))</f>
        <v>#REF!</v>
      </c>
      <c r="E22" s="3" t="e">
        <f t="shared" si="4"/>
        <v>#REF!</v>
      </c>
    </row>
    <row r="23" customHeight="1" spans="2:5">
      <c r="B23" s="3" t="e">
        <f t="array" ref="B23">INDEX(计划表!#REF!,MATCH(0,COUNTIF($B$3:B22,计划表!#REF!),-1))</f>
        <v>#REF!</v>
      </c>
      <c r="C23" s="3" t="e">
        <f t="shared" si="3"/>
        <v>#REF!</v>
      </c>
      <c r="D23" s="3" t="e">
        <f>IF(C23="","",COUNTIFS(计划表!#REF!,C23))</f>
        <v>#REF!</v>
      </c>
      <c r="E23" s="3" t="e">
        <f t="shared" si="4"/>
        <v>#REF!</v>
      </c>
    </row>
    <row r="24" customHeight="1" spans="2:5">
      <c r="B24" s="3" t="e">
        <f t="array" ref="B24">INDEX(计划表!#REF!,MATCH(0,COUNTIF($B$3:B23,计划表!#REF!),-1))</f>
        <v>#REF!</v>
      </c>
      <c r="C24" s="3" t="e">
        <f t="shared" si="3"/>
        <v>#REF!</v>
      </c>
      <c r="D24" s="3" t="e">
        <f>IF(C24="","",COUNTIFS(计划表!#REF!,C24))</f>
        <v>#REF!</v>
      </c>
      <c r="E24" s="3" t="e">
        <f t="shared" si="4"/>
        <v>#REF!</v>
      </c>
    </row>
    <row r="25" customHeight="1" spans="2:5">
      <c r="B25" s="3" t="e">
        <f t="array" ref="B25">INDEX(计划表!#REF!,MATCH(0,COUNTIF($B$3:B24,计划表!#REF!),-1))</f>
        <v>#REF!</v>
      </c>
      <c r="C25" s="3" t="e">
        <f t="shared" si="3"/>
        <v>#REF!</v>
      </c>
      <c r="D25" s="3" t="e">
        <f>IF(C25="","",COUNTIFS(计划表!#REF!,C25))</f>
        <v>#REF!</v>
      </c>
      <c r="E25" s="3" t="e">
        <f t="shared" si="4"/>
        <v>#REF!</v>
      </c>
    </row>
    <row r="26" customHeight="1" spans="2:5">
      <c r="B26" s="3" t="e">
        <f t="array" ref="B26">INDEX(计划表!#REF!,MATCH(0,COUNTIF($B$3:B25,计划表!#REF!),-1))</f>
        <v>#REF!</v>
      </c>
      <c r="C26" s="3" t="e">
        <f t="shared" si="3"/>
        <v>#REF!</v>
      </c>
      <c r="D26" s="3" t="e">
        <f>IF(C26="","",COUNTIFS(计划表!#REF!,C26))</f>
        <v>#REF!</v>
      </c>
      <c r="E26" s="3" t="e">
        <f t="shared" si="4"/>
        <v>#REF!</v>
      </c>
    </row>
    <row r="27" customHeight="1" spans="2:5">
      <c r="B27" s="3" t="e">
        <f t="array" ref="B27">INDEX(计划表!#REF!,MATCH(0,COUNTIF($B$3:B26,计划表!#REF!),-1))</f>
        <v>#REF!</v>
      </c>
      <c r="C27" s="3" t="e">
        <f t="shared" si="3"/>
        <v>#REF!</v>
      </c>
      <c r="D27" s="3" t="e">
        <f>IF(C27="","",COUNTIFS(计划表!#REF!,C27))</f>
        <v>#REF!</v>
      </c>
      <c r="E27" s="3" t="e">
        <f t="shared" si="4"/>
        <v>#REF!</v>
      </c>
    </row>
    <row r="28" customHeight="1" spans="2:5">
      <c r="B28" s="3" t="e">
        <f t="array" ref="B28">INDEX(计划表!#REF!,MATCH(0,COUNTIF($B$3:B27,计划表!#REF!),-1))</f>
        <v>#REF!</v>
      </c>
      <c r="C28" s="3" t="e">
        <f t="shared" si="3"/>
        <v>#REF!</v>
      </c>
      <c r="D28" s="3" t="e">
        <f>IF(C28="","",COUNTIFS(计划表!#REF!,C28))</f>
        <v>#REF!</v>
      </c>
      <c r="E28" s="3" t="e">
        <f t="shared" si="4"/>
        <v>#REF!</v>
      </c>
    </row>
    <row r="29" customHeight="1" spans="2:5">
      <c r="B29" s="3" t="e">
        <f t="array" ref="B29">INDEX(计划表!#REF!,MATCH(0,COUNTIF($B$3:B28,计划表!#REF!),-1))</f>
        <v>#REF!</v>
      </c>
      <c r="C29" s="3" t="e">
        <f t="shared" si="3"/>
        <v>#REF!</v>
      </c>
      <c r="D29" s="3" t="e">
        <f>IF(C29="","",COUNTIFS(计划表!#REF!,C29))</f>
        <v>#REF!</v>
      </c>
      <c r="E29" s="3" t="e">
        <f t="shared" si="4"/>
        <v>#REF!</v>
      </c>
    </row>
    <row r="30" customHeight="1" spans="2:5">
      <c r="B30" s="3" t="e">
        <f t="array" ref="B30">INDEX(计划表!#REF!,MATCH(0,COUNTIF($B$3:B29,计划表!#REF!),-1))</f>
        <v>#REF!</v>
      </c>
      <c r="C30" s="3" t="e">
        <f t="shared" si="3"/>
        <v>#REF!</v>
      </c>
      <c r="D30" s="3" t="e">
        <f>IF(C30="","",COUNTIFS(计划表!#REF!,C30))</f>
        <v>#REF!</v>
      </c>
      <c r="E30" s="3" t="e">
        <f t="shared" si="4"/>
        <v>#REF!</v>
      </c>
    </row>
    <row r="31" customHeight="1" spans="2:5">
      <c r="B31" s="3" t="e">
        <f t="array" ref="B31">INDEX(计划表!#REF!,MATCH(0,COUNTIF($B$3:B30,计划表!#REF!),-1))</f>
        <v>#REF!</v>
      </c>
      <c r="C31" s="3" t="e">
        <f t="shared" si="3"/>
        <v>#REF!</v>
      </c>
      <c r="D31" s="3" t="e">
        <f>IF(C31="","",COUNTIFS(计划表!#REF!,C31))</f>
        <v>#REF!</v>
      </c>
      <c r="E31" s="3" t="e">
        <f t="shared" si="4"/>
        <v>#REF!</v>
      </c>
    </row>
    <row r="32" customHeight="1" spans="2:5">
      <c r="B32" s="3" t="e">
        <f t="array" ref="B32">INDEX(计划表!#REF!,MATCH(0,COUNTIF($B$3:B31,计划表!#REF!),-1))</f>
        <v>#REF!</v>
      </c>
      <c r="C32" s="3" t="e">
        <f t="shared" si="3"/>
        <v>#REF!</v>
      </c>
      <c r="D32" s="3" t="e">
        <f>IF(C32="","",COUNTIFS(计划表!#REF!,C32))</f>
        <v>#REF!</v>
      </c>
      <c r="E32" s="3" t="e">
        <f t="shared" si="4"/>
        <v>#REF!</v>
      </c>
    </row>
    <row r="33" customHeight="1" spans="2:5">
      <c r="B33" s="3" t="e">
        <f t="array" ref="B33">INDEX(计划表!#REF!,MATCH(0,COUNTIF($B$3:B32,计划表!#REF!),-1))</f>
        <v>#REF!</v>
      </c>
      <c r="C33" s="3" t="e">
        <f t="shared" si="3"/>
        <v>#REF!</v>
      </c>
      <c r="D33" s="3" t="e">
        <f>IF(C33="","",COUNTIFS(计划表!#REF!,C33))</f>
        <v>#REF!</v>
      </c>
      <c r="E33" s="3" t="e">
        <f t="shared" si="4"/>
        <v>#REF!</v>
      </c>
    </row>
    <row r="34" customHeight="1" spans="2:5">
      <c r="B34" s="3" t="e">
        <f t="array" ref="B34">INDEX(计划表!#REF!,MATCH(0,COUNTIF($B$3:B33,计划表!#REF!),-1))</f>
        <v>#REF!</v>
      </c>
      <c r="C34" s="3" t="e">
        <f t="shared" si="3"/>
        <v>#REF!</v>
      </c>
      <c r="D34" s="3" t="e">
        <f>IF(C34="","",COUNTIFS(计划表!#REF!,C34))</f>
        <v>#REF!</v>
      </c>
      <c r="E34" s="3" t="e">
        <f t="shared" si="4"/>
        <v>#REF!</v>
      </c>
    </row>
    <row r="35" customHeight="1" spans="2:5">
      <c r="B35" s="3" t="e">
        <f t="array" ref="B35">INDEX(计划表!#REF!,MATCH(0,COUNTIF($B$3:B34,计划表!#REF!),-1))</f>
        <v>#REF!</v>
      </c>
      <c r="C35" s="3" t="e">
        <f t="shared" si="3"/>
        <v>#REF!</v>
      </c>
      <c r="D35" s="3" t="e">
        <f>IF(C35="","",COUNTIFS(计划表!#REF!,C35))</f>
        <v>#REF!</v>
      </c>
      <c r="E35" s="3" t="e">
        <f t="shared" si="4"/>
        <v>#REF!</v>
      </c>
    </row>
    <row r="36" customHeight="1" spans="2:5">
      <c r="B36" s="3" t="e">
        <f t="array" ref="B36">INDEX(计划表!#REF!,MATCH(0,COUNTIF($B$3:B35,计划表!#REF!),-1))</f>
        <v>#REF!</v>
      </c>
      <c r="C36" s="3" t="e">
        <f t="shared" si="3"/>
        <v>#REF!</v>
      </c>
      <c r="D36" s="3" t="e">
        <f>IF(C36="","",COUNTIFS(计划表!#REF!,C36))</f>
        <v>#REF!</v>
      </c>
      <c r="E36" s="3" t="e">
        <f t="shared" si="4"/>
        <v>#REF!</v>
      </c>
    </row>
    <row r="37" customHeight="1" spans="2:5">
      <c r="B37" s="3" t="e">
        <f t="array" ref="B37">INDEX(计划表!#REF!,MATCH(0,COUNTIF($B$3:B36,计划表!#REF!),-1))</f>
        <v>#REF!</v>
      </c>
      <c r="C37" s="3" t="e">
        <f t="shared" si="3"/>
        <v>#REF!</v>
      </c>
      <c r="D37" s="3" t="e">
        <f>IF(C37="","",COUNTIFS(计划表!#REF!,C37))</f>
        <v>#REF!</v>
      </c>
      <c r="E37" s="3" t="e">
        <f t="shared" si="4"/>
        <v>#REF!</v>
      </c>
    </row>
    <row r="38" customHeight="1" spans="2:5">
      <c r="B38" s="3" t="e">
        <f t="array" ref="B38">INDEX(计划表!#REF!,MATCH(0,COUNTIF($B$3:B37,计划表!#REF!),-1))</f>
        <v>#REF!</v>
      </c>
      <c r="C38" s="3" t="e">
        <f t="shared" si="3"/>
        <v>#REF!</v>
      </c>
      <c r="D38" s="3" t="e">
        <f>IF(C38="","",COUNTIFS(计划表!#REF!,C38))</f>
        <v>#REF!</v>
      </c>
      <c r="E38" s="3" t="e">
        <f t="shared" si="4"/>
        <v>#REF!</v>
      </c>
    </row>
    <row r="39" customHeight="1" spans="2:5">
      <c r="B39" s="3" t="e">
        <f t="array" ref="B39">INDEX(计划表!#REF!,MATCH(0,COUNTIF($B$3:B38,计划表!#REF!),-1))</f>
        <v>#REF!</v>
      </c>
      <c r="C39" s="3" t="e">
        <f t="shared" si="3"/>
        <v>#REF!</v>
      </c>
      <c r="D39" s="3" t="e">
        <f>IF(C39="","",COUNTIFS(计划表!#REF!,C39))</f>
        <v>#REF!</v>
      </c>
      <c r="E39" s="3" t="e">
        <f t="shared" si="4"/>
        <v>#REF!</v>
      </c>
    </row>
    <row r="40" customHeight="1" spans="2:5">
      <c r="B40" s="3" t="e">
        <f t="array" ref="B40">INDEX(计划表!#REF!,MATCH(0,COUNTIF($B$3:B39,计划表!#REF!),-1))</f>
        <v>#REF!</v>
      </c>
      <c r="C40" s="3" t="e">
        <f t="shared" si="3"/>
        <v>#REF!</v>
      </c>
      <c r="D40" s="3" t="e">
        <f>IF(C40="","",COUNTIFS(计划表!#REF!,C40))</f>
        <v>#REF!</v>
      </c>
      <c r="E40" s="3" t="e">
        <f t="shared" si="4"/>
        <v>#REF!</v>
      </c>
    </row>
    <row r="41" customHeight="1" spans="2:5">
      <c r="B41" s="3" t="e">
        <f t="array" ref="B41">INDEX(计划表!#REF!,MATCH(0,COUNTIF($B$3:B40,计划表!#REF!),-1))</f>
        <v>#REF!</v>
      </c>
      <c r="C41" s="3" t="e">
        <f t="shared" si="3"/>
        <v>#REF!</v>
      </c>
      <c r="D41" s="3" t="e">
        <f>IF(C41="","",COUNTIFS(计划表!#REF!,C41))</f>
        <v>#REF!</v>
      </c>
      <c r="E41" s="3" t="e">
        <f t="shared" si="4"/>
        <v>#REF!</v>
      </c>
    </row>
    <row r="42" customHeight="1" spans="2:5">
      <c r="B42" s="3" t="e">
        <f t="array" ref="B42">INDEX(计划表!#REF!,MATCH(0,COUNTIF($B$3:B41,计划表!#REF!),-1))</f>
        <v>#REF!</v>
      </c>
      <c r="C42" s="3" t="e">
        <f t="shared" si="3"/>
        <v>#REF!</v>
      </c>
      <c r="D42" s="3" t="e">
        <f>IF(C42="","",COUNTIFS(计划表!#REF!,C42))</f>
        <v>#REF!</v>
      </c>
      <c r="E42" s="3" t="e">
        <f t="shared" si="4"/>
        <v>#REF!</v>
      </c>
    </row>
    <row r="43" customHeight="1" spans="2:5">
      <c r="B43" s="3" t="e">
        <f t="array" ref="B43">INDEX(计划表!#REF!,MATCH(0,COUNTIF($B$3:B42,计划表!#REF!),-1))</f>
        <v>#REF!</v>
      </c>
      <c r="C43" s="3" t="e">
        <f t="shared" si="3"/>
        <v>#REF!</v>
      </c>
      <c r="D43" s="3" t="e">
        <f>IF(C43="","",COUNTIFS(计划表!#REF!,C43))</f>
        <v>#REF!</v>
      </c>
      <c r="E43" s="3" t="e">
        <f t="shared" si="4"/>
        <v>#REF!</v>
      </c>
    </row>
    <row r="44" customHeight="1" spans="2:5">
      <c r="B44" s="3" t="e">
        <f t="array" ref="B44">INDEX(计划表!#REF!,MATCH(0,COUNTIF($B$3:B43,计划表!#REF!),-1))</f>
        <v>#REF!</v>
      </c>
      <c r="C44" s="3" t="e">
        <f t="shared" si="3"/>
        <v>#REF!</v>
      </c>
      <c r="D44" s="3" t="e">
        <f>IF(C44="","",COUNTIFS(计划表!#REF!,C44))</f>
        <v>#REF!</v>
      </c>
      <c r="E44" s="3" t="e">
        <f t="shared" si="4"/>
        <v>#REF!</v>
      </c>
    </row>
    <row r="45" customHeight="1" spans="2:5">
      <c r="B45" s="3" t="e">
        <f t="array" ref="B45">INDEX(计划表!#REF!,MATCH(0,COUNTIF($B$3:B44,计划表!#REF!),-1))</f>
        <v>#REF!</v>
      </c>
      <c r="C45" s="3" t="e">
        <f t="shared" si="3"/>
        <v>#REF!</v>
      </c>
      <c r="D45" s="3" t="e">
        <f>IF(C45="","",COUNTIFS(计划表!#REF!,C45))</f>
        <v>#REF!</v>
      </c>
      <c r="E45" s="3" t="e">
        <f t="shared" si="4"/>
        <v>#REF!</v>
      </c>
    </row>
    <row r="46" customHeight="1" spans="2:5">
      <c r="B46" s="3" t="e">
        <f t="array" ref="B46">INDEX(计划表!#REF!,MATCH(0,COUNTIF($B$3:B45,计划表!#REF!),-1))</f>
        <v>#REF!</v>
      </c>
      <c r="C46" s="3" t="e">
        <f t="shared" si="3"/>
        <v>#REF!</v>
      </c>
      <c r="D46" s="3" t="e">
        <f>IF(C46="","",COUNTIFS(计划表!#REF!,C46))</f>
        <v>#REF!</v>
      </c>
      <c r="E46" s="3" t="e">
        <f t="shared" si="4"/>
        <v>#REF!</v>
      </c>
    </row>
    <row r="47" customHeight="1" spans="2:5">
      <c r="B47" s="3" t="e">
        <f t="array" ref="B47">INDEX(计划表!#REF!,MATCH(0,COUNTIF($B$3:B46,计划表!#REF!),-1))</f>
        <v>#REF!</v>
      </c>
      <c r="C47" s="3" t="e">
        <f t="shared" si="3"/>
        <v>#REF!</v>
      </c>
      <c r="D47" s="3" t="e">
        <f>IF(C47="","",COUNTIFS(计划表!#REF!,C47))</f>
        <v>#REF!</v>
      </c>
      <c r="E47" s="3" t="e">
        <f t="shared" si="4"/>
        <v>#REF!</v>
      </c>
    </row>
    <row r="48" customHeight="1" spans="2:5">
      <c r="B48" s="3" t="e">
        <f t="array" ref="B48">INDEX(计划表!#REF!,MATCH(0,COUNTIF($B$3:B47,计划表!#REF!),-1))</f>
        <v>#REF!</v>
      </c>
      <c r="C48" s="3" t="e">
        <f t="shared" si="3"/>
        <v>#REF!</v>
      </c>
      <c r="D48" s="3" t="e">
        <f>IF(C48="","",COUNTIFS(计划表!#REF!,C48))</f>
        <v>#REF!</v>
      </c>
      <c r="E48" s="3" t="e">
        <f t="shared" si="4"/>
        <v>#REF!</v>
      </c>
    </row>
    <row r="49" customHeight="1" spans="2:5">
      <c r="B49" s="3" t="e">
        <f t="array" ref="B49">INDEX(计划表!#REF!,MATCH(0,COUNTIF($B$3:B48,计划表!#REF!),-1))</f>
        <v>#REF!</v>
      </c>
      <c r="C49" s="3" t="e">
        <f t="shared" si="3"/>
        <v>#REF!</v>
      </c>
      <c r="D49" s="3" t="e">
        <f>IF(C49="","",COUNTIFS(计划表!#REF!,C49))</f>
        <v>#REF!</v>
      </c>
      <c r="E49" s="3" t="e">
        <f t="shared" si="4"/>
        <v>#REF!</v>
      </c>
    </row>
    <row r="50" customHeight="1" spans="2:5">
      <c r="B50" s="3" t="e">
        <f t="array" ref="B50">INDEX(计划表!#REF!,MATCH(0,COUNTIF($B$3:B49,计划表!#REF!),-1))</f>
        <v>#REF!</v>
      </c>
      <c r="C50" s="3" t="e">
        <f t="shared" si="3"/>
        <v>#REF!</v>
      </c>
      <c r="D50" s="3" t="e">
        <f>IF(C50="","",COUNTIFS(计划表!#REF!,C50))</f>
        <v>#REF!</v>
      </c>
      <c r="E50" s="3" t="e">
        <f t="shared" si="4"/>
        <v>#REF!</v>
      </c>
    </row>
    <row r="51" customHeight="1" spans="2:5">
      <c r="B51" s="3" t="e">
        <f t="array" ref="B51">INDEX(计划表!#REF!,MATCH(0,COUNTIF($B$3:B50,计划表!#REF!),-1))</f>
        <v>#REF!</v>
      </c>
      <c r="C51" s="3" t="e">
        <f t="shared" si="3"/>
        <v>#REF!</v>
      </c>
      <c r="D51" s="3" t="e">
        <f>IF(C51="","",COUNTIFS(计划表!#REF!,C51))</f>
        <v>#REF!</v>
      </c>
      <c r="E51" s="3" t="e">
        <f t="shared" si="4"/>
        <v>#REF!</v>
      </c>
    </row>
    <row r="52" customHeight="1" spans="2:5">
      <c r="B52" s="3" t="e">
        <f t="array" ref="B52">INDEX(计划表!#REF!,MATCH(0,COUNTIF($B$3:B51,计划表!#REF!),-1))</f>
        <v>#REF!</v>
      </c>
      <c r="C52" s="3" t="e">
        <f t="shared" si="3"/>
        <v>#REF!</v>
      </c>
      <c r="D52" s="3" t="e">
        <f>IF(C52="","",COUNTIFS(计划表!#REF!,C52))</f>
        <v>#REF!</v>
      </c>
      <c r="E52" s="3" t="e">
        <f t="shared" si="4"/>
        <v>#REF!</v>
      </c>
    </row>
    <row r="53" customHeight="1" spans="2:5">
      <c r="B53" s="3" t="e">
        <f t="array" ref="B53">INDEX(计划表!#REF!,MATCH(0,COUNTIF($B$3:B52,计划表!#REF!),-1))</f>
        <v>#REF!</v>
      </c>
      <c r="C53" s="3" t="e">
        <f t="shared" si="3"/>
        <v>#REF!</v>
      </c>
      <c r="D53" s="3" t="e">
        <f>IF(C53="","",COUNTIFS(计划表!#REF!,C53))</f>
        <v>#REF!</v>
      </c>
      <c r="E53" s="3" t="e">
        <f t="shared" si="4"/>
        <v>#REF!</v>
      </c>
    </row>
    <row r="54" customHeight="1" spans="2:5">
      <c r="B54" s="3" t="e">
        <f t="array" ref="B54">INDEX(计划表!#REF!,MATCH(0,COUNTIF($B$3:B53,计划表!#REF!),-1))</f>
        <v>#REF!</v>
      </c>
      <c r="C54" s="3" t="e">
        <f t="shared" si="3"/>
        <v>#REF!</v>
      </c>
      <c r="D54" s="3" t="e">
        <f>IF(C54="","",COUNTIFS(计划表!#REF!,C54))</f>
        <v>#REF!</v>
      </c>
      <c r="E54" s="3" t="e">
        <f t="shared" si="4"/>
        <v>#REF!</v>
      </c>
    </row>
    <row r="55" customHeight="1" spans="2:5">
      <c r="B55" s="3" t="e">
        <f t="array" ref="B55">INDEX(计划表!#REF!,MATCH(0,COUNTIF($B$3:B54,计划表!#REF!),-1))</f>
        <v>#REF!</v>
      </c>
      <c r="C55" s="3" t="e">
        <f t="shared" si="3"/>
        <v>#REF!</v>
      </c>
      <c r="D55" s="3" t="e">
        <f>IF(C55="","",COUNTIFS(计划表!#REF!,C55))</f>
        <v>#REF!</v>
      </c>
      <c r="E55" s="3" t="e">
        <f t="shared" si="4"/>
        <v>#REF!</v>
      </c>
    </row>
    <row r="56" customHeight="1" spans="2:5">
      <c r="B56" s="3" t="e">
        <f t="array" ref="B56">INDEX(计划表!#REF!,MATCH(0,COUNTIF($B$3:B55,计划表!#REF!),-1))</f>
        <v>#REF!</v>
      </c>
      <c r="C56" s="3" t="e">
        <f t="shared" si="3"/>
        <v>#REF!</v>
      </c>
      <c r="D56" s="3" t="e">
        <f>IF(C56="","",COUNTIFS(计划表!#REF!,C56))</f>
        <v>#REF!</v>
      </c>
      <c r="E56" s="3" t="e">
        <f t="shared" si="4"/>
        <v>#REF!</v>
      </c>
    </row>
    <row r="57" customHeight="1" spans="2:5">
      <c r="B57" s="3" t="e">
        <f t="array" ref="B57">INDEX(计划表!#REF!,MATCH(0,COUNTIF($B$3:B56,计划表!#REF!),-1))</f>
        <v>#REF!</v>
      </c>
      <c r="C57" s="3" t="e">
        <f t="shared" si="3"/>
        <v>#REF!</v>
      </c>
      <c r="D57" s="3" t="e">
        <f>IF(C57="","",COUNTIFS(计划表!#REF!,C57))</f>
        <v>#REF!</v>
      </c>
      <c r="E57" s="3" t="e">
        <f t="shared" si="4"/>
        <v>#REF!</v>
      </c>
    </row>
    <row r="58" customHeight="1" spans="2:5">
      <c r="B58" s="3" t="e">
        <f t="array" ref="B58">INDEX(计划表!#REF!,MATCH(0,COUNTIF($B$3:B57,计划表!#REF!),-1))</f>
        <v>#REF!</v>
      </c>
      <c r="C58" s="3" t="e">
        <f t="shared" si="3"/>
        <v>#REF!</v>
      </c>
      <c r="D58" s="3" t="e">
        <f>IF(C58="","",COUNTIFS(计划表!#REF!,C58))</f>
        <v>#REF!</v>
      </c>
      <c r="E58" s="3" t="e">
        <f t="shared" si="4"/>
        <v>#REF!</v>
      </c>
    </row>
    <row r="59" customHeight="1" spans="2:5">
      <c r="B59" s="3" t="e">
        <f t="array" ref="B59">INDEX(计划表!#REF!,MATCH(0,COUNTIF($B$3:B58,计划表!#REF!),-1))</f>
        <v>#REF!</v>
      </c>
      <c r="C59" s="3" t="e">
        <f t="shared" si="3"/>
        <v>#REF!</v>
      </c>
      <c r="D59" s="3" t="e">
        <f>IF(C59="","",COUNTIFS(计划表!#REF!,C59))</f>
        <v>#REF!</v>
      </c>
      <c r="E59" s="3" t="e">
        <f t="shared" si="4"/>
        <v>#REF!</v>
      </c>
    </row>
    <row r="60" customHeight="1" spans="2:5">
      <c r="B60" s="3" t="e">
        <f t="array" ref="B60">INDEX(计划表!#REF!,MATCH(0,COUNTIF($B$3:B59,计划表!#REF!),-1))</f>
        <v>#REF!</v>
      </c>
      <c r="C60" s="3" t="e">
        <f t="shared" si="3"/>
        <v>#REF!</v>
      </c>
      <c r="D60" s="3" t="e">
        <f>IF(C60="","",COUNTIFS(计划表!#REF!,C60))</f>
        <v>#REF!</v>
      </c>
      <c r="E60" s="3" t="e">
        <f t="shared" si="4"/>
        <v>#REF!</v>
      </c>
    </row>
    <row r="61" customHeight="1" spans="2:5">
      <c r="B61" s="3" t="e">
        <f t="array" ref="B61">INDEX(计划表!#REF!,MATCH(0,COUNTIF($B$3:B60,计划表!#REF!),-1))</f>
        <v>#REF!</v>
      </c>
      <c r="C61" s="3" t="e">
        <f t="shared" si="3"/>
        <v>#REF!</v>
      </c>
      <c r="D61" s="3" t="e">
        <f>IF(C61="","",COUNTIFS(计划表!#REF!,C61))</f>
        <v>#REF!</v>
      </c>
      <c r="E61" s="3" t="e">
        <f t="shared" si="4"/>
        <v>#REF!</v>
      </c>
    </row>
    <row r="62" customHeight="1" spans="2:5">
      <c r="B62" s="3" t="e">
        <f t="array" ref="B62">INDEX(计划表!#REF!,MATCH(0,COUNTIF($B$3:B61,计划表!#REF!),-1))</f>
        <v>#REF!</v>
      </c>
      <c r="C62" s="3" t="e">
        <f t="shared" si="3"/>
        <v>#REF!</v>
      </c>
      <c r="D62" s="3" t="e">
        <f>IF(C62="","",COUNTIFS(计划表!#REF!,C62))</f>
        <v>#REF!</v>
      </c>
      <c r="E62" s="3" t="e">
        <f t="shared" si="4"/>
        <v>#REF!</v>
      </c>
    </row>
    <row r="63" customHeight="1" spans="2:5">
      <c r="B63" s="3" t="e">
        <f t="array" ref="B63">INDEX(计划表!#REF!,MATCH(0,COUNTIF($B$3:B62,计划表!#REF!),-1))</f>
        <v>#REF!</v>
      </c>
      <c r="C63" s="3" t="e">
        <f t="shared" si="3"/>
        <v>#REF!</v>
      </c>
      <c r="D63" s="3" t="e">
        <f>IF(C63="","",COUNTIFS(计划表!#REF!,C63))</f>
        <v>#REF!</v>
      </c>
      <c r="E63" s="3" t="e">
        <f t="shared" si="4"/>
        <v>#REF!</v>
      </c>
    </row>
    <row r="64" customHeight="1" spans="2:5">
      <c r="B64" s="3" t="e">
        <f t="array" ref="B64">INDEX(计划表!#REF!,MATCH(0,COUNTIF($B$3:B63,计划表!#REF!),-1))</f>
        <v>#REF!</v>
      </c>
      <c r="C64" s="3" t="e">
        <f t="shared" si="3"/>
        <v>#REF!</v>
      </c>
      <c r="D64" s="3" t="e">
        <f>IF(C64="","",COUNTIFS(计划表!#REF!,C64))</f>
        <v>#REF!</v>
      </c>
      <c r="E64" s="3" t="e">
        <f t="shared" si="4"/>
        <v>#REF!</v>
      </c>
    </row>
    <row r="65" customHeight="1" spans="2:5">
      <c r="B65" s="3" t="e">
        <f t="array" ref="B65">INDEX(计划表!#REF!,MATCH(0,COUNTIF($B$3:B64,计划表!#REF!),-1))</f>
        <v>#REF!</v>
      </c>
      <c r="C65" s="3" t="e">
        <f t="shared" si="3"/>
        <v>#REF!</v>
      </c>
      <c r="D65" s="3" t="e">
        <f>IF(C65="","",COUNTIFS(计划表!#REF!,C65))</f>
        <v>#REF!</v>
      </c>
      <c r="E65" s="3" t="e">
        <f t="shared" si="4"/>
        <v>#REF!</v>
      </c>
    </row>
    <row r="66" customHeight="1" spans="2:5">
      <c r="B66" s="3" t="e">
        <f t="array" ref="B66">INDEX(计划表!#REF!,MATCH(0,COUNTIF($B$3:B65,计划表!#REF!),-1))</f>
        <v>#REF!</v>
      </c>
      <c r="C66" s="3" t="e">
        <f t="shared" si="3"/>
        <v>#REF!</v>
      </c>
      <c r="D66" s="3" t="e">
        <f>IF(C66="","",COUNTIFS(计划表!#REF!,C66))</f>
        <v>#REF!</v>
      </c>
      <c r="E66" s="3" t="e">
        <f t="shared" si="4"/>
        <v>#REF!</v>
      </c>
    </row>
    <row r="67" customHeight="1" spans="2:5">
      <c r="B67" s="3" t="e">
        <f t="array" ref="B67">INDEX(计划表!#REF!,MATCH(0,COUNTIF($B$3:B66,计划表!#REF!),-1))</f>
        <v>#REF!</v>
      </c>
      <c r="C67" s="3" t="e">
        <f t="shared" si="3"/>
        <v>#REF!</v>
      </c>
      <c r="D67" s="3" t="e">
        <f>IF(C67="","",COUNTIFS(计划表!#REF!,C67))</f>
        <v>#REF!</v>
      </c>
      <c r="E67" s="3" t="e">
        <f t="shared" si="4"/>
        <v>#REF!</v>
      </c>
    </row>
    <row r="68" customHeight="1" spans="2:5">
      <c r="B68" s="3" t="e">
        <f t="array" ref="B68">INDEX(计划表!#REF!,MATCH(0,COUNTIF($B$3:B67,计划表!#REF!),-1))</f>
        <v>#REF!</v>
      </c>
      <c r="C68" s="3" t="e">
        <f t="shared" si="3"/>
        <v>#REF!</v>
      </c>
      <c r="D68" s="3" t="e">
        <f>IF(C68="","",COUNTIFS(计划表!#REF!,C68))</f>
        <v>#REF!</v>
      </c>
      <c r="E68" s="3" t="e">
        <f t="shared" si="4"/>
        <v>#REF!</v>
      </c>
    </row>
    <row r="69" customHeight="1" spans="2:5">
      <c r="B69" s="3" t="e">
        <f t="array" ref="B69">INDEX(计划表!#REF!,MATCH(0,COUNTIF($B$3:B68,计划表!#REF!),-1))</f>
        <v>#REF!</v>
      </c>
      <c r="C69" s="3" t="e">
        <f t="shared" si="3"/>
        <v>#REF!</v>
      </c>
      <c r="D69" s="3" t="e">
        <f>IF(C69="","",COUNTIFS(计划表!#REF!,C69))</f>
        <v>#REF!</v>
      </c>
      <c r="E69" s="3" t="e">
        <f t="shared" si="4"/>
        <v>#REF!</v>
      </c>
    </row>
    <row r="70" customHeight="1" spans="2:5">
      <c r="B70" s="3" t="e">
        <f t="array" ref="B70">INDEX(计划表!#REF!,MATCH(0,COUNTIF($B$3:B69,计划表!#REF!),-1))</f>
        <v>#REF!</v>
      </c>
      <c r="C70" s="3" t="e">
        <f t="shared" si="3"/>
        <v>#REF!</v>
      </c>
      <c r="D70" s="3" t="e">
        <f>IF(C70="","",COUNTIFS(计划表!#REF!,C70))</f>
        <v>#REF!</v>
      </c>
      <c r="E70" s="3" t="e">
        <f t="shared" si="4"/>
        <v>#REF!</v>
      </c>
    </row>
    <row r="71" customHeight="1" spans="2:5">
      <c r="B71" s="3" t="e">
        <f t="array" ref="B71">INDEX(计划表!#REF!,MATCH(0,COUNTIF($B$3:B70,计划表!#REF!),-1))</f>
        <v>#REF!</v>
      </c>
      <c r="C71" s="3" t="e">
        <f t="shared" si="3"/>
        <v>#REF!</v>
      </c>
      <c r="D71" s="3" t="e">
        <f>IF(C71="","",COUNTIFS(计划表!#REF!,C71))</f>
        <v>#REF!</v>
      </c>
      <c r="E71" s="3" t="e">
        <f t="shared" si="4"/>
        <v>#REF!</v>
      </c>
    </row>
    <row r="72" customHeight="1" spans="2:5">
      <c r="B72" s="3" t="e">
        <f t="array" ref="B72">INDEX(计划表!#REF!,MATCH(0,COUNTIF($B$3:B71,计划表!#REF!),-1))</f>
        <v>#REF!</v>
      </c>
      <c r="C72" s="3" t="e">
        <f t="shared" si="3"/>
        <v>#REF!</v>
      </c>
      <c r="D72" s="3" t="e">
        <f>IF(C72="","",COUNTIFS(计划表!#REF!,C72))</f>
        <v>#REF!</v>
      </c>
      <c r="E72" s="3" t="e">
        <f t="shared" si="4"/>
        <v>#REF!</v>
      </c>
    </row>
    <row r="73" customHeight="1" spans="2:5">
      <c r="B73" s="3" t="e">
        <f t="array" ref="B73">INDEX(计划表!#REF!,MATCH(0,COUNTIF($B$3:B72,计划表!#REF!),-1))</f>
        <v>#REF!</v>
      </c>
      <c r="C73" s="3" t="e">
        <f t="shared" si="3"/>
        <v>#REF!</v>
      </c>
      <c r="D73" s="3" t="e">
        <f>IF(C73="","",COUNTIFS(计划表!#REF!,C73))</f>
        <v>#REF!</v>
      </c>
      <c r="E73" s="3" t="e">
        <f t="shared" si="4"/>
        <v>#REF!</v>
      </c>
    </row>
    <row r="74" customHeight="1" spans="2:5">
      <c r="B74" s="3" t="e">
        <f t="array" ref="B74">INDEX(计划表!#REF!,MATCH(0,COUNTIF($B$3:B73,计划表!#REF!),-1))</f>
        <v>#REF!</v>
      </c>
      <c r="C74" s="3" t="e">
        <f t="shared" si="3"/>
        <v>#REF!</v>
      </c>
      <c r="D74" s="3" t="e">
        <f>IF(C74="","",COUNTIFS(计划表!#REF!,C74))</f>
        <v>#REF!</v>
      </c>
      <c r="E74" s="3" t="e">
        <f t="shared" si="4"/>
        <v>#REF!</v>
      </c>
    </row>
    <row r="75" customHeight="1" spans="2:5">
      <c r="B75" s="3" t="e">
        <f t="array" ref="B75">INDEX(计划表!#REF!,MATCH(0,COUNTIF($B$3:B74,计划表!#REF!),-1))</f>
        <v>#REF!</v>
      </c>
      <c r="C75" s="3" t="e">
        <f t="shared" si="3"/>
        <v>#REF!</v>
      </c>
      <c r="D75" s="3" t="e">
        <f>IF(C75="","",COUNTIFS(计划表!#REF!,C75))</f>
        <v>#REF!</v>
      </c>
      <c r="E75" s="3" t="e">
        <f t="shared" si="4"/>
        <v>#REF!</v>
      </c>
    </row>
    <row r="76" customHeight="1" spans="2:5">
      <c r="B76" s="3" t="e">
        <f t="array" ref="B76">INDEX(计划表!#REF!,MATCH(0,COUNTIF($B$3:B75,计划表!#REF!),-1))</f>
        <v>#REF!</v>
      </c>
      <c r="C76" s="3" t="e">
        <f t="shared" si="3"/>
        <v>#REF!</v>
      </c>
      <c r="D76" s="3" t="e">
        <f>IF(C76="","",COUNTIFS(计划表!#REF!,C76))</f>
        <v>#REF!</v>
      </c>
      <c r="E76" s="3" t="e">
        <f t="shared" si="4"/>
        <v>#REF!</v>
      </c>
    </row>
    <row r="77" customHeight="1" spans="2:5">
      <c r="B77" s="3" t="e">
        <f t="array" ref="B77">INDEX(计划表!#REF!,MATCH(0,COUNTIF($B$3:B76,计划表!#REF!),-1))</f>
        <v>#REF!</v>
      </c>
      <c r="C77" s="3" t="e">
        <f t="shared" si="3"/>
        <v>#REF!</v>
      </c>
      <c r="D77" s="3" t="e">
        <f>IF(C77="","",COUNTIFS(计划表!#REF!,C77))</f>
        <v>#REF!</v>
      </c>
      <c r="E77" s="3" t="e">
        <f t="shared" si="4"/>
        <v>#REF!</v>
      </c>
    </row>
    <row r="78" customHeight="1" spans="2:5">
      <c r="B78" s="3" t="e">
        <f t="array" ref="B78">INDEX(计划表!#REF!,MATCH(0,COUNTIF($B$3:B77,计划表!#REF!),-1))</f>
        <v>#REF!</v>
      </c>
      <c r="C78" s="3" t="e">
        <f t="shared" si="3"/>
        <v>#REF!</v>
      </c>
      <c r="D78" s="3" t="e">
        <f>IF(C78="","",COUNTIFS(计划表!#REF!,C78))</f>
        <v>#REF!</v>
      </c>
      <c r="E78" s="3" t="e">
        <f t="shared" si="4"/>
        <v>#REF!</v>
      </c>
    </row>
    <row r="79" customHeight="1" spans="2:5">
      <c r="B79" s="3" t="e">
        <f t="array" ref="B79">INDEX(计划表!#REF!,MATCH(0,COUNTIF($B$3:B78,计划表!#REF!),-1))</f>
        <v>#REF!</v>
      </c>
      <c r="C79" s="3" t="e">
        <f t="shared" si="3"/>
        <v>#REF!</v>
      </c>
      <c r="D79" s="3" t="e">
        <f>IF(C79="","",COUNTIFS(计划表!#REF!,C79))</f>
        <v>#REF!</v>
      </c>
      <c r="E79" s="3" t="e">
        <f t="shared" si="4"/>
        <v>#REF!</v>
      </c>
    </row>
    <row r="80" customHeight="1" spans="2:5">
      <c r="B80" s="3" t="e">
        <f t="array" ref="B80">INDEX(计划表!#REF!,MATCH(0,COUNTIF($B$3:B79,计划表!#REF!),-1))</f>
        <v>#REF!</v>
      </c>
      <c r="C80" s="3" t="e">
        <f t="shared" si="3"/>
        <v>#REF!</v>
      </c>
      <c r="D80" s="3" t="e">
        <f>IF(C80="","",COUNTIFS(计划表!#REF!,C80))</f>
        <v>#REF!</v>
      </c>
      <c r="E80" s="3" t="e">
        <f t="shared" si="4"/>
        <v>#REF!</v>
      </c>
    </row>
    <row r="81" customHeight="1" spans="2:5">
      <c r="B81" s="3" t="e">
        <f t="array" ref="B81">INDEX(计划表!#REF!,MATCH(0,COUNTIF($B$3:B80,计划表!#REF!),-1))</f>
        <v>#REF!</v>
      </c>
      <c r="C81" s="3" t="e">
        <f t="shared" si="3"/>
        <v>#REF!</v>
      </c>
      <c r="D81" s="3" t="e">
        <f>IF(C81="","",COUNTIFS(计划表!#REF!,C81))</f>
        <v>#REF!</v>
      </c>
      <c r="E81" s="3" t="e">
        <f t="shared" si="4"/>
        <v>#REF!</v>
      </c>
    </row>
    <row r="82" customHeight="1" spans="2:5">
      <c r="B82" s="3" t="e">
        <f t="array" ref="B82">INDEX(计划表!#REF!,MATCH(0,COUNTIF($B$3:B81,计划表!#REF!),-1))</f>
        <v>#REF!</v>
      </c>
      <c r="C82" s="3" t="e">
        <f t="shared" si="3"/>
        <v>#REF!</v>
      </c>
      <c r="D82" s="3" t="e">
        <f>IF(C82="","",COUNTIFS(计划表!#REF!,C82))</f>
        <v>#REF!</v>
      </c>
      <c r="E82" s="3" t="e">
        <f t="shared" si="4"/>
        <v>#REF!</v>
      </c>
    </row>
    <row r="83" customHeight="1" spans="2:5">
      <c r="B83" s="3" t="e">
        <f t="array" ref="B83">INDEX(计划表!#REF!,MATCH(0,COUNTIF($B$3:B82,计划表!#REF!),-1))</f>
        <v>#REF!</v>
      </c>
      <c r="C83" s="3" t="e">
        <f t="shared" si="3"/>
        <v>#REF!</v>
      </c>
      <c r="D83" s="3" t="e">
        <f>IF(C83="","",COUNTIFS(计划表!#REF!,C83))</f>
        <v>#REF!</v>
      </c>
      <c r="E83" s="3" t="e">
        <f t="shared" si="4"/>
        <v>#REF!</v>
      </c>
    </row>
    <row r="84" customHeight="1" spans="2:5">
      <c r="B84" s="3" t="e">
        <f t="array" ref="B84">INDEX(计划表!#REF!,MATCH(0,COUNTIF($B$3:B83,计划表!#REF!),-1))</f>
        <v>#REF!</v>
      </c>
      <c r="C84" s="3" t="e">
        <f t="shared" si="3"/>
        <v>#REF!</v>
      </c>
      <c r="D84" s="3" t="e">
        <f>IF(C84="","",COUNTIFS(计划表!#REF!,C84))</f>
        <v>#REF!</v>
      </c>
      <c r="E84" s="3" t="e">
        <f t="shared" si="4"/>
        <v>#REF!</v>
      </c>
    </row>
    <row r="85" customHeight="1" spans="2:5">
      <c r="B85" s="3" t="e">
        <f t="array" ref="B85">INDEX(计划表!#REF!,MATCH(0,COUNTIF($B$3:B84,计划表!#REF!),-1))</f>
        <v>#REF!</v>
      </c>
      <c r="C85" s="3" t="e">
        <f t="shared" ref="C85:C148" si="5">IF(B85=0,"",B85)</f>
        <v>#REF!</v>
      </c>
      <c r="D85" s="3" t="e">
        <f>IF(C85="","",COUNTIFS(计划表!#REF!,C85))</f>
        <v>#REF!</v>
      </c>
      <c r="E85" s="3" t="e">
        <f t="shared" ref="E85:E148" si="6">IF(C85="","",MAX($D$4:$D$10000)+1)</f>
        <v>#REF!</v>
      </c>
    </row>
    <row r="86" customHeight="1" spans="2:5">
      <c r="B86" s="3" t="e">
        <f t="array" ref="B86">INDEX(计划表!#REF!,MATCH(0,COUNTIF($B$3:B85,计划表!#REF!),-1))</f>
        <v>#REF!</v>
      </c>
      <c r="C86" s="3" t="e">
        <f t="shared" si="5"/>
        <v>#REF!</v>
      </c>
      <c r="D86" s="3" t="e">
        <f>IF(C86="","",COUNTIFS(计划表!#REF!,C86))</f>
        <v>#REF!</v>
      </c>
      <c r="E86" s="3" t="e">
        <f t="shared" si="6"/>
        <v>#REF!</v>
      </c>
    </row>
    <row r="87" customHeight="1" spans="2:5">
      <c r="B87" s="3" t="e">
        <f t="array" ref="B87">INDEX(计划表!#REF!,MATCH(0,COUNTIF($B$3:B86,计划表!#REF!),-1))</f>
        <v>#REF!</v>
      </c>
      <c r="C87" s="3" t="e">
        <f t="shared" si="5"/>
        <v>#REF!</v>
      </c>
      <c r="D87" s="3" t="e">
        <f>IF(C87="","",COUNTIFS(计划表!#REF!,C87))</f>
        <v>#REF!</v>
      </c>
      <c r="E87" s="3" t="e">
        <f t="shared" si="6"/>
        <v>#REF!</v>
      </c>
    </row>
    <row r="88" customHeight="1" spans="2:5">
      <c r="B88" s="3" t="e">
        <f t="array" ref="B88">INDEX(计划表!#REF!,MATCH(0,COUNTIF($B$3:B87,计划表!#REF!),-1))</f>
        <v>#REF!</v>
      </c>
      <c r="C88" s="3" t="e">
        <f t="shared" si="5"/>
        <v>#REF!</v>
      </c>
      <c r="D88" s="3" t="e">
        <f>IF(C88="","",COUNTIFS(计划表!#REF!,C88))</f>
        <v>#REF!</v>
      </c>
      <c r="E88" s="3" t="e">
        <f t="shared" si="6"/>
        <v>#REF!</v>
      </c>
    </row>
    <row r="89" customHeight="1" spans="2:5">
      <c r="B89" s="3" t="e">
        <f t="array" ref="B89">INDEX(计划表!#REF!,MATCH(0,COUNTIF($B$3:B88,计划表!#REF!),-1))</f>
        <v>#REF!</v>
      </c>
      <c r="C89" s="3" t="e">
        <f t="shared" si="5"/>
        <v>#REF!</v>
      </c>
      <c r="D89" s="3" t="e">
        <f>IF(C89="","",COUNTIFS(计划表!#REF!,C89))</f>
        <v>#REF!</v>
      </c>
      <c r="E89" s="3" t="e">
        <f t="shared" si="6"/>
        <v>#REF!</v>
      </c>
    </row>
    <row r="90" customHeight="1" spans="2:5">
      <c r="B90" s="3" t="e">
        <f t="array" ref="B90">INDEX(计划表!#REF!,MATCH(0,COUNTIF($B$3:B89,计划表!#REF!),-1))</f>
        <v>#REF!</v>
      </c>
      <c r="C90" s="3" t="e">
        <f t="shared" si="5"/>
        <v>#REF!</v>
      </c>
      <c r="D90" s="3" t="e">
        <f>IF(C90="","",COUNTIFS(计划表!#REF!,C90))</f>
        <v>#REF!</v>
      </c>
      <c r="E90" s="3" t="e">
        <f t="shared" si="6"/>
        <v>#REF!</v>
      </c>
    </row>
    <row r="91" customHeight="1" spans="2:5">
      <c r="B91" s="3" t="e">
        <f t="array" ref="B91">INDEX(计划表!#REF!,MATCH(0,COUNTIF($B$3:B90,计划表!#REF!),-1))</f>
        <v>#REF!</v>
      </c>
      <c r="C91" s="3" t="e">
        <f t="shared" si="5"/>
        <v>#REF!</v>
      </c>
      <c r="D91" s="3" t="e">
        <f>IF(C91="","",COUNTIFS(计划表!#REF!,C91))</f>
        <v>#REF!</v>
      </c>
      <c r="E91" s="3" t="e">
        <f t="shared" si="6"/>
        <v>#REF!</v>
      </c>
    </row>
    <row r="92" customHeight="1" spans="2:5">
      <c r="B92" s="3" t="e">
        <f t="array" ref="B92">INDEX(计划表!#REF!,MATCH(0,COUNTIF($B$3:B91,计划表!#REF!),-1))</f>
        <v>#REF!</v>
      </c>
      <c r="C92" s="3" t="e">
        <f t="shared" si="5"/>
        <v>#REF!</v>
      </c>
      <c r="D92" s="3" t="e">
        <f>IF(C92="","",COUNTIFS(计划表!#REF!,C92))</f>
        <v>#REF!</v>
      </c>
      <c r="E92" s="3" t="e">
        <f t="shared" si="6"/>
        <v>#REF!</v>
      </c>
    </row>
    <row r="93" customHeight="1" spans="2:5">
      <c r="B93" s="3" t="e">
        <f t="array" ref="B93">INDEX(计划表!#REF!,MATCH(0,COUNTIF($B$3:B92,计划表!#REF!),-1))</f>
        <v>#REF!</v>
      </c>
      <c r="C93" s="3" t="e">
        <f t="shared" si="5"/>
        <v>#REF!</v>
      </c>
      <c r="D93" s="3" t="e">
        <f>IF(C93="","",COUNTIFS(计划表!#REF!,C93))</f>
        <v>#REF!</v>
      </c>
      <c r="E93" s="3" t="e">
        <f t="shared" si="6"/>
        <v>#REF!</v>
      </c>
    </row>
    <row r="94" customHeight="1" spans="2:5">
      <c r="B94" s="3" t="e">
        <f t="array" ref="B94">INDEX(计划表!#REF!,MATCH(0,COUNTIF($B$3:B93,计划表!#REF!),-1))</f>
        <v>#REF!</v>
      </c>
      <c r="C94" s="3" t="e">
        <f t="shared" si="5"/>
        <v>#REF!</v>
      </c>
      <c r="D94" s="3" t="e">
        <f>IF(C94="","",COUNTIFS(计划表!#REF!,C94))</f>
        <v>#REF!</v>
      </c>
      <c r="E94" s="3" t="e">
        <f t="shared" si="6"/>
        <v>#REF!</v>
      </c>
    </row>
    <row r="95" customHeight="1" spans="2:5">
      <c r="B95" s="3" t="e">
        <f t="array" ref="B95">INDEX(计划表!#REF!,MATCH(0,COUNTIF($B$3:B94,计划表!#REF!),-1))</f>
        <v>#REF!</v>
      </c>
      <c r="C95" s="3" t="e">
        <f t="shared" si="5"/>
        <v>#REF!</v>
      </c>
      <c r="D95" s="3" t="e">
        <f>IF(C95="","",COUNTIFS(计划表!#REF!,C95))</f>
        <v>#REF!</v>
      </c>
      <c r="E95" s="3" t="e">
        <f t="shared" si="6"/>
        <v>#REF!</v>
      </c>
    </row>
    <row r="96" customHeight="1" spans="2:5">
      <c r="B96" s="3" t="e">
        <f t="array" ref="B96">INDEX(计划表!#REF!,MATCH(0,COUNTIF($B$3:B95,计划表!#REF!),-1))</f>
        <v>#REF!</v>
      </c>
      <c r="C96" s="3" t="e">
        <f t="shared" si="5"/>
        <v>#REF!</v>
      </c>
      <c r="D96" s="3" t="e">
        <f>IF(C96="","",COUNTIFS(计划表!#REF!,C96))</f>
        <v>#REF!</v>
      </c>
      <c r="E96" s="3" t="e">
        <f t="shared" si="6"/>
        <v>#REF!</v>
      </c>
    </row>
    <row r="97" customHeight="1" spans="2:5">
      <c r="B97" s="3" t="e">
        <f t="array" ref="B97">INDEX(计划表!#REF!,MATCH(0,COUNTIF($B$3:B96,计划表!#REF!),-1))</f>
        <v>#REF!</v>
      </c>
      <c r="C97" s="3" t="e">
        <f t="shared" si="5"/>
        <v>#REF!</v>
      </c>
      <c r="D97" s="3" t="e">
        <f>IF(C97="","",COUNTIFS(计划表!#REF!,C97))</f>
        <v>#REF!</v>
      </c>
      <c r="E97" s="3" t="e">
        <f t="shared" si="6"/>
        <v>#REF!</v>
      </c>
    </row>
    <row r="98" customHeight="1" spans="2:5">
      <c r="B98" s="3" t="e">
        <f t="array" ref="B98">INDEX(计划表!#REF!,MATCH(0,COUNTIF($B$3:B97,计划表!#REF!),-1))</f>
        <v>#REF!</v>
      </c>
      <c r="C98" s="3" t="e">
        <f t="shared" si="5"/>
        <v>#REF!</v>
      </c>
      <c r="D98" s="3" t="e">
        <f>IF(C98="","",COUNTIFS(计划表!#REF!,C98))</f>
        <v>#REF!</v>
      </c>
      <c r="E98" s="3" t="e">
        <f t="shared" si="6"/>
        <v>#REF!</v>
      </c>
    </row>
    <row r="99" customHeight="1" spans="2:5">
      <c r="B99" s="3" t="e">
        <f t="array" ref="B99">INDEX(计划表!#REF!,MATCH(0,COUNTIF($B$3:B98,计划表!#REF!),-1))</f>
        <v>#REF!</v>
      </c>
      <c r="C99" s="3" t="e">
        <f t="shared" si="5"/>
        <v>#REF!</v>
      </c>
      <c r="D99" s="3" t="e">
        <f>IF(C99="","",COUNTIFS(计划表!#REF!,C99))</f>
        <v>#REF!</v>
      </c>
      <c r="E99" s="3" t="e">
        <f t="shared" si="6"/>
        <v>#REF!</v>
      </c>
    </row>
    <row r="100" customHeight="1" spans="2:5">
      <c r="B100" s="3" t="e">
        <f t="array" ref="B100">INDEX(计划表!#REF!,MATCH(0,COUNTIF($B$3:B99,计划表!#REF!),-1))</f>
        <v>#REF!</v>
      </c>
      <c r="C100" s="3" t="e">
        <f t="shared" si="5"/>
        <v>#REF!</v>
      </c>
      <c r="D100" s="3" t="e">
        <f>IF(C100="","",COUNTIFS(计划表!#REF!,C100))</f>
        <v>#REF!</v>
      </c>
      <c r="E100" s="3" t="e">
        <f t="shared" si="6"/>
        <v>#REF!</v>
      </c>
    </row>
    <row r="101" customHeight="1" spans="2:5">
      <c r="B101" s="3" t="e">
        <f t="array" ref="B101">INDEX(计划表!#REF!,MATCH(0,COUNTIF($B$3:B100,计划表!#REF!),-1))</f>
        <v>#REF!</v>
      </c>
      <c r="C101" s="3" t="e">
        <f t="shared" si="5"/>
        <v>#REF!</v>
      </c>
      <c r="D101" s="3" t="e">
        <f>IF(C101="","",COUNTIFS(计划表!#REF!,C101))</f>
        <v>#REF!</v>
      </c>
      <c r="E101" s="3" t="e">
        <f t="shared" si="6"/>
        <v>#REF!</v>
      </c>
    </row>
    <row r="102" customHeight="1" spans="2:5">
      <c r="B102" s="3" t="e">
        <f t="array" ref="B102">INDEX(计划表!#REF!,MATCH(0,COUNTIF($B$3:B101,计划表!#REF!),-1))</f>
        <v>#REF!</v>
      </c>
      <c r="C102" s="3" t="e">
        <f t="shared" si="5"/>
        <v>#REF!</v>
      </c>
      <c r="D102" s="3" t="e">
        <f>IF(C102="","",COUNTIFS(计划表!#REF!,C102))</f>
        <v>#REF!</v>
      </c>
      <c r="E102" s="3" t="e">
        <f t="shared" si="6"/>
        <v>#REF!</v>
      </c>
    </row>
    <row r="103" customHeight="1" spans="2:5">
      <c r="B103" s="3" t="e">
        <f t="array" ref="B103">INDEX(计划表!#REF!,MATCH(0,COUNTIF($B$3:B102,计划表!#REF!),-1))</f>
        <v>#REF!</v>
      </c>
      <c r="C103" s="3" t="e">
        <f t="shared" si="5"/>
        <v>#REF!</v>
      </c>
      <c r="D103" s="3" t="e">
        <f>IF(C103="","",COUNTIFS(计划表!#REF!,C103))</f>
        <v>#REF!</v>
      </c>
      <c r="E103" s="3" t="e">
        <f t="shared" si="6"/>
        <v>#REF!</v>
      </c>
    </row>
    <row r="104" customHeight="1" spans="2:5">
      <c r="B104" s="3" t="e">
        <f t="array" ref="B104">INDEX(计划表!#REF!,MATCH(0,COUNTIF($B$3:B103,计划表!#REF!),-1))</f>
        <v>#REF!</v>
      </c>
      <c r="C104" s="3" t="e">
        <f t="shared" si="5"/>
        <v>#REF!</v>
      </c>
      <c r="D104" s="3" t="e">
        <f>IF(C104="","",COUNTIFS(计划表!#REF!,C104))</f>
        <v>#REF!</v>
      </c>
      <c r="E104" s="3" t="e">
        <f t="shared" si="6"/>
        <v>#REF!</v>
      </c>
    </row>
    <row r="105" customHeight="1" spans="2:5">
      <c r="B105" s="3" t="e">
        <f t="array" ref="B105">INDEX(计划表!#REF!,MATCH(0,COUNTIF($B$3:B104,计划表!#REF!),-1))</f>
        <v>#REF!</v>
      </c>
      <c r="C105" s="3" t="e">
        <f t="shared" si="5"/>
        <v>#REF!</v>
      </c>
      <c r="D105" s="3" t="e">
        <f>IF(C105="","",COUNTIFS(计划表!#REF!,C105))</f>
        <v>#REF!</v>
      </c>
      <c r="E105" s="3" t="e">
        <f t="shared" si="6"/>
        <v>#REF!</v>
      </c>
    </row>
    <row r="106" customHeight="1" spans="2:5">
      <c r="B106" s="3" t="e">
        <f t="array" ref="B106">INDEX(计划表!#REF!,MATCH(0,COUNTIF($B$3:B105,计划表!#REF!),-1))</f>
        <v>#REF!</v>
      </c>
      <c r="C106" s="3" t="e">
        <f t="shared" si="5"/>
        <v>#REF!</v>
      </c>
      <c r="D106" s="3" t="e">
        <f>IF(C106="","",COUNTIFS(计划表!#REF!,C106))</f>
        <v>#REF!</v>
      </c>
      <c r="E106" s="3" t="e">
        <f t="shared" si="6"/>
        <v>#REF!</v>
      </c>
    </row>
    <row r="107" customHeight="1" spans="2:5">
      <c r="B107" s="3" t="e">
        <f t="array" ref="B107">INDEX(计划表!#REF!,MATCH(0,COUNTIF($B$3:B106,计划表!#REF!),-1))</f>
        <v>#REF!</v>
      </c>
      <c r="C107" s="3" t="e">
        <f t="shared" si="5"/>
        <v>#REF!</v>
      </c>
      <c r="D107" s="3" t="e">
        <f>IF(C107="","",COUNTIFS(计划表!#REF!,C107))</f>
        <v>#REF!</v>
      </c>
      <c r="E107" s="3" t="e">
        <f t="shared" si="6"/>
        <v>#REF!</v>
      </c>
    </row>
    <row r="108" customHeight="1" spans="2:5">
      <c r="B108" s="3" t="e">
        <f t="array" ref="B108">INDEX(计划表!#REF!,MATCH(0,COUNTIF($B$3:B107,计划表!#REF!),-1))</f>
        <v>#REF!</v>
      </c>
      <c r="C108" s="3" t="e">
        <f t="shared" si="5"/>
        <v>#REF!</v>
      </c>
      <c r="D108" s="3" t="e">
        <f>IF(C108="","",COUNTIFS(计划表!#REF!,C108))</f>
        <v>#REF!</v>
      </c>
      <c r="E108" s="3" t="e">
        <f t="shared" si="6"/>
        <v>#REF!</v>
      </c>
    </row>
    <row r="109" customHeight="1" spans="2:5">
      <c r="B109" s="3" t="e">
        <f t="array" ref="B109">INDEX(计划表!#REF!,MATCH(0,COUNTIF($B$3:B108,计划表!#REF!),-1))</f>
        <v>#REF!</v>
      </c>
      <c r="C109" s="3" t="e">
        <f t="shared" si="5"/>
        <v>#REF!</v>
      </c>
      <c r="D109" s="3" t="e">
        <f>IF(C109="","",COUNTIFS(计划表!#REF!,C109))</f>
        <v>#REF!</v>
      </c>
      <c r="E109" s="3" t="e">
        <f t="shared" si="6"/>
        <v>#REF!</v>
      </c>
    </row>
    <row r="110" customHeight="1" spans="2:5">
      <c r="B110" s="3" t="e">
        <f t="array" ref="B110">INDEX(计划表!#REF!,MATCH(0,COUNTIF($B$3:B109,计划表!#REF!),-1))</f>
        <v>#REF!</v>
      </c>
      <c r="C110" s="3" t="e">
        <f t="shared" si="5"/>
        <v>#REF!</v>
      </c>
      <c r="D110" s="3" t="e">
        <f>IF(C110="","",COUNTIFS(计划表!#REF!,C110))</f>
        <v>#REF!</v>
      </c>
      <c r="E110" s="3" t="e">
        <f t="shared" si="6"/>
        <v>#REF!</v>
      </c>
    </row>
    <row r="111" customHeight="1" spans="2:5">
      <c r="B111" s="3" t="e">
        <f t="array" ref="B111">INDEX(计划表!#REF!,MATCH(0,COUNTIF($B$3:B110,计划表!#REF!),-1))</f>
        <v>#REF!</v>
      </c>
      <c r="C111" s="3" t="e">
        <f t="shared" si="5"/>
        <v>#REF!</v>
      </c>
      <c r="D111" s="3" t="e">
        <f>IF(C111="","",COUNTIFS(计划表!#REF!,C111))</f>
        <v>#REF!</v>
      </c>
      <c r="E111" s="3" t="e">
        <f t="shared" si="6"/>
        <v>#REF!</v>
      </c>
    </row>
    <row r="112" customHeight="1" spans="2:5">
      <c r="B112" s="3" t="e">
        <f t="array" ref="B112">INDEX(计划表!#REF!,MATCH(0,COUNTIF($B$3:B111,计划表!#REF!),-1))</f>
        <v>#REF!</v>
      </c>
      <c r="C112" s="3" t="e">
        <f t="shared" si="5"/>
        <v>#REF!</v>
      </c>
      <c r="D112" s="3" t="e">
        <f>IF(C112="","",COUNTIFS(计划表!#REF!,C112))</f>
        <v>#REF!</v>
      </c>
      <c r="E112" s="3" t="e">
        <f t="shared" si="6"/>
        <v>#REF!</v>
      </c>
    </row>
    <row r="113" customHeight="1" spans="2:5">
      <c r="B113" s="3" t="e">
        <f t="array" ref="B113">INDEX(计划表!#REF!,MATCH(0,COUNTIF($B$3:B112,计划表!#REF!),-1))</f>
        <v>#REF!</v>
      </c>
      <c r="C113" s="3" t="e">
        <f t="shared" si="5"/>
        <v>#REF!</v>
      </c>
      <c r="D113" s="3" t="e">
        <f>IF(C113="","",COUNTIFS(计划表!#REF!,C113))</f>
        <v>#REF!</v>
      </c>
      <c r="E113" s="3" t="e">
        <f t="shared" si="6"/>
        <v>#REF!</v>
      </c>
    </row>
    <row r="114" customHeight="1" spans="2:5">
      <c r="B114" s="3" t="e">
        <f t="array" ref="B114">INDEX(计划表!#REF!,MATCH(0,COUNTIF($B$3:B113,计划表!#REF!),-1))</f>
        <v>#REF!</v>
      </c>
      <c r="C114" s="3" t="e">
        <f t="shared" si="5"/>
        <v>#REF!</v>
      </c>
      <c r="D114" s="3" t="e">
        <f>IF(C114="","",COUNTIFS(计划表!#REF!,C114))</f>
        <v>#REF!</v>
      </c>
      <c r="E114" s="3" t="e">
        <f t="shared" si="6"/>
        <v>#REF!</v>
      </c>
    </row>
    <row r="115" customHeight="1" spans="2:5">
      <c r="B115" s="3" t="e">
        <f t="array" ref="B115">INDEX(计划表!#REF!,MATCH(0,COUNTIF($B$3:B114,计划表!#REF!),-1))</f>
        <v>#REF!</v>
      </c>
      <c r="C115" s="3" t="e">
        <f t="shared" si="5"/>
        <v>#REF!</v>
      </c>
      <c r="D115" s="3" t="e">
        <f>IF(C115="","",COUNTIFS(计划表!#REF!,C115))</f>
        <v>#REF!</v>
      </c>
      <c r="E115" s="3" t="e">
        <f t="shared" si="6"/>
        <v>#REF!</v>
      </c>
    </row>
    <row r="116" customHeight="1" spans="2:5">
      <c r="B116" s="3" t="e">
        <f t="array" ref="B116">INDEX(计划表!#REF!,MATCH(0,COUNTIF($B$3:B115,计划表!#REF!),-1))</f>
        <v>#REF!</v>
      </c>
      <c r="C116" s="3" t="e">
        <f t="shared" si="5"/>
        <v>#REF!</v>
      </c>
      <c r="D116" s="3" t="e">
        <f>IF(C116="","",COUNTIFS(计划表!#REF!,C116))</f>
        <v>#REF!</v>
      </c>
      <c r="E116" s="3" t="e">
        <f t="shared" si="6"/>
        <v>#REF!</v>
      </c>
    </row>
    <row r="117" customHeight="1" spans="2:5">
      <c r="B117" s="3" t="e">
        <f t="array" ref="B117">INDEX(计划表!#REF!,MATCH(0,COUNTIF($B$3:B116,计划表!#REF!),-1))</f>
        <v>#REF!</v>
      </c>
      <c r="C117" s="3" t="e">
        <f t="shared" si="5"/>
        <v>#REF!</v>
      </c>
      <c r="D117" s="3" t="e">
        <f>IF(C117="","",COUNTIFS(计划表!#REF!,C117))</f>
        <v>#REF!</v>
      </c>
      <c r="E117" s="3" t="e">
        <f t="shared" si="6"/>
        <v>#REF!</v>
      </c>
    </row>
    <row r="118" customHeight="1" spans="2:5">
      <c r="B118" s="3" t="e">
        <f t="array" ref="B118">INDEX(计划表!#REF!,MATCH(0,COUNTIF($B$3:B117,计划表!#REF!),-1))</f>
        <v>#REF!</v>
      </c>
      <c r="C118" s="3" t="e">
        <f t="shared" si="5"/>
        <v>#REF!</v>
      </c>
      <c r="D118" s="3" t="e">
        <f>IF(C118="","",COUNTIFS(计划表!#REF!,C118))</f>
        <v>#REF!</v>
      </c>
      <c r="E118" s="3" t="e">
        <f t="shared" si="6"/>
        <v>#REF!</v>
      </c>
    </row>
    <row r="119" customHeight="1" spans="2:5">
      <c r="B119" s="3" t="e">
        <f t="array" ref="B119">INDEX(计划表!#REF!,MATCH(0,COUNTIF($B$3:B118,计划表!#REF!),-1))</f>
        <v>#REF!</v>
      </c>
      <c r="C119" s="3" t="e">
        <f t="shared" si="5"/>
        <v>#REF!</v>
      </c>
      <c r="D119" s="3" t="e">
        <f>IF(C119="","",COUNTIFS(计划表!#REF!,C119))</f>
        <v>#REF!</v>
      </c>
      <c r="E119" s="3" t="e">
        <f t="shared" si="6"/>
        <v>#REF!</v>
      </c>
    </row>
    <row r="120" customHeight="1" spans="2:5">
      <c r="B120" s="3" t="e">
        <f t="array" ref="B120">INDEX(计划表!#REF!,MATCH(0,COUNTIF($B$3:B119,计划表!#REF!),-1))</f>
        <v>#REF!</v>
      </c>
      <c r="C120" s="3" t="e">
        <f t="shared" si="5"/>
        <v>#REF!</v>
      </c>
      <c r="D120" s="3" t="e">
        <f>IF(C120="","",COUNTIFS(计划表!#REF!,C120))</f>
        <v>#REF!</v>
      </c>
      <c r="E120" s="3" t="e">
        <f t="shared" si="6"/>
        <v>#REF!</v>
      </c>
    </row>
    <row r="121" customHeight="1" spans="2:5">
      <c r="B121" s="3" t="e">
        <f t="array" ref="B121">INDEX(计划表!#REF!,MATCH(0,COUNTIF($B$3:B120,计划表!#REF!),-1))</f>
        <v>#REF!</v>
      </c>
      <c r="C121" s="3" t="e">
        <f t="shared" si="5"/>
        <v>#REF!</v>
      </c>
      <c r="D121" s="3" t="e">
        <f>IF(C121="","",COUNTIFS(计划表!#REF!,C121))</f>
        <v>#REF!</v>
      </c>
      <c r="E121" s="3" t="e">
        <f t="shared" si="6"/>
        <v>#REF!</v>
      </c>
    </row>
    <row r="122" customHeight="1" spans="2:5">
      <c r="B122" s="3" t="e">
        <f t="array" ref="B122">INDEX(计划表!#REF!,MATCH(0,COUNTIF($B$3:B121,计划表!#REF!),-1))</f>
        <v>#REF!</v>
      </c>
      <c r="C122" s="3" t="e">
        <f t="shared" si="5"/>
        <v>#REF!</v>
      </c>
      <c r="D122" s="3" t="e">
        <f>IF(C122="","",COUNTIFS(计划表!#REF!,C122))</f>
        <v>#REF!</v>
      </c>
      <c r="E122" s="3" t="e">
        <f t="shared" si="6"/>
        <v>#REF!</v>
      </c>
    </row>
    <row r="123" customHeight="1" spans="2:5">
      <c r="B123" s="3" t="e">
        <f t="array" ref="B123">INDEX(计划表!#REF!,MATCH(0,COUNTIF($B$3:B122,计划表!#REF!),-1))</f>
        <v>#REF!</v>
      </c>
      <c r="C123" s="3" t="e">
        <f t="shared" si="5"/>
        <v>#REF!</v>
      </c>
      <c r="D123" s="3" t="e">
        <f>IF(C123="","",COUNTIFS(计划表!#REF!,C123))</f>
        <v>#REF!</v>
      </c>
      <c r="E123" s="3" t="e">
        <f t="shared" si="6"/>
        <v>#REF!</v>
      </c>
    </row>
    <row r="124" customHeight="1" spans="2:5">
      <c r="B124" s="3" t="e">
        <f t="array" ref="B124">INDEX(计划表!#REF!,MATCH(0,COUNTIF($B$3:B123,计划表!#REF!),-1))</f>
        <v>#REF!</v>
      </c>
      <c r="C124" s="3" t="e">
        <f t="shared" si="5"/>
        <v>#REF!</v>
      </c>
      <c r="D124" s="3" t="e">
        <f>IF(C124="","",COUNTIFS(计划表!#REF!,C124))</f>
        <v>#REF!</v>
      </c>
      <c r="E124" s="3" t="e">
        <f t="shared" si="6"/>
        <v>#REF!</v>
      </c>
    </row>
    <row r="125" customHeight="1" spans="2:5">
      <c r="B125" s="3" t="e">
        <f t="array" ref="B125">INDEX(计划表!#REF!,MATCH(0,COUNTIF($B$3:B124,计划表!#REF!),-1))</f>
        <v>#REF!</v>
      </c>
      <c r="C125" s="3" t="e">
        <f t="shared" si="5"/>
        <v>#REF!</v>
      </c>
      <c r="D125" s="3" t="e">
        <f>IF(C125="","",COUNTIFS(计划表!#REF!,C125))</f>
        <v>#REF!</v>
      </c>
      <c r="E125" s="3" t="e">
        <f t="shared" si="6"/>
        <v>#REF!</v>
      </c>
    </row>
    <row r="126" customHeight="1" spans="2:5">
      <c r="B126" s="3" t="e">
        <f t="array" ref="B126">INDEX(计划表!#REF!,MATCH(0,COUNTIF($B$3:B125,计划表!#REF!),-1))</f>
        <v>#REF!</v>
      </c>
      <c r="C126" s="3" t="e">
        <f t="shared" si="5"/>
        <v>#REF!</v>
      </c>
      <c r="D126" s="3" t="e">
        <f>IF(C126="","",COUNTIFS(计划表!#REF!,C126))</f>
        <v>#REF!</v>
      </c>
      <c r="E126" s="3" t="e">
        <f t="shared" si="6"/>
        <v>#REF!</v>
      </c>
    </row>
    <row r="127" customHeight="1" spans="2:5">
      <c r="B127" s="3" t="e">
        <f t="array" ref="B127">INDEX(计划表!#REF!,MATCH(0,COUNTIF($B$3:B126,计划表!#REF!),-1))</f>
        <v>#REF!</v>
      </c>
      <c r="C127" s="3" t="e">
        <f t="shared" si="5"/>
        <v>#REF!</v>
      </c>
      <c r="D127" s="3" t="e">
        <f>IF(C127="","",COUNTIFS(计划表!#REF!,C127))</f>
        <v>#REF!</v>
      </c>
      <c r="E127" s="3" t="e">
        <f t="shared" si="6"/>
        <v>#REF!</v>
      </c>
    </row>
    <row r="128" customHeight="1" spans="2:5">
      <c r="B128" s="3" t="e">
        <f t="array" ref="B128">INDEX(计划表!#REF!,MATCH(0,COUNTIF($B$3:B127,计划表!#REF!),-1))</f>
        <v>#REF!</v>
      </c>
      <c r="C128" s="3" t="e">
        <f t="shared" si="5"/>
        <v>#REF!</v>
      </c>
      <c r="D128" s="3" t="e">
        <f>IF(C128="","",COUNTIFS(计划表!#REF!,C128))</f>
        <v>#REF!</v>
      </c>
      <c r="E128" s="3" t="e">
        <f t="shared" si="6"/>
        <v>#REF!</v>
      </c>
    </row>
    <row r="129" customHeight="1" spans="2:5">
      <c r="B129" s="3" t="e">
        <f t="array" ref="B129">INDEX(计划表!#REF!,MATCH(0,COUNTIF($B$3:B128,计划表!#REF!),-1))</f>
        <v>#REF!</v>
      </c>
      <c r="C129" s="3" t="e">
        <f t="shared" si="5"/>
        <v>#REF!</v>
      </c>
      <c r="D129" s="3" t="e">
        <f>IF(C129="","",COUNTIFS(计划表!#REF!,C129))</f>
        <v>#REF!</v>
      </c>
      <c r="E129" s="3" t="e">
        <f t="shared" si="6"/>
        <v>#REF!</v>
      </c>
    </row>
    <row r="130" customHeight="1" spans="2:5">
      <c r="B130" s="3" t="e">
        <f t="array" ref="B130">INDEX(计划表!#REF!,MATCH(0,COUNTIF($B$3:B129,计划表!#REF!),-1))</f>
        <v>#REF!</v>
      </c>
      <c r="C130" s="3" t="e">
        <f t="shared" si="5"/>
        <v>#REF!</v>
      </c>
      <c r="D130" s="3" t="e">
        <f>IF(C130="","",COUNTIFS(计划表!#REF!,C130))</f>
        <v>#REF!</v>
      </c>
      <c r="E130" s="3" t="e">
        <f t="shared" si="6"/>
        <v>#REF!</v>
      </c>
    </row>
    <row r="131" customHeight="1" spans="2:5">
      <c r="B131" s="3" t="e">
        <f t="array" ref="B131">INDEX(计划表!#REF!,MATCH(0,COUNTIF($B$3:B130,计划表!#REF!),-1))</f>
        <v>#REF!</v>
      </c>
      <c r="C131" s="3" t="e">
        <f t="shared" si="5"/>
        <v>#REF!</v>
      </c>
      <c r="D131" s="3" t="e">
        <f>IF(C131="","",COUNTIFS(计划表!#REF!,C131))</f>
        <v>#REF!</v>
      </c>
      <c r="E131" s="3" t="e">
        <f t="shared" si="6"/>
        <v>#REF!</v>
      </c>
    </row>
    <row r="132" customHeight="1" spans="2:5">
      <c r="B132" s="3" t="e">
        <f t="array" ref="B132">INDEX(计划表!#REF!,MATCH(0,COUNTIF($B$3:B131,计划表!#REF!),-1))</f>
        <v>#REF!</v>
      </c>
      <c r="C132" s="3" t="e">
        <f t="shared" si="5"/>
        <v>#REF!</v>
      </c>
      <c r="D132" s="3" t="e">
        <f>IF(C132="","",COUNTIFS(计划表!#REF!,C132))</f>
        <v>#REF!</v>
      </c>
      <c r="E132" s="3" t="e">
        <f t="shared" si="6"/>
        <v>#REF!</v>
      </c>
    </row>
    <row r="133" customHeight="1" spans="2:5">
      <c r="B133" s="3" t="e">
        <f t="array" ref="B133">INDEX(计划表!#REF!,MATCH(0,COUNTIF($B$3:B132,计划表!#REF!),-1))</f>
        <v>#REF!</v>
      </c>
      <c r="C133" s="3" t="e">
        <f t="shared" si="5"/>
        <v>#REF!</v>
      </c>
      <c r="D133" s="3" t="e">
        <f>IF(C133="","",COUNTIFS(计划表!#REF!,C133))</f>
        <v>#REF!</v>
      </c>
      <c r="E133" s="3" t="e">
        <f t="shared" si="6"/>
        <v>#REF!</v>
      </c>
    </row>
    <row r="134" customHeight="1" spans="2:5">
      <c r="B134" s="3" t="e">
        <f t="array" ref="B134">INDEX(计划表!#REF!,MATCH(0,COUNTIF($B$3:B133,计划表!#REF!),-1))</f>
        <v>#REF!</v>
      </c>
      <c r="C134" s="3" t="e">
        <f t="shared" si="5"/>
        <v>#REF!</v>
      </c>
      <c r="D134" s="3" t="e">
        <f>IF(C134="","",COUNTIFS(计划表!#REF!,C134))</f>
        <v>#REF!</v>
      </c>
      <c r="E134" s="3" t="e">
        <f t="shared" si="6"/>
        <v>#REF!</v>
      </c>
    </row>
    <row r="135" customHeight="1" spans="2:5">
      <c r="B135" s="3" t="e">
        <f t="array" ref="B135">INDEX(计划表!#REF!,MATCH(0,COUNTIF($B$3:B134,计划表!#REF!),-1))</f>
        <v>#REF!</v>
      </c>
      <c r="C135" s="3" t="e">
        <f t="shared" si="5"/>
        <v>#REF!</v>
      </c>
      <c r="D135" s="3" t="e">
        <f>IF(C135="","",COUNTIFS(计划表!#REF!,C135))</f>
        <v>#REF!</v>
      </c>
      <c r="E135" s="3" t="e">
        <f t="shared" si="6"/>
        <v>#REF!</v>
      </c>
    </row>
    <row r="136" customHeight="1" spans="2:5">
      <c r="B136" s="3" t="e">
        <f t="array" ref="B136">INDEX(计划表!#REF!,MATCH(0,COUNTIF($B$3:B135,计划表!#REF!),-1))</f>
        <v>#REF!</v>
      </c>
      <c r="C136" s="3" t="e">
        <f t="shared" si="5"/>
        <v>#REF!</v>
      </c>
      <c r="D136" s="3" t="e">
        <f>IF(C136="","",COUNTIFS(计划表!#REF!,C136))</f>
        <v>#REF!</v>
      </c>
      <c r="E136" s="3" t="e">
        <f t="shared" si="6"/>
        <v>#REF!</v>
      </c>
    </row>
    <row r="137" customHeight="1" spans="2:5">
      <c r="B137" s="3" t="e">
        <f t="array" ref="B137">INDEX(计划表!#REF!,MATCH(0,COUNTIF($B$3:B136,计划表!#REF!),-1))</f>
        <v>#REF!</v>
      </c>
      <c r="C137" s="3" t="e">
        <f t="shared" si="5"/>
        <v>#REF!</v>
      </c>
      <c r="D137" s="3" t="e">
        <f>IF(C137="","",COUNTIFS(计划表!#REF!,C137))</f>
        <v>#REF!</v>
      </c>
      <c r="E137" s="3" t="e">
        <f t="shared" si="6"/>
        <v>#REF!</v>
      </c>
    </row>
    <row r="138" customHeight="1" spans="2:5">
      <c r="B138" s="3" t="e">
        <f t="array" ref="B138">INDEX(计划表!#REF!,MATCH(0,COUNTIF($B$3:B137,计划表!#REF!),-1))</f>
        <v>#REF!</v>
      </c>
      <c r="C138" s="3" t="e">
        <f t="shared" si="5"/>
        <v>#REF!</v>
      </c>
      <c r="D138" s="3" t="e">
        <f>IF(C138="","",COUNTIFS(计划表!#REF!,C138))</f>
        <v>#REF!</v>
      </c>
      <c r="E138" s="3" t="e">
        <f t="shared" si="6"/>
        <v>#REF!</v>
      </c>
    </row>
    <row r="139" customHeight="1" spans="2:5">
      <c r="B139" s="3" t="e">
        <f t="array" ref="B139">INDEX(计划表!#REF!,MATCH(0,COUNTIF($B$3:B138,计划表!#REF!),-1))</f>
        <v>#REF!</v>
      </c>
      <c r="C139" s="3" t="e">
        <f t="shared" si="5"/>
        <v>#REF!</v>
      </c>
      <c r="D139" s="3" t="e">
        <f>IF(C139="","",COUNTIFS(计划表!#REF!,C139))</f>
        <v>#REF!</v>
      </c>
      <c r="E139" s="3" t="e">
        <f t="shared" si="6"/>
        <v>#REF!</v>
      </c>
    </row>
    <row r="140" customHeight="1" spans="2:5">
      <c r="B140" s="3" t="e">
        <f t="array" ref="B140">INDEX(计划表!#REF!,MATCH(0,COUNTIF($B$3:B139,计划表!#REF!),-1))</f>
        <v>#REF!</v>
      </c>
      <c r="C140" s="3" t="e">
        <f t="shared" si="5"/>
        <v>#REF!</v>
      </c>
      <c r="D140" s="3" t="e">
        <f>IF(C140="","",COUNTIFS(计划表!#REF!,C140))</f>
        <v>#REF!</v>
      </c>
      <c r="E140" s="3" t="e">
        <f t="shared" si="6"/>
        <v>#REF!</v>
      </c>
    </row>
    <row r="141" customHeight="1" spans="2:5">
      <c r="B141" s="3" t="e">
        <f t="array" ref="B141">INDEX(计划表!#REF!,MATCH(0,COUNTIF($B$3:B140,计划表!#REF!),-1))</f>
        <v>#REF!</v>
      </c>
      <c r="C141" s="3" t="e">
        <f t="shared" si="5"/>
        <v>#REF!</v>
      </c>
      <c r="D141" s="3" t="e">
        <f>IF(C141="","",COUNTIFS(计划表!#REF!,C141))</f>
        <v>#REF!</v>
      </c>
      <c r="E141" s="3" t="e">
        <f t="shared" si="6"/>
        <v>#REF!</v>
      </c>
    </row>
    <row r="142" customHeight="1" spans="2:5">
      <c r="B142" s="3" t="e">
        <f t="array" ref="B142">INDEX(计划表!#REF!,MATCH(0,COUNTIF($B$3:B141,计划表!#REF!),-1))</f>
        <v>#REF!</v>
      </c>
      <c r="C142" s="3" t="e">
        <f t="shared" si="5"/>
        <v>#REF!</v>
      </c>
      <c r="D142" s="3" t="e">
        <f>IF(C142="","",COUNTIFS(计划表!#REF!,C142))</f>
        <v>#REF!</v>
      </c>
      <c r="E142" s="3" t="e">
        <f t="shared" si="6"/>
        <v>#REF!</v>
      </c>
    </row>
    <row r="143" customHeight="1" spans="2:5">
      <c r="B143" s="3" t="e">
        <f t="array" ref="B143">INDEX(计划表!#REF!,MATCH(0,COUNTIF($B$3:B142,计划表!#REF!),-1))</f>
        <v>#REF!</v>
      </c>
      <c r="C143" s="3" t="e">
        <f t="shared" si="5"/>
        <v>#REF!</v>
      </c>
      <c r="D143" s="3" t="e">
        <f>IF(C143="","",COUNTIFS(计划表!#REF!,C143))</f>
        <v>#REF!</v>
      </c>
      <c r="E143" s="3" t="e">
        <f t="shared" si="6"/>
        <v>#REF!</v>
      </c>
    </row>
    <row r="144" customHeight="1" spans="2:5">
      <c r="B144" s="3" t="e">
        <f t="array" ref="B144">INDEX(计划表!#REF!,MATCH(0,COUNTIF($B$3:B143,计划表!#REF!),-1))</f>
        <v>#REF!</v>
      </c>
      <c r="C144" s="3" t="e">
        <f t="shared" si="5"/>
        <v>#REF!</v>
      </c>
      <c r="D144" s="3" t="e">
        <f>IF(C144="","",COUNTIFS(计划表!#REF!,C144))</f>
        <v>#REF!</v>
      </c>
      <c r="E144" s="3" t="e">
        <f t="shared" si="6"/>
        <v>#REF!</v>
      </c>
    </row>
    <row r="145" customHeight="1" spans="2:5">
      <c r="B145" s="3" t="e">
        <f t="array" ref="B145">INDEX(计划表!#REF!,MATCH(0,COUNTIF($B$3:B144,计划表!#REF!),-1))</f>
        <v>#REF!</v>
      </c>
      <c r="C145" s="3" t="e">
        <f t="shared" si="5"/>
        <v>#REF!</v>
      </c>
      <c r="D145" s="3" t="e">
        <f>IF(C145="","",COUNTIFS(计划表!#REF!,C145))</f>
        <v>#REF!</v>
      </c>
      <c r="E145" s="3" t="e">
        <f t="shared" si="6"/>
        <v>#REF!</v>
      </c>
    </row>
    <row r="146" customHeight="1" spans="2:5">
      <c r="B146" s="3" t="e">
        <f t="array" ref="B146">INDEX(计划表!#REF!,MATCH(0,COUNTIF($B$3:B145,计划表!#REF!),-1))</f>
        <v>#REF!</v>
      </c>
      <c r="C146" s="3" t="e">
        <f t="shared" si="5"/>
        <v>#REF!</v>
      </c>
      <c r="D146" s="3" t="e">
        <f>IF(C146="","",COUNTIFS(计划表!#REF!,C146))</f>
        <v>#REF!</v>
      </c>
      <c r="E146" s="3" t="e">
        <f t="shared" si="6"/>
        <v>#REF!</v>
      </c>
    </row>
    <row r="147" customHeight="1" spans="2:5">
      <c r="B147" s="3" t="e">
        <f t="array" ref="B147">INDEX(计划表!#REF!,MATCH(0,COUNTIF($B$3:B146,计划表!#REF!),-1))</f>
        <v>#REF!</v>
      </c>
      <c r="C147" s="3" t="e">
        <f t="shared" si="5"/>
        <v>#REF!</v>
      </c>
      <c r="D147" s="3" t="e">
        <f>IF(C147="","",COUNTIFS(计划表!#REF!,C147))</f>
        <v>#REF!</v>
      </c>
      <c r="E147" s="3" t="e">
        <f t="shared" si="6"/>
        <v>#REF!</v>
      </c>
    </row>
    <row r="148" customHeight="1" spans="2:5">
      <c r="B148" s="3" t="e">
        <f t="array" ref="B148">INDEX(计划表!#REF!,MATCH(0,COUNTIF($B$3:B147,计划表!#REF!),-1))</f>
        <v>#REF!</v>
      </c>
      <c r="C148" s="3" t="e">
        <f t="shared" si="5"/>
        <v>#REF!</v>
      </c>
      <c r="D148" s="3" t="e">
        <f>IF(C148="","",COUNTIFS(计划表!#REF!,C148))</f>
        <v>#REF!</v>
      </c>
      <c r="E148" s="3" t="e">
        <f t="shared" si="6"/>
        <v>#REF!</v>
      </c>
    </row>
    <row r="149" customHeight="1" spans="2:5">
      <c r="B149" s="3" t="e">
        <f t="array" ref="B149">INDEX(计划表!#REF!,MATCH(0,COUNTIF($B$3:B148,计划表!#REF!),-1))</f>
        <v>#REF!</v>
      </c>
      <c r="C149" s="3" t="e">
        <f t="shared" ref="C149:C212" si="7">IF(B149=0,"",B149)</f>
        <v>#REF!</v>
      </c>
      <c r="D149" s="3" t="e">
        <f>IF(C149="","",COUNTIFS(计划表!#REF!,C149))</f>
        <v>#REF!</v>
      </c>
      <c r="E149" s="3" t="e">
        <f t="shared" ref="E149:E212" si="8">IF(C149="","",MAX($D$4:$D$10000)+1)</f>
        <v>#REF!</v>
      </c>
    </row>
    <row r="150" customHeight="1" spans="2:5">
      <c r="B150" s="3" t="e">
        <f t="array" ref="B150">INDEX(计划表!#REF!,MATCH(0,COUNTIF($B$3:B149,计划表!#REF!),-1))</f>
        <v>#REF!</v>
      </c>
      <c r="C150" s="3" t="e">
        <f t="shared" si="7"/>
        <v>#REF!</v>
      </c>
      <c r="D150" s="3" t="e">
        <f>IF(C150="","",COUNTIFS(计划表!#REF!,C150))</f>
        <v>#REF!</v>
      </c>
      <c r="E150" s="3" t="e">
        <f t="shared" si="8"/>
        <v>#REF!</v>
      </c>
    </row>
    <row r="151" customHeight="1" spans="2:5">
      <c r="B151" s="3" t="e">
        <f t="array" ref="B151">INDEX(计划表!#REF!,MATCH(0,COUNTIF($B$3:B150,计划表!#REF!),-1))</f>
        <v>#REF!</v>
      </c>
      <c r="C151" s="3" t="e">
        <f t="shared" si="7"/>
        <v>#REF!</v>
      </c>
      <c r="D151" s="3" t="e">
        <f>IF(C151="","",COUNTIFS(计划表!#REF!,C151))</f>
        <v>#REF!</v>
      </c>
      <c r="E151" s="3" t="e">
        <f t="shared" si="8"/>
        <v>#REF!</v>
      </c>
    </row>
    <row r="152" customHeight="1" spans="2:5">
      <c r="B152" s="3" t="e">
        <f t="array" ref="B152">INDEX(计划表!#REF!,MATCH(0,COUNTIF($B$3:B151,计划表!#REF!),-1))</f>
        <v>#REF!</v>
      </c>
      <c r="C152" s="3" t="e">
        <f t="shared" si="7"/>
        <v>#REF!</v>
      </c>
      <c r="D152" s="3" t="e">
        <f>IF(C152="","",COUNTIFS(计划表!#REF!,C152))</f>
        <v>#REF!</v>
      </c>
      <c r="E152" s="3" t="e">
        <f t="shared" si="8"/>
        <v>#REF!</v>
      </c>
    </row>
    <row r="153" customHeight="1" spans="2:5">
      <c r="B153" s="3" t="e">
        <f t="array" ref="B153">INDEX(计划表!#REF!,MATCH(0,COUNTIF($B$3:B152,计划表!#REF!),-1))</f>
        <v>#REF!</v>
      </c>
      <c r="C153" s="3" t="e">
        <f t="shared" si="7"/>
        <v>#REF!</v>
      </c>
      <c r="D153" s="3" t="e">
        <f>IF(C153="","",COUNTIFS(计划表!#REF!,C153))</f>
        <v>#REF!</v>
      </c>
      <c r="E153" s="3" t="e">
        <f t="shared" si="8"/>
        <v>#REF!</v>
      </c>
    </row>
    <row r="154" customHeight="1" spans="2:5">
      <c r="B154" s="3" t="e">
        <f t="array" ref="B154">INDEX(计划表!#REF!,MATCH(0,COUNTIF($B$3:B153,计划表!#REF!),-1))</f>
        <v>#REF!</v>
      </c>
      <c r="C154" s="3" t="e">
        <f t="shared" si="7"/>
        <v>#REF!</v>
      </c>
      <c r="D154" s="3" t="e">
        <f>IF(C154="","",COUNTIFS(计划表!#REF!,C154))</f>
        <v>#REF!</v>
      </c>
      <c r="E154" s="3" t="e">
        <f t="shared" si="8"/>
        <v>#REF!</v>
      </c>
    </row>
    <row r="155" customHeight="1" spans="2:5">
      <c r="B155" s="3" t="e">
        <f t="array" ref="B155">INDEX(计划表!#REF!,MATCH(0,COUNTIF($B$3:B154,计划表!#REF!),-1))</f>
        <v>#REF!</v>
      </c>
      <c r="C155" s="3" t="e">
        <f t="shared" si="7"/>
        <v>#REF!</v>
      </c>
      <c r="D155" s="3" t="e">
        <f>IF(C155="","",COUNTIFS(计划表!#REF!,C155))</f>
        <v>#REF!</v>
      </c>
      <c r="E155" s="3" t="e">
        <f t="shared" si="8"/>
        <v>#REF!</v>
      </c>
    </row>
    <row r="156" customHeight="1" spans="2:5">
      <c r="B156" s="3" t="e">
        <f t="array" ref="B156">INDEX(计划表!#REF!,MATCH(0,COUNTIF($B$3:B155,计划表!#REF!),-1))</f>
        <v>#REF!</v>
      </c>
      <c r="C156" s="3" t="e">
        <f t="shared" si="7"/>
        <v>#REF!</v>
      </c>
      <c r="D156" s="3" t="e">
        <f>IF(C156="","",COUNTIFS(计划表!#REF!,C156))</f>
        <v>#REF!</v>
      </c>
      <c r="E156" s="3" t="e">
        <f t="shared" si="8"/>
        <v>#REF!</v>
      </c>
    </row>
    <row r="157" customHeight="1" spans="2:5">
      <c r="B157" s="3" t="e">
        <f t="array" ref="B157">INDEX(计划表!#REF!,MATCH(0,COUNTIF($B$3:B156,计划表!#REF!),-1))</f>
        <v>#REF!</v>
      </c>
      <c r="C157" s="3" t="e">
        <f t="shared" si="7"/>
        <v>#REF!</v>
      </c>
      <c r="D157" s="3" t="e">
        <f>IF(C157="","",COUNTIFS(计划表!#REF!,C157))</f>
        <v>#REF!</v>
      </c>
      <c r="E157" s="3" t="e">
        <f t="shared" si="8"/>
        <v>#REF!</v>
      </c>
    </row>
    <row r="158" customHeight="1" spans="2:5">
      <c r="B158" s="3" t="e">
        <f t="array" ref="B158">INDEX(计划表!#REF!,MATCH(0,COUNTIF($B$3:B157,计划表!#REF!),-1))</f>
        <v>#REF!</v>
      </c>
      <c r="C158" s="3" t="e">
        <f t="shared" si="7"/>
        <v>#REF!</v>
      </c>
      <c r="D158" s="3" t="e">
        <f>IF(C158="","",COUNTIFS(计划表!#REF!,C158))</f>
        <v>#REF!</v>
      </c>
      <c r="E158" s="3" t="e">
        <f t="shared" si="8"/>
        <v>#REF!</v>
      </c>
    </row>
    <row r="159" customHeight="1" spans="2:5">
      <c r="B159" s="3" t="e">
        <f t="array" ref="B159">INDEX(计划表!#REF!,MATCH(0,COUNTIF($B$3:B158,计划表!#REF!),-1))</f>
        <v>#REF!</v>
      </c>
      <c r="C159" s="3" t="e">
        <f t="shared" si="7"/>
        <v>#REF!</v>
      </c>
      <c r="D159" s="3" t="e">
        <f>IF(C159="","",COUNTIFS(计划表!#REF!,C159))</f>
        <v>#REF!</v>
      </c>
      <c r="E159" s="3" t="e">
        <f t="shared" si="8"/>
        <v>#REF!</v>
      </c>
    </row>
    <row r="160" customHeight="1" spans="2:5">
      <c r="B160" s="3" t="e">
        <f t="array" ref="B160">INDEX(计划表!#REF!,MATCH(0,COUNTIF($B$3:B159,计划表!#REF!),-1))</f>
        <v>#REF!</v>
      </c>
      <c r="C160" s="3" t="e">
        <f t="shared" si="7"/>
        <v>#REF!</v>
      </c>
      <c r="D160" s="3" t="e">
        <f>IF(C160="","",COUNTIFS(计划表!#REF!,C160))</f>
        <v>#REF!</v>
      </c>
      <c r="E160" s="3" t="e">
        <f t="shared" si="8"/>
        <v>#REF!</v>
      </c>
    </row>
    <row r="161" customHeight="1" spans="2:5">
      <c r="B161" s="3" t="e">
        <f t="array" ref="B161">INDEX(计划表!#REF!,MATCH(0,COUNTIF($B$3:B160,计划表!#REF!),-1))</f>
        <v>#REF!</v>
      </c>
      <c r="C161" s="3" t="e">
        <f t="shared" si="7"/>
        <v>#REF!</v>
      </c>
      <c r="D161" s="3" t="e">
        <f>IF(C161="","",COUNTIFS(计划表!#REF!,C161))</f>
        <v>#REF!</v>
      </c>
      <c r="E161" s="3" t="e">
        <f t="shared" si="8"/>
        <v>#REF!</v>
      </c>
    </row>
    <row r="162" customHeight="1" spans="2:5">
      <c r="B162" s="3" t="e">
        <f t="array" ref="B162">INDEX(计划表!#REF!,MATCH(0,COUNTIF($B$3:B161,计划表!#REF!),-1))</f>
        <v>#REF!</v>
      </c>
      <c r="C162" s="3" t="e">
        <f t="shared" si="7"/>
        <v>#REF!</v>
      </c>
      <c r="D162" s="3" t="e">
        <f>IF(C162="","",COUNTIFS(计划表!#REF!,C162))</f>
        <v>#REF!</v>
      </c>
      <c r="E162" s="3" t="e">
        <f t="shared" si="8"/>
        <v>#REF!</v>
      </c>
    </row>
    <row r="163" customHeight="1" spans="2:5">
      <c r="B163" s="3" t="e">
        <f t="array" ref="B163">INDEX(计划表!#REF!,MATCH(0,COUNTIF($B$3:B162,计划表!#REF!),-1))</f>
        <v>#REF!</v>
      </c>
      <c r="C163" s="3" t="e">
        <f t="shared" si="7"/>
        <v>#REF!</v>
      </c>
      <c r="D163" s="3" t="e">
        <f>IF(C163="","",COUNTIFS(计划表!#REF!,C163))</f>
        <v>#REF!</v>
      </c>
      <c r="E163" s="3" t="e">
        <f t="shared" si="8"/>
        <v>#REF!</v>
      </c>
    </row>
    <row r="164" customHeight="1" spans="2:5">
      <c r="B164" s="3" t="e">
        <f t="array" ref="B164">INDEX(计划表!#REF!,MATCH(0,COUNTIF($B$3:B163,计划表!#REF!),-1))</f>
        <v>#REF!</v>
      </c>
      <c r="C164" s="3" t="e">
        <f t="shared" si="7"/>
        <v>#REF!</v>
      </c>
      <c r="D164" s="3" t="e">
        <f>IF(C164="","",COUNTIFS(计划表!#REF!,C164))</f>
        <v>#REF!</v>
      </c>
      <c r="E164" s="3" t="e">
        <f t="shared" si="8"/>
        <v>#REF!</v>
      </c>
    </row>
    <row r="165" customHeight="1" spans="2:5">
      <c r="B165" s="3" t="e">
        <f t="array" ref="B165">INDEX(计划表!#REF!,MATCH(0,COUNTIF($B$3:B164,计划表!#REF!),-1))</f>
        <v>#REF!</v>
      </c>
      <c r="C165" s="3" t="e">
        <f t="shared" si="7"/>
        <v>#REF!</v>
      </c>
      <c r="D165" s="3" t="e">
        <f>IF(C165="","",COUNTIFS(计划表!#REF!,C165))</f>
        <v>#REF!</v>
      </c>
      <c r="E165" s="3" t="e">
        <f t="shared" si="8"/>
        <v>#REF!</v>
      </c>
    </row>
    <row r="166" customHeight="1" spans="2:5">
      <c r="B166" s="3" t="e">
        <f t="array" ref="B166">INDEX(计划表!#REF!,MATCH(0,COUNTIF($B$3:B165,计划表!#REF!),-1))</f>
        <v>#REF!</v>
      </c>
      <c r="C166" s="3" t="e">
        <f t="shared" si="7"/>
        <v>#REF!</v>
      </c>
      <c r="D166" s="3" t="e">
        <f>IF(C166="","",COUNTIFS(计划表!#REF!,C166))</f>
        <v>#REF!</v>
      </c>
      <c r="E166" s="3" t="e">
        <f t="shared" si="8"/>
        <v>#REF!</v>
      </c>
    </row>
    <row r="167" customHeight="1" spans="2:5">
      <c r="B167" s="3" t="e">
        <f t="array" ref="B167">INDEX(计划表!#REF!,MATCH(0,COUNTIF($B$3:B166,计划表!#REF!),-1))</f>
        <v>#REF!</v>
      </c>
      <c r="C167" s="3" t="e">
        <f t="shared" si="7"/>
        <v>#REF!</v>
      </c>
      <c r="D167" s="3" t="e">
        <f>IF(C167="","",COUNTIFS(计划表!#REF!,C167))</f>
        <v>#REF!</v>
      </c>
      <c r="E167" s="3" t="e">
        <f t="shared" si="8"/>
        <v>#REF!</v>
      </c>
    </row>
    <row r="168" customHeight="1" spans="2:5">
      <c r="B168" s="3" t="e">
        <f t="array" ref="B168">INDEX(计划表!#REF!,MATCH(0,COUNTIF($B$3:B167,计划表!#REF!),-1))</f>
        <v>#REF!</v>
      </c>
      <c r="C168" s="3" t="e">
        <f t="shared" si="7"/>
        <v>#REF!</v>
      </c>
      <c r="D168" s="3" t="e">
        <f>IF(C168="","",COUNTIFS(计划表!#REF!,C168))</f>
        <v>#REF!</v>
      </c>
      <c r="E168" s="3" t="e">
        <f t="shared" si="8"/>
        <v>#REF!</v>
      </c>
    </row>
    <row r="169" customHeight="1" spans="2:5">
      <c r="B169" s="3" t="e">
        <f t="array" ref="B169">INDEX(计划表!#REF!,MATCH(0,COUNTIF($B$3:B168,计划表!#REF!),-1))</f>
        <v>#REF!</v>
      </c>
      <c r="C169" s="3" t="e">
        <f t="shared" si="7"/>
        <v>#REF!</v>
      </c>
      <c r="D169" s="3" t="e">
        <f>IF(C169="","",COUNTIFS(计划表!#REF!,C169))</f>
        <v>#REF!</v>
      </c>
      <c r="E169" s="3" t="e">
        <f t="shared" si="8"/>
        <v>#REF!</v>
      </c>
    </row>
    <row r="170" customHeight="1" spans="2:5">
      <c r="B170" s="3" t="e">
        <f t="array" ref="B170">INDEX(计划表!#REF!,MATCH(0,COUNTIF($B$3:B169,计划表!#REF!),-1))</f>
        <v>#REF!</v>
      </c>
      <c r="C170" s="3" t="e">
        <f t="shared" si="7"/>
        <v>#REF!</v>
      </c>
      <c r="D170" s="3" t="e">
        <f>IF(C170="","",COUNTIFS(计划表!#REF!,C170))</f>
        <v>#REF!</v>
      </c>
      <c r="E170" s="3" t="e">
        <f t="shared" si="8"/>
        <v>#REF!</v>
      </c>
    </row>
    <row r="171" customHeight="1" spans="2:5">
      <c r="B171" s="3" t="e">
        <f t="array" ref="B171">INDEX(计划表!#REF!,MATCH(0,COUNTIF($B$3:B170,计划表!#REF!),-1))</f>
        <v>#REF!</v>
      </c>
      <c r="C171" s="3" t="e">
        <f t="shared" si="7"/>
        <v>#REF!</v>
      </c>
      <c r="D171" s="3" t="e">
        <f>IF(C171="","",COUNTIFS(计划表!#REF!,C171))</f>
        <v>#REF!</v>
      </c>
      <c r="E171" s="3" t="e">
        <f t="shared" si="8"/>
        <v>#REF!</v>
      </c>
    </row>
    <row r="172" customHeight="1" spans="2:5">
      <c r="B172" s="3" t="e">
        <f t="array" ref="B172">INDEX(计划表!#REF!,MATCH(0,COUNTIF($B$3:B171,计划表!#REF!),-1))</f>
        <v>#REF!</v>
      </c>
      <c r="C172" s="3" t="e">
        <f t="shared" si="7"/>
        <v>#REF!</v>
      </c>
      <c r="D172" s="3" t="e">
        <f>IF(C172="","",COUNTIFS(计划表!#REF!,C172))</f>
        <v>#REF!</v>
      </c>
      <c r="E172" s="3" t="e">
        <f t="shared" si="8"/>
        <v>#REF!</v>
      </c>
    </row>
    <row r="173" customHeight="1" spans="2:5">
      <c r="B173" s="3" t="e">
        <f t="array" ref="B173">INDEX(计划表!#REF!,MATCH(0,COUNTIF($B$3:B172,计划表!#REF!),-1))</f>
        <v>#REF!</v>
      </c>
      <c r="C173" s="3" t="e">
        <f t="shared" si="7"/>
        <v>#REF!</v>
      </c>
      <c r="D173" s="3" t="e">
        <f>IF(C173="","",COUNTIFS(计划表!#REF!,C173))</f>
        <v>#REF!</v>
      </c>
      <c r="E173" s="3" t="e">
        <f t="shared" si="8"/>
        <v>#REF!</v>
      </c>
    </row>
    <row r="174" customHeight="1" spans="2:5">
      <c r="B174" s="3" t="e">
        <f t="array" ref="B174">INDEX(计划表!#REF!,MATCH(0,COUNTIF($B$3:B173,计划表!#REF!),-1))</f>
        <v>#REF!</v>
      </c>
      <c r="C174" s="3" t="e">
        <f t="shared" si="7"/>
        <v>#REF!</v>
      </c>
      <c r="D174" s="3" t="e">
        <f>IF(C174="","",COUNTIFS(计划表!#REF!,C174))</f>
        <v>#REF!</v>
      </c>
      <c r="E174" s="3" t="e">
        <f t="shared" si="8"/>
        <v>#REF!</v>
      </c>
    </row>
    <row r="175" customHeight="1" spans="2:5">
      <c r="B175" s="3" t="e">
        <f t="array" ref="B175">INDEX(计划表!#REF!,MATCH(0,COUNTIF($B$3:B174,计划表!#REF!),-1))</f>
        <v>#REF!</v>
      </c>
      <c r="C175" s="3" t="e">
        <f t="shared" si="7"/>
        <v>#REF!</v>
      </c>
      <c r="D175" s="3" t="e">
        <f>IF(C175="","",COUNTIFS(计划表!#REF!,C175))</f>
        <v>#REF!</v>
      </c>
      <c r="E175" s="3" t="e">
        <f t="shared" si="8"/>
        <v>#REF!</v>
      </c>
    </row>
    <row r="176" customHeight="1" spans="2:5">
      <c r="B176" s="3" t="e">
        <f t="array" ref="B176">INDEX(计划表!#REF!,MATCH(0,COUNTIF($B$3:B175,计划表!#REF!),-1))</f>
        <v>#REF!</v>
      </c>
      <c r="C176" s="3" t="e">
        <f t="shared" si="7"/>
        <v>#REF!</v>
      </c>
      <c r="D176" s="3" t="e">
        <f>IF(C176="","",COUNTIFS(计划表!#REF!,C176))</f>
        <v>#REF!</v>
      </c>
      <c r="E176" s="3" t="e">
        <f t="shared" si="8"/>
        <v>#REF!</v>
      </c>
    </row>
    <row r="177" customHeight="1" spans="2:5">
      <c r="B177" s="3" t="e">
        <f t="array" ref="B177">INDEX(计划表!#REF!,MATCH(0,COUNTIF($B$3:B176,计划表!#REF!),-1))</f>
        <v>#REF!</v>
      </c>
      <c r="C177" s="3" t="e">
        <f t="shared" si="7"/>
        <v>#REF!</v>
      </c>
      <c r="D177" s="3" t="e">
        <f>IF(C177="","",COUNTIFS(计划表!#REF!,C177))</f>
        <v>#REF!</v>
      </c>
      <c r="E177" s="3" t="e">
        <f t="shared" si="8"/>
        <v>#REF!</v>
      </c>
    </row>
    <row r="178" customHeight="1" spans="2:5">
      <c r="B178" s="3" t="e">
        <f t="array" ref="B178">INDEX(计划表!#REF!,MATCH(0,COUNTIF($B$3:B177,计划表!#REF!),-1))</f>
        <v>#REF!</v>
      </c>
      <c r="C178" s="3" t="e">
        <f t="shared" si="7"/>
        <v>#REF!</v>
      </c>
      <c r="D178" s="3" t="e">
        <f>IF(C178="","",COUNTIFS(计划表!#REF!,C178))</f>
        <v>#REF!</v>
      </c>
      <c r="E178" s="3" t="e">
        <f t="shared" si="8"/>
        <v>#REF!</v>
      </c>
    </row>
    <row r="179" customHeight="1" spans="2:5">
      <c r="B179" s="3" t="e">
        <f t="array" ref="B179">INDEX(计划表!#REF!,MATCH(0,COUNTIF($B$3:B178,计划表!#REF!),-1))</f>
        <v>#REF!</v>
      </c>
      <c r="C179" s="3" t="e">
        <f t="shared" si="7"/>
        <v>#REF!</v>
      </c>
      <c r="D179" s="3" t="e">
        <f>IF(C179="","",COUNTIFS(计划表!#REF!,C179))</f>
        <v>#REF!</v>
      </c>
      <c r="E179" s="3" t="e">
        <f t="shared" si="8"/>
        <v>#REF!</v>
      </c>
    </row>
    <row r="180" customHeight="1" spans="2:5">
      <c r="B180" s="3" t="e">
        <f t="array" ref="B180">INDEX(计划表!#REF!,MATCH(0,COUNTIF($B$3:B179,计划表!#REF!),-1))</f>
        <v>#REF!</v>
      </c>
      <c r="C180" s="3" t="e">
        <f t="shared" si="7"/>
        <v>#REF!</v>
      </c>
      <c r="D180" s="3" t="e">
        <f>IF(C180="","",COUNTIFS(计划表!#REF!,C180))</f>
        <v>#REF!</v>
      </c>
      <c r="E180" s="3" t="e">
        <f t="shared" si="8"/>
        <v>#REF!</v>
      </c>
    </row>
    <row r="181" customHeight="1" spans="2:5">
      <c r="B181" s="3" t="e">
        <f t="array" ref="B181">INDEX(计划表!#REF!,MATCH(0,COUNTIF($B$3:B180,计划表!#REF!),-1))</f>
        <v>#REF!</v>
      </c>
      <c r="C181" s="3" t="e">
        <f t="shared" si="7"/>
        <v>#REF!</v>
      </c>
      <c r="D181" s="3" t="e">
        <f>IF(C181="","",COUNTIFS(计划表!#REF!,C181))</f>
        <v>#REF!</v>
      </c>
      <c r="E181" s="3" t="e">
        <f t="shared" si="8"/>
        <v>#REF!</v>
      </c>
    </row>
    <row r="182" customHeight="1" spans="2:5">
      <c r="B182" s="3" t="e">
        <f t="array" ref="B182">INDEX(计划表!#REF!,MATCH(0,COUNTIF($B$3:B181,计划表!#REF!),-1))</f>
        <v>#REF!</v>
      </c>
      <c r="C182" s="3" t="e">
        <f t="shared" si="7"/>
        <v>#REF!</v>
      </c>
      <c r="D182" s="3" t="e">
        <f>IF(C182="","",COUNTIFS(计划表!#REF!,C182))</f>
        <v>#REF!</v>
      </c>
      <c r="E182" s="3" t="e">
        <f t="shared" si="8"/>
        <v>#REF!</v>
      </c>
    </row>
    <row r="183" customHeight="1" spans="2:5">
      <c r="B183" s="3" t="e">
        <f t="array" ref="B183">INDEX(计划表!#REF!,MATCH(0,COUNTIF($B$3:B182,计划表!#REF!),-1))</f>
        <v>#REF!</v>
      </c>
      <c r="C183" s="3" t="e">
        <f t="shared" si="7"/>
        <v>#REF!</v>
      </c>
      <c r="D183" s="3" t="e">
        <f>IF(C183="","",COUNTIFS(计划表!#REF!,C183))</f>
        <v>#REF!</v>
      </c>
      <c r="E183" s="3" t="e">
        <f t="shared" si="8"/>
        <v>#REF!</v>
      </c>
    </row>
    <row r="184" customHeight="1" spans="2:5">
      <c r="B184" s="3" t="e">
        <f t="array" ref="B184">INDEX(计划表!#REF!,MATCH(0,COUNTIF($B$3:B183,计划表!#REF!),-1))</f>
        <v>#REF!</v>
      </c>
      <c r="C184" s="3" t="e">
        <f t="shared" si="7"/>
        <v>#REF!</v>
      </c>
      <c r="D184" s="3" t="e">
        <f>IF(C184="","",COUNTIFS(计划表!#REF!,C184))</f>
        <v>#REF!</v>
      </c>
      <c r="E184" s="3" t="e">
        <f t="shared" si="8"/>
        <v>#REF!</v>
      </c>
    </row>
    <row r="185" customHeight="1" spans="2:5">
      <c r="B185" s="3" t="e">
        <f t="array" ref="B185">INDEX(计划表!#REF!,MATCH(0,COUNTIF($B$3:B184,计划表!#REF!),-1))</f>
        <v>#REF!</v>
      </c>
      <c r="C185" s="3" t="e">
        <f t="shared" si="7"/>
        <v>#REF!</v>
      </c>
      <c r="D185" s="3" t="e">
        <f>IF(C185="","",COUNTIFS(计划表!#REF!,C185))</f>
        <v>#REF!</v>
      </c>
      <c r="E185" s="3" t="e">
        <f t="shared" si="8"/>
        <v>#REF!</v>
      </c>
    </row>
    <row r="186" customHeight="1" spans="2:5">
      <c r="B186" s="3" t="e">
        <f t="array" ref="B186">INDEX(计划表!#REF!,MATCH(0,COUNTIF($B$3:B185,计划表!#REF!),-1))</f>
        <v>#REF!</v>
      </c>
      <c r="C186" s="3" t="e">
        <f t="shared" si="7"/>
        <v>#REF!</v>
      </c>
      <c r="D186" s="3" t="e">
        <f>IF(C186="","",COUNTIFS(计划表!#REF!,C186))</f>
        <v>#REF!</v>
      </c>
      <c r="E186" s="3" t="e">
        <f t="shared" si="8"/>
        <v>#REF!</v>
      </c>
    </row>
    <row r="187" customHeight="1" spans="2:5">
      <c r="B187" s="3" t="e">
        <f t="array" ref="B187">INDEX(计划表!#REF!,MATCH(0,COUNTIF($B$3:B186,计划表!#REF!),-1))</f>
        <v>#REF!</v>
      </c>
      <c r="C187" s="3" t="e">
        <f t="shared" si="7"/>
        <v>#REF!</v>
      </c>
      <c r="D187" s="3" t="e">
        <f>IF(C187="","",COUNTIFS(计划表!#REF!,C187))</f>
        <v>#REF!</v>
      </c>
      <c r="E187" s="3" t="e">
        <f t="shared" si="8"/>
        <v>#REF!</v>
      </c>
    </row>
    <row r="188" customHeight="1" spans="2:5">
      <c r="B188" s="3" t="e">
        <f t="array" ref="B188">INDEX(计划表!#REF!,MATCH(0,COUNTIF($B$3:B187,计划表!#REF!),-1))</f>
        <v>#REF!</v>
      </c>
      <c r="C188" s="3" t="e">
        <f t="shared" si="7"/>
        <v>#REF!</v>
      </c>
      <c r="D188" s="3" t="e">
        <f>IF(C188="","",COUNTIFS(计划表!#REF!,C188))</f>
        <v>#REF!</v>
      </c>
      <c r="E188" s="3" t="e">
        <f t="shared" si="8"/>
        <v>#REF!</v>
      </c>
    </row>
    <row r="189" customHeight="1" spans="2:5">
      <c r="B189" s="3" t="e">
        <f t="array" ref="B189">INDEX(计划表!#REF!,MATCH(0,COUNTIF($B$3:B188,计划表!#REF!),-1))</f>
        <v>#REF!</v>
      </c>
      <c r="C189" s="3" t="e">
        <f t="shared" si="7"/>
        <v>#REF!</v>
      </c>
      <c r="D189" s="3" t="e">
        <f>IF(C189="","",COUNTIFS(计划表!#REF!,C189))</f>
        <v>#REF!</v>
      </c>
      <c r="E189" s="3" t="e">
        <f t="shared" si="8"/>
        <v>#REF!</v>
      </c>
    </row>
    <row r="190" customHeight="1" spans="2:5">
      <c r="B190" s="3" t="e">
        <f t="array" ref="B190">INDEX(计划表!#REF!,MATCH(0,COUNTIF($B$3:B189,计划表!#REF!),-1))</f>
        <v>#REF!</v>
      </c>
      <c r="C190" s="3" t="e">
        <f t="shared" si="7"/>
        <v>#REF!</v>
      </c>
      <c r="D190" s="3" t="e">
        <f>IF(C190="","",COUNTIFS(计划表!#REF!,C190))</f>
        <v>#REF!</v>
      </c>
      <c r="E190" s="3" t="e">
        <f t="shared" si="8"/>
        <v>#REF!</v>
      </c>
    </row>
    <row r="191" customHeight="1" spans="2:5">
      <c r="B191" s="3" t="e">
        <f t="array" ref="B191">INDEX(计划表!#REF!,MATCH(0,COUNTIF($B$3:B190,计划表!#REF!),-1))</f>
        <v>#REF!</v>
      </c>
      <c r="C191" s="3" t="e">
        <f t="shared" si="7"/>
        <v>#REF!</v>
      </c>
      <c r="D191" s="3" t="e">
        <f>IF(C191="","",COUNTIFS(计划表!#REF!,C191))</f>
        <v>#REF!</v>
      </c>
      <c r="E191" s="3" t="e">
        <f t="shared" si="8"/>
        <v>#REF!</v>
      </c>
    </row>
    <row r="192" customHeight="1" spans="2:5">
      <c r="B192" s="3" t="e">
        <f t="array" ref="B192">INDEX(计划表!#REF!,MATCH(0,COUNTIF($B$3:B191,计划表!#REF!),-1))</f>
        <v>#REF!</v>
      </c>
      <c r="C192" s="3" t="e">
        <f t="shared" si="7"/>
        <v>#REF!</v>
      </c>
      <c r="D192" s="3" t="e">
        <f>IF(C192="","",COUNTIFS(计划表!#REF!,C192))</f>
        <v>#REF!</v>
      </c>
      <c r="E192" s="3" t="e">
        <f t="shared" si="8"/>
        <v>#REF!</v>
      </c>
    </row>
    <row r="193" customHeight="1" spans="2:5">
      <c r="B193" s="3" t="e">
        <f t="array" ref="B193">INDEX(计划表!#REF!,MATCH(0,COUNTIF($B$3:B192,计划表!#REF!),-1))</f>
        <v>#REF!</v>
      </c>
      <c r="C193" s="3" t="e">
        <f t="shared" si="7"/>
        <v>#REF!</v>
      </c>
      <c r="D193" s="3" t="e">
        <f>IF(C193="","",COUNTIFS(计划表!#REF!,C193))</f>
        <v>#REF!</v>
      </c>
      <c r="E193" s="3" t="e">
        <f t="shared" si="8"/>
        <v>#REF!</v>
      </c>
    </row>
    <row r="194" customHeight="1" spans="2:5">
      <c r="B194" s="3" t="e">
        <f t="array" ref="B194">INDEX(计划表!#REF!,MATCH(0,COUNTIF($B$3:B193,计划表!#REF!),-1))</f>
        <v>#REF!</v>
      </c>
      <c r="C194" s="3" t="e">
        <f t="shared" si="7"/>
        <v>#REF!</v>
      </c>
      <c r="D194" s="3" t="e">
        <f>IF(C194="","",COUNTIFS(计划表!#REF!,C194))</f>
        <v>#REF!</v>
      </c>
      <c r="E194" s="3" t="e">
        <f t="shared" si="8"/>
        <v>#REF!</v>
      </c>
    </row>
    <row r="195" customHeight="1" spans="2:5">
      <c r="B195" s="3" t="e">
        <f t="array" ref="B195">INDEX(计划表!#REF!,MATCH(0,COUNTIF($B$3:B194,计划表!#REF!),-1))</f>
        <v>#REF!</v>
      </c>
      <c r="C195" s="3" t="e">
        <f t="shared" si="7"/>
        <v>#REF!</v>
      </c>
      <c r="D195" s="3" t="e">
        <f>IF(C195="","",COUNTIFS(计划表!#REF!,C195))</f>
        <v>#REF!</v>
      </c>
      <c r="E195" s="3" t="e">
        <f t="shared" si="8"/>
        <v>#REF!</v>
      </c>
    </row>
    <row r="196" customHeight="1" spans="2:5">
      <c r="B196" s="3" t="e">
        <f t="array" ref="B196">INDEX(计划表!#REF!,MATCH(0,COUNTIF($B$3:B195,计划表!#REF!),-1))</f>
        <v>#REF!</v>
      </c>
      <c r="C196" s="3" t="e">
        <f t="shared" si="7"/>
        <v>#REF!</v>
      </c>
      <c r="D196" s="3" t="e">
        <f>IF(C196="","",COUNTIFS(计划表!#REF!,C196))</f>
        <v>#REF!</v>
      </c>
      <c r="E196" s="3" t="e">
        <f t="shared" si="8"/>
        <v>#REF!</v>
      </c>
    </row>
    <row r="197" customHeight="1" spans="2:5">
      <c r="B197" s="3" t="e">
        <f t="array" ref="B197">INDEX(计划表!#REF!,MATCH(0,COUNTIF($B$3:B196,计划表!#REF!),-1))</f>
        <v>#REF!</v>
      </c>
      <c r="C197" s="3" t="e">
        <f t="shared" si="7"/>
        <v>#REF!</v>
      </c>
      <c r="D197" s="3" t="e">
        <f>IF(C197="","",COUNTIFS(计划表!#REF!,C197))</f>
        <v>#REF!</v>
      </c>
      <c r="E197" s="3" t="e">
        <f t="shared" si="8"/>
        <v>#REF!</v>
      </c>
    </row>
    <row r="198" customHeight="1" spans="2:5">
      <c r="B198" s="3" t="e">
        <f t="array" ref="B198">INDEX(计划表!#REF!,MATCH(0,COUNTIF($B$3:B197,计划表!#REF!),-1))</f>
        <v>#REF!</v>
      </c>
      <c r="C198" s="3" t="e">
        <f t="shared" si="7"/>
        <v>#REF!</v>
      </c>
      <c r="D198" s="3" t="e">
        <f>IF(C198="","",COUNTIFS(计划表!#REF!,C198))</f>
        <v>#REF!</v>
      </c>
      <c r="E198" s="3" t="e">
        <f t="shared" si="8"/>
        <v>#REF!</v>
      </c>
    </row>
    <row r="199" customHeight="1" spans="2:5">
      <c r="B199" s="3" t="e">
        <f t="array" ref="B199">INDEX(计划表!#REF!,MATCH(0,COUNTIF($B$3:B198,计划表!#REF!),-1))</f>
        <v>#REF!</v>
      </c>
      <c r="C199" s="3" t="e">
        <f t="shared" si="7"/>
        <v>#REF!</v>
      </c>
      <c r="D199" s="3" t="e">
        <f>IF(C199="","",COUNTIFS(计划表!#REF!,C199))</f>
        <v>#REF!</v>
      </c>
      <c r="E199" s="3" t="e">
        <f t="shared" si="8"/>
        <v>#REF!</v>
      </c>
    </row>
    <row r="200" customHeight="1" spans="2:5">
      <c r="B200" s="3" t="e">
        <f t="array" ref="B200">INDEX(计划表!#REF!,MATCH(0,COUNTIF($B$3:B199,计划表!#REF!),-1))</f>
        <v>#REF!</v>
      </c>
      <c r="C200" s="3" t="e">
        <f t="shared" si="7"/>
        <v>#REF!</v>
      </c>
      <c r="D200" s="3" t="e">
        <f>IF(C200="","",COUNTIFS(计划表!#REF!,C200))</f>
        <v>#REF!</v>
      </c>
      <c r="E200" s="3" t="e">
        <f t="shared" si="8"/>
        <v>#REF!</v>
      </c>
    </row>
    <row r="201" customHeight="1" spans="2:5">
      <c r="B201" s="3" t="e">
        <f t="array" ref="B201">INDEX(计划表!#REF!,MATCH(0,COUNTIF($B$3:B200,计划表!#REF!),-1))</f>
        <v>#REF!</v>
      </c>
      <c r="C201" s="3" t="e">
        <f t="shared" si="7"/>
        <v>#REF!</v>
      </c>
      <c r="D201" s="3" t="e">
        <f>IF(C201="","",COUNTIFS(计划表!#REF!,C201))</f>
        <v>#REF!</v>
      </c>
      <c r="E201" s="3" t="e">
        <f t="shared" si="8"/>
        <v>#REF!</v>
      </c>
    </row>
    <row r="202" customHeight="1" spans="2:5">
      <c r="B202" s="3" t="e">
        <f t="array" ref="B202">INDEX(计划表!#REF!,MATCH(0,COUNTIF($B$3:B201,计划表!#REF!),-1))</f>
        <v>#REF!</v>
      </c>
      <c r="C202" s="3" t="e">
        <f t="shared" si="7"/>
        <v>#REF!</v>
      </c>
      <c r="D202" s="3" t="e">
        <f>IF(C202="","",COUNTIFS(计划表!#REF!,C202))</f>
        <v>#REF!</v>
      </c>
      <c r="E202" s="3" t="e">
        <f t="shared" si="8"/>
        <v>#REF!</v>
      </c>
    </row>
    <row r="203" customHeight="1" spans="2:5">
      <c r="B203" s="3" t="e">
        <f t="array" ref="B203">INDEX(计划表!#REF!,MATCH(0,COUNTIF($B$3:B202,计划表!#REF!),-1))</f>
        <v>#REF!</v>
      </c>
      <c r="C203" s="3" t="e">
        <f t="shared" si="7"/>
        <v>#REF!</v>
      </c>
      <c r="D203" s="3" t="e">
        <f>IF(C203="","",COUNTIFS(计划表!#REF!,C203))</f>
        <v>#REF!</v>
      </c>
      <c r="E203" s="3" t="e">
        <f t="shared" si="8"/>
        <v>#REF!</v>
      </c>
    </row>
    <row r="204" customHeight="1" spans="2:5">
      <c r="B204" s="3" t="e">
        <f t="array" ref="B204">INDEX(计划表!#REF!,MATCH(0,COUNTIF($B$3:B203,计划表!#REF!),-1))</f>
        <v>#REF!</v>
      </c>
      <c r="C204" s="3" t="e">
        <f t="shared" si="7"/>
        <v>#REF!</v>
      </c>
      <c r="D204" s="3" t="e">
        <f>IF(C204="","",COUNTIFS(计划表!#REF!,C204))</f>
        <v>#REF!</v>
      </c>
      <c r="E204" s="3" t="e">
        <f t="shared" si="8"/>
        <v>#REF!</v>
      </c>
    </row>
    <row r="205" customHeight="1" spans="2:5">
      <c r="B205" s="3" t="e">
        <f t="array" ref="B205">INDEX(计划表!#REF!,MATCH(0,COUNTIF($B$3:B204,计划表!#REF!),-1))</f>
        <v>#REF!</v>
      </c>
      <c r="C205" s="3" t="e">
        <f t="shared" si="7"/>
        <v>#REF!</v>
      </c>
      <c r="D205" s="3" t="e">
        <f>IF(C205="","",COUNTIFS(计划表!#REF!,C205))</f>
        <v>#REF!</v>
      </c>
      <c r="E205" s="3" t="e">
        <f t="shared" si="8"/>
        <v>#REF!</v>
      </c>
    </row>
    <row r="206" customHeight="1" spans="2:5">
      <c r="B206" s="3" t="e">
        <f t="array" ref="B206">INDEX(计划表!#REF!,MATCH(0,COUNTIF($B$3:B205,计划表!#REF!),-1))</f>
        <v>#REF!</v>
      </c>
      <c r="C206" s="3" t="e">
        <f t="shared" si="7"/>
        <v>#REF!</v>
      </c>
      <c r="D206" s="3" t="e">
        <f>IF(C206="","",COUNTIFS(计划表!#REF!,C206))</f>
        <v>#REF!</v>
      </c>
      <c r="E206" s="3" t="e">
        <f t="shared" si="8"/>
        <v>#REF!</v>
      </c>
    </row>
    <row r="207" customHeight="1" spans="2:5">
      <c r="B207" s="3" t="e">
        <f t="array" ref="B207">INDEX(计划表!#REF!,MATCH(0,COUNTIF($B$3:B206,计划表!#REF!),-1))</f>
        <v>#REF!</v>
      </c>
      <c r="C207" s="3" t="e">
        <f t="shared" si="7"/>
        <v>#REF!</v>
      </c>
      <c r="D207" s="3" t="e">
        <f>IF(C207="","",COUNTIFS(计划表!#REF!,C207))</f>
        <v>#REF!</v>
      </c>
      <c r="E207" s="3" t="e">
        <f t="shared" si="8"/>
        <v>#REF!</v>
      </c>
    </row>
    <row r="208" customHeight="1" spans="2:5">
      <c r="B208" s="3" t="e">
        <f t="array" ref="B208">INDEX(计划表!#REF!,MATCH(0,COUNTIF($B$3:B207,计划表!#REF!),-1))</f>
        <v>#REF!</v>
      </c>
      <c r="C208" s="3" t="e">
        <f t="shared" si="7"/>
        <v>#REF!</v>
      </c>
      <c r="D208" s="3" t="e">
        <f>IF(C208="","",COUNTIFS(计划表!#REF!,C208))</f>
        <v>#REF!</v>
      </c>
      <c r="E208" s="3" t="e">
        <f t="shared" si="8"/>
        <v>#REF!</v>
      </c>
    </row>
    <row r="209" customHeight="1" spans="2:5">
      <c r="B209" s="3" t="e">
        <f t="array" ref="B209">INDEX(计划表!#REF!,MATCH(0,COUNTIF($B$3:B208,计划表!#REF!),-1))</f>
        <v>#REF!</v>
      </c>
      <c r="C209" s="3" t="e">
        <f t="shared" si="7"/>
        <v>#REF!</v>
      </c>
      <c r="D209" s="3" t="e">
        <f>IF(C209="","",COUNTIFS(计划表!#REF!,C209))</f>
        <v>#REF!</v>
      </c>
      <c r="E209" s="3" t="e">
        <f t="shared" si="8"/>
        <v>#REF!</v>
      </c>
    </row>
    <row r="210" customHeight="1" spans="2:5">
      <c r="B210" s="3" t="e">
        <f t="array" ref="B210">INDEX(计划表!#REF!,MATCH(0,COUNTIF($B$3:B209,计划表!#REF!),-1))</f>
        <v>#REF!</v>
      </c>
      <c r="C210" s="3" t="e">
        <f t="shared" si="7"/>
        <v>#REF!</v>
      </c>
      <c r="D210" s="3" t="e">
        <f>IF(C210="","",COUNTIFS(计划表!#REF!,C210))</f>
        <v>#REF!</v>
      </c>
      <c r="E210" s="3" t="e">
        <f t="shared" si="8"/>
        <v>#REF!</v>
      </c>
    </row>
    <row r="211" customHeight="1" spans="2:5">
      <c r="B211" s="3" t="e">
        <f t="array" ref="B211">INDEX(计划表!#REF!,MATCH(0,COUNTIF($B$3:B210,计划表!#REF!),-1))</f>
        <v>#REF!</v>
      </c>
      <c r="C211" s="3" t="e">
        <f t="shared" si="7"/>
        <v>#REF!</v>
      </c>
      <c r="D211" s="3" t="e">
        <f>IF(C211="","",COUNTIFS(计划表!#REF!,C211))</f>
        <v>#REF!</v>
      </c>
      <c r="E211" s="3" t="e">
        <f t="shared" si="8"/>
        <v>#REF!</v>
      </c>
    </row>
    <row r="212" customHeight="1" spans="2:5">
      <c r="B212" s="3" t="e">
        <f t="array" ref="B212">INDEX(计划表!#REF!,MATCH(0,COUNTIF($B$3:B211,计划表!#REF!),-1))</f>
        <v>#REF!</v>
      </c>
      <c r="C212" s="3" t="e">
        <f t="shared" si="7"/>
        <v>#REF!</v>
      </c>
      <c r="D212" s="3" t="e">
        <f>IF(C212="","",COUNTIFS(计划表!#REF!,C212))</f>
        <v>#REF!</v>
      </c>
      <c r="E212" s="3" t="e">
        <f t="shared" si="8"/>
        <v>#REF!</v>
      </c>
    </row>
    <row r="213" customHeight="1" spans="2:5">
      <c r="B213" s="3" t="e">
        <f t="array" ref="B213">INDEX(计划表!#REF!,MATCH(0,COUNTIF($B$3:B212,计划表!#REF!),-1))</f>
        <v>#REF!</v>
      </c>
      <c r="C213" s="3" t="e">
        <f t="shared" ref="C213:C276" si="9">IF(B213=0,"",B213)</f>
        <v>#REF!</v>
      </c>
      <c r="D213" s="3" t="e">
        <f>IF(C213="","",COUNTIFS(计划表!#REF!,C213))</f>
        <v>#REF!</v>
      </c>
      <c r="E213" s="3" t="e">
        <f t="shared" ref="E213:E276" si="10">IF(C213="","",MAX($D$4:$D$10000)+1)</f>
        <v>#REF!</v>
      </c>
    </row>
    <row r="214" customHeight="1" spans="2:5">
      <c r="B214" s="3" t="e">
        <f t="array" ref="B214">INDEX(计划表!#REF!,MATCH(0,COUNTIF($B$3:B213,计划表!#REF!),-1))</f>
        <v>#REF!</v>
      </c>
      <c r="C214" s="3" t="e">
        <f t="shared" si="9"/>
        <v>#REF!</v>
      </c>
      <c r="D214" s="3" t="e">
        <f>IF(C214="","",COUNTIFS(计划表!#REF!,C214))</f>
        <v>#REF!</v>
      </c>
      <c r="E214" s="3" t="e">
        <f t="shared" si="10"/>
        <v>#REF!</v>
      </c>
    </row>
    <row r="215" customHeight="1" spans="2:5">
      <c r="B215" s="3" t="e">
        <f t="array" ref="B215">INDEX(计划表!#REF!,MATCH(0,COUNTIF($B$3:B214,计划表!#REF!),-1))</f>
        <v>#REF!</v>
      </c>
      <c r="C215" s="3" t="e">
        <f t="shared" si="9"/>
        <v>#REF!</v>
      </c>
      <c r="D215" s="3" t="e">
        <f>IF(C215="","",COUNTIFS(计划表!#REF!,C215))</f>
        <v>#REF!</v>
      </c>
      <c r="E215" s="3" t="e">
        <f t="shared" si="10"/>
        <v>#REF!</v>
      </c>
    </row>
    <row r="216" customHeight="1" spans="2:5">
      <c r="B216" s="3" t="e">
        <f t="array" ref="B216">INDEX(计划表!#REF!,MATCH(0,COUNTIF($B$3:B215,计划表!#REF!),-1))</f>
        <v>#REF!</v>
      </c>
      <c r="C216" s="3" t="e">
        <f t="shared" si="9"/>
        <v>#REF!</v>
      </c>
      <c r="D216" s="3" t="e">
        <f>IF(C216="","",COUNTIFS(计划表!#REF!,C216))</f>
        <v>#REF!</v>
      </c>
      <c r="E216" s="3" t="e">
        <f t="shared" si="10"/>
        <v>#REF!</v>
      </c>
    </row>
    <row r="217" customHeight="1" spans="2:5">
      <c r="B217" s="3" t="e">
        <f t="array" ref="B217">INDEX(计划表!#REF!,MATCH(0,COUNTIF($B$3:B216,计划表!#REF!),-1))</f>
        <v>#REF!</v>
      </c>
      <c r="C217" s="3" t="e">
        <f t="shared" si="9"/>
        <v>#REF!</v>
      </c>
      <c r="D217" s="3" t="e">
        <f>IF(C217="","",COUNTIFS(计划表!#REF!,C217))</f>
        <v>#REF!</v>
      </c>
      <c r="E217" s="3" t="e">
        <f t="shared" si="10"/>
        <v>#REF!</v>
      </c>
    </row>
    <row r="218" customHeight="1" spans="2:5">
      <c r="B218" s="3" t="e">
        <f t="array" ref="B218">INDEX(计划表!#REF!,MATCH(0,COUNTIF($B$3:B217,计划表!#REF!),-1))</f>
        <v>#REF!</v>
      </c>
      <c r="C218" s="3" t="e">
        <f t="shared" si="9"/>
        <v>#REF!</v>
      </c>
      <c r="D218" s="3" t="e">
        <f>IF(C218="","",COUNTIFS(计划表!#REF!,C218))</f>
        <v>#REF!</v>
      </c>
      <c r="E218" s="3" t="e">
        <f t="shared" si="10"/>
        <v>#REF!</v>
      </c>
    </row>
    <row r="219" customHeight="1" spans="2:5">
      <c r="B219" s="3" t="e">
        <f t="array" ref="B219">INDEX(计划表!#REF!,MATCH(0,COUNTIF($B$3:B218,计划表!#REF!),-1))</f>
        <v>#REF!</v>
      </c>
      <c r="C219" s="3" t="e">
        <f t="shared" si="9"/>
        <v>#REF!</v>
      </c>
      <c r="D219" s="3" t="e">
        <f>IF(C219="","",COUNTIFS(计划表!#REF!,C219))</f>
        <v>#REF!</v>
      </c>
      <c r="E219" s="3" t="e">
        <f t="shared" si="10"/>
        <v>#REF!</v>
      </c>
    </row>
    <row r="220" customHeight="1" spans="2:5">
      <c r="B220" s="3" t="e">
        <f t="array" ref="B220">INDEX(计划表!#REF!,MATCH(0,COUNTIF($B$3:B219,计划表!#REF!),-1))</f>
        <v>#REF!</v>
      </c>
      <c r="C220" s="3" t="e">
        <f t="shared" si="9"/>
        <v>#REF!</v>
      </c>
      <c r="D220" s="3" t="e">
        <f>IF(C220="","",COUNTIFS(计划表!#REF!,C220))</f>
        <v>#REF!</v>
      </c>
      <c r="E220" s="3" t="e">
        <f t="shared" si="10"/>
        <v>#REF!</v>
      </c>
    </row>
    <row r="221" customHeight="1" spans="2:5">
      <c r="B221" s="3" t="e">
        <f t="array" ref="B221">INDEX(计划表!#REF!,MATCH(0,COUNTIF($B$3:B220,计划表!#REF!),-1))</f>
        <v>#REF!</v>
      </c>
      <c r="C221" s="3" t="e">
        <f t="shared" si="9"/>
        <v>#REF!</v>
      </c>
      <c r="D221" s="3" t="e">
        <f>IF(C221="","",COUNTIFS(计划表!#REF!,C221))</f>
        <v>#REF!</v>
      </c>
      <c r="E221" s="3" t="e">
        <f t="shared" si="10"/>
        <v>#REF!</v>
      </c>
    </row>
    <row r="222" customHeight="1" spans="2:5">
      <c r="B222" s="3" t="e">
        <f t="array" ref="B222">INDEX(计划表!#REF!,MATCH(0,COUNTIF($B$3:B221,计划表!#REF!),-1))</f>
        <v>#REF!</v>
      </c>
      <c r="C222" s="3" t="e">
        <f t="shared" si="9"/>
        <v>#REF!</v>
      </c>
      <c r="D222" s="3" t="e">
        <f>IF(C222="","",COUNTIFS(计划表!#REF!,C222))</f>
        <v>#REF!</v>
      </c>
      <c r="E222" s="3" t="e">
        <f t="shared" si="10"/>
        <v>#REF!</v>
      </c>
    </row>
    <row r="223" customHeight="1" spans="2:5">
      <c r="B223" s="3" t="e">
        <f t="array" ref="B223">INDEX(计划表!#REF!,MATCH(0,COUNTIF($B$3:B222,计划表!#REF!),-1))</f>
        <v>#REF!</v>
      </c>
      <c r="C223" s="3" t="e">
        <f t="shared" si="9"/>
        <v>#REF!</v>
      </c>
      <c r="D223" s="3" t="e">
        <f>IF(C223="","",COUNTIFS(计划表!#REF!,C223))</f>
        <v>#REF!</v>
      </c>
      <c r="E223" s="3" t="e">
        <f t="shared" si="10"/>
        <v>#REF!</v>
      </c>
    </row>
    <row r="224" customHeight="1" spans="2:5">
      <c r="B224" s="3" t="e">
        <f t="array" ref="B224">INDEX(计划表!#REF!,MATCH(0,COUNTIF($B$3:B223,计划表!#REF!),-1))</f>
        <v>#REF!</v>
      </c>
      <c r="C224" s="3" t="e">
        <f t="shared" si="9"/>
        <v>#REF!</v>
      </c>
      <c r="D224" s="3" t="e">
        <f>IF(C224="","",COUNTIFS(计划表!#REF!,C224))</f>
        <v>#REF!</v>
      </c>
      <c r="E224" s="3" t="e">
        <f t="shared" si="10"/>
        <v>#REF!</v>
      </c>
    </row>
    <row r="225" customHeight="1" spans="2:5">
      <c r="B225" s="3" t="e">
        <f t="array" ref="B225">INDEX(计划表!#REF!,MATCH(0,COUNTIF($B$3:B224,计划表!#REF!),-1))</f>
        <v>#REF!</v>
      </c>
      <c r="C225" s="3" t="e">
        <f t="shared" si="9"/>
        <v>#REF!</v>
      </c>
      <c r="D225" s="3" t="e">
        <f>IF(C225="","",COUNTIFS(计划表!#REF!,C225))</f>
        <v>#REF!</v>
      </c>
      <c r="E225" s="3" t="e">
        <f t="shared" si="10"/>
        <v>#REF!</v>
      </c>
    </row>
    <row r="226" customHeight="1" spans="2:5">
      <c r="B226" s="3" t="e">
        <f t="array" ref="B226">INDEX(计划表!#REF!,MATCH(0,COUNTIF($B$3:B225,计划表!#REF!),-1))</f>
        <v>#REF!</v>
      </c>
      <c r="C226" s="3" t="e">
        <f t="shared" si="9"/>
        <v>#REF!</v>
      </c>
      <c r="D226" s="3" t="e">
        <f>IF(C226="","",COUNTIFS(计划表!#REF!,C226))</f>
        <v>#REF!</v>
      </c>
      <c r="E226" s="3" t="e">
        <f t="shared" si="10"/>
        <v>#REF!</v>
      </c>
    </row>
    <row r="227" customHeight="1" spans="2:5">
      <c r="B227" s="3" t="e">
        <f t="array" ref="B227">INDEX(计划表!#REF!,MATCH(0,COUNTIF($B$3:B226,计划表!#REF!),-1))</f>
        <v>#REF!</v>
      </c>
      <c r="C227" s="3" t="e">
        <f t="shared" si="9"/>
        <v>#REF!</v>
      </c>
      <c r="D227" s="3" t="e">
        <f>IF(C227="","",COUNTIFS(计划表!#REF!,C227))</f>
        <v>#REF!</v>
      </c>
      <c r="E227" s="3" t="e">
        <f t="shared" si="10"/>
        <v>#REF!</v>
      </c>
    </row>
    <row r="228" customHeight="1" spans="2:5">
      <c r="B228" s="3" t="e">
        <f t="array" ref="B228">INDEX(计划表!#REF!,MATCH(0,COUNTIF($B$3:B227,计划表!#REF!),-1))</f>
        <v>#REF!</v>
      </c>
      <c r="C228" s="3" t="e">
        <f t="shared" si="9"/>
        <v>#REF!</v>
      </c>
      <c r="D228" s="3" t="e">
        <f>IF(C228="","",COUNTIFS(计划表!#REF!,C228))</f>
        <v>#REF!</v>
      </c>
      <c r="E228" s="3" t="e">
        <f t="shared" si="10"/>
        <v>#REF!</v>
      </c>
    </row>
    <row r="229" customHeight="1" spans="2:5">
      <c r="B229" s="3" t="e">
        <f t="array" ref="B229">INDEX(计划表!#REF!,MATCH(0,COUNTIF($B$3:B228,计划表!#REF!),-1))</f>
        <v>#REF!</v>
      </c>
      <c r="C229" s="3" t="e">
        <f t="shared" si="9"/>
        <v>#REF!</v>
      </c>
      <c r="D229" s="3" t="e">
        <f>IF(C229="","",COUNTIFS(计划表!#REF!,C229))</f>
        <v>#REF!</v>
      </c>
      <c r="E229" s="3" t="e">
        <f t="shared" si="10"/>
        <v>#REF!</v>
      </c>
    </row>
    <row r="230" customHeight="1" spans="2:5">
      <c r="B230" s="3" t="e">
        <f t="array" ref="B230">INDEX(计划表!#REF!,MATCH(0,COUNTIF($B$3:B229,计划表!#REF!),-1))</f>
        <v>#REF!</v>
      </c>
      <c r="C230" s="3" t="e">
        <f t="shared" si="9"/>
        <v>#REF!</v>
      </c>
      <c r="D230" s="3" t="e">
        <f>IF(C230="","",COUNTIFS(计划表!#REF!,C230))</f>
        <v>#REF!</v>
      </c>
      <c r="E230" s="3" t="e">
        <f t="shared" si="10"/>
        <v>#REF!</v>
      </c>
    </row>
    <row r="231" customHeight="1" spans="2:5">
      <c r="B231" s="3" t="e">
        <f t="array" ref="B231">INDEX(计划表!#REF!,MATCH(0,COUNTIF($B$3:B230,计划表!#REF!),-1))</f>
        <v>#REF!</v>
      </c>
      <c r="C231" s="3" t="e">
        <f t="shared" si="9"/>
        <v>#REF!</v>
      </c>
      <c r="D231" s="3" t="e">
        <f>IF(C231="","",COUNTIFS(计划表!#REF!,C231))</f>
        <v>#REF!</v>
      </c>
      <c r="E231" s="3" t="e">
        <f t="shared" si="10"/>
        <v>#REF!</v>
      </c>
    </row>
    <row r="232" customHeight="1" spans="2:5">
      <c r="B232" s="3" t="e">
        <f t="array" ref="B232">INDEX(计划表!#REF!,MATCH(0,COUNTIF($B$3:B231,计划表!#REF!),-1))</f>
        <v>#REF!</v>
      </c>
      <c r="C232" s="3" t="e">
        <f t="shared" si="9"/>
        <v>#REF!</v>
      </c>
      <c r="D232" s="3" t="e">
        <f>IF(C232="","",COUNTIFS(计划表!#REF!,C232))</f>
        <v>#REF!</v>
      </c>
      <c r="E232" s="3" t="e">
        <f t="shared" si="10"/>
        <v>#REF!</v>
      </c>
    </row>
    <row r="233" customHeight="1" spans="2:5">
      <c r="B233" s="3" t="e">
        <f t="array" ref="B233">INDEX(计划表!#REF!,MATCH(0,COUNTIF($B$3:B232,计划表!#REF!),-1))</f>
        <v>#REF!</v>
      </c>
      <c r="C233" s="3" t="e">
        <f t="shared" si="9"/>
        <v>#REF!</v>
      </c>
      <c r="D233" s="3" t="e">
        <f>IF(C233="","",COUNTIFS(计划表!#REF!,C233))</f>
        <v>#REF!</v>
      </c>
      <c r="E233" s="3" t="e">
        <f t="shared" si="10"/>
        <v>#REF!</v>
      </c>
    </row>
    <row r="234" customHeight="1" spans="2:5">
      <c r="B234" s="3" t="e">
        <f t="array" ref="B234">INDEX(计划表!#REF!,MATCH(0,COUNTIF($B$3:B233,计划表!#REF!),-1))</f>
        <v>#REF!</v>
      </c>
      <c r="C234" s="3" t="e">
        <f t="shared" si="9"/>
        <v>#REF!</v>
      </c>
      <c r="D234" s="3" t="e">
        <f>IF(C234="","",COUNTIFS(计划表!#REF!,C234))</f>
        <v>#REF!</v>
      </c>
      <c r="E234" s="3" t="e">
        <f t="shared" si="10"/>
        <v>#REF!</v>
      </c>
    </row>
    <row r="235" customHeight="1" spans="2:5">
      <c r="B235" s="3" t="e">
        <f t="array" ref="B235">INDEX(计划表!#REF!,MATCH(0,COUNTIF($B$3:B234,计划表!#REF!),-1))</f>
        <v>#REF!</v>
      </c>
      <c r="C235" s="3" t="e">
        <f t="shared" si="9"/>
        <v>#REF!</v>
      </c>
      <c r="D235" s="3" t="e">
        <f>IF(C235="","",COUNTIFS(计划表!#REF!,C235))</f>
        <v>#REF!</v>
      </c>
      <c r="E235" s="3" t="e">
        <f t="shared" si="10"/>
        <v>#REF!</v>
      </c>
    </row>
    <row r="236" customHeight="1" spans="2:5">
      <c r="B236" s="3" t="e">
        <f t="array" ref="B236">INDEX(计划表!#REF!,MATCH(0,COUNTIF($B$3:B235,计划表!#REF!),-1))</f>
        <v>#REF!</v>
      </c>
      <c r="C236" s="3" t="e">
        <f t="shared" si="9"/>
        <v>#REF!</v>
      </c>
      <c r="D236" s="3" t="e">
        <f>IF(C236="","",COUNTIFS(计划表!#REF!,C236))</f>
        <v>#REF!</v>
      </c>
      <c r="E236" s="3" t="e">
        <f t="shared" si="10"/>
        <v>#REF!</v>
      </c>
    </row>
    <row r="237" customHeight="1" spans="2:5">
      <c r="B237" s="3" t="e">
        <f t="array" ref="B237">INDEX(计划表!#REF!,MATCH(0,COUNTIF($B$3:B236,计划表!#REF!),-1))</f>
        <v>#REF!</v>
      </c>
      <c r="C237" s="3" t="e">
        <f t="shared" si="9"/>
        <v>#REF!</v>
      </c>
      <c r="D237" s="3" t="e">
        <f>IF(C237="","",COUNTIFS(计划表!#REF!,C237))</f>
        <v>#REF!</v>
      </c>
      <c r="E237" s="3" t="e">
        <f t="shared" si="10"/>
        <v>#REF!</v>
      </c>
    </row>
    <row r="238" customHeight="1" spans="2:5">
      <c r="B238" s="3" t="e">
        <f t="array" ref="B238">INDEX(计划表!#REF!,MATCH(0,COUNTIF($B$3:B237,计划表!#REF!),-1))</f>
        <v>#REF!</v>
      </c>
      <c r="C238" s="3" t="e">
        <f t="shared" si="9"/>
        <v>#REF!</v>
      </c>
      <c r="D238" s="3" t="e">
        <f>IF(C238="","",COUNTIFS(计划表!#REF!,C238))</f>
        <v>#REF!</v>
      </c>
      <c r="E238" s="3" t="e">
        <f t="shared" si="10"/>
        <v>#REF!</v>
      </c>
    </row>
    <row r="239" customHeight="1" spans="2:5">
      <c r="B239" s="3" t="e">
        <f t="array" ref="B239">INDEX(计划表!#REF!,MATCH(0,COUNTIF($B$3:B238,计划表!#REF!),-1))</f>
        <v>#REF!</v>
      </c>
      <c r="C239" s="3" t="e">
        <f t="shared" si="9"/>
        <v>#REF!</v>
      </c>
      <c r="D239" s="3" t="e">
        <f>IF(C239="","",COUNTIFS(计划表!#REF!,C239))</f>
        <v>#REF!</v>
      </c>
      <c r="E239" s="3" t="e">
        <f t="shared" si="10"/>
        <v>#REF!</v>
      </c>
    </row>
    <row r="240" customHeight="1" spans="2:5">
      <c r="B240" s="3" t="e">
        <f t="array" ref="B240">INDEX(计划表!#REF!,MATCH(0,COUNTIF($B$3:B239,计划表!#REF!),-1))</f>
        <v>#REF!</v>
      </c>
      <c r="C240" s="3" t="e">
        <f t="shared" si="9"/>
        <v>#REF!</v>
      </c>
      <c r="D240" s="3" t="e">
        <f>IF(C240="","",COUNTIFS(计划表!#REF!,C240))</f>
        <v>#REF!</v>
      </c>
      <c r="E240" s="3" t="e">
        <f t="shared" si="10"/>
        <v>#REF!</v>
      </c>
    </row>
    <row r="241" customHeight="1" spans="2:5">
      <c r="B241" s="3" t="e">
        <f t="array" ref="B241">INDEX(计划表!#REF!,MATCH(0,COUNTIF($B$3:B240,计划表!#REF!),-1))</f>
        <v>#REF!</v>
      </c>
      <c r="C241" s="3" t="e">
        <f t="shared" si="9"/>
        <v>#REF!</v>
      </c>
      <c r="D241" s="3" t="e">
        <f>IF(C241="","",COUNTIFS(计划表!#REF!,C241))</f>
        <v>#REF!</v>
      </c>
      <c r="E241" s="3" t="e">
        <f t="shared" si="10"/>
        <v>#REF!</v>
      </c>
    </row>
    <row r="242" customHeight="1" spans="2:5">
      <c r="B242" s="3" t="e">
        <f t="array" ref="B242">INDEX(计划表!#REF!,MATCH(0,COUNTIF($B$3:B241,计划表!#REF!),-1))</f>
        <v>#REF!</v>
      </c>
      <c r="C242" s="3" t="e">
        <f t="shared" si="9"/>
        <v>#REF!</v>
      </c>
      <c r="D242" s="3" t="e">
        <f>IF(C242="","",COUNTIFS(计划表!#REF!,C242))</f>
        <v>#REF!</v>
      </c>
      <c r="E242" s="3" t="e">
        <f t="shared" si="10"/>
        <v>#REF!</v>
      </c>
    </row>
    <row r="243" customHeight="1" spans="2:5">
      <c r="B243" s="3" t="e">
        <f t="array" ref="B243">INDEX(计划表!#REF!,MATCH(0,COUNTIF($B$3:B242,计划表!#REF!),-1))</f>
        <v>#REF!</v>
      </c>
      <c r="C243" s="3" t="e">
        <f t="shared" si="9"/>
        <v>#REF!</v>
      </c>
      <c r="D243" s="3" t="e">
        <f>IF(C243="","",COUNTIFS(计划表!#REF!,C243))</f>
        <v>#REF!</v>
      </c>
      <c r="E243" s="3" t="e">
        <f t="shared" si="10"/>
        <v>#REF!</v>
      </c>
    </row>
    <row r="244" customHeight="1" spans="2:5">
      <c r="B244" s="3" t="e">
        <f t="array" ref="B244">INDEX(计划表!#REF!,MATCH(0,COUNTIF($B$3:B243,计划表!#REF!),-1))</f>
        <v>#REF!</v>
      </c>
      <c r="C244" s="3" t="e">
        <f t="shared" si="9"/>
        <v>#REF!</v>
      </c>
      <c r="D244" s="3" t="e">
        <f>IF(C244="","",COUNTIFS(计划表!#REF!,C244))</f>
        <v>#REF!</v>
      </c>
      <c r="E244" s="3" t="e">
        <f t="shared" si="10"/>
        <v>#REF!</v>
      </c>
    </row>
    <row r="245" customHeight="1" spans="2:5">
      <c r="B245" s="3" t="e">
        <f t="array" ref="B245">INDEX(计划表!#REF!,MATCH(0,COUNTIF($B$3:B244,计划表!#REF!),-1))</f>
        <v>#REF!</v>
      </c>
      <c r="C245" s="3" t="e">
        <f t="shared" si="9"/>
        <v>#REF!</v>
      </c>
      <c r="D245" s="3" t="e">
        <f>IF(C245="","",COUNTIFS(计划表!#REF!,C245))</f>
        <v>#REF!</v>
      </c>
      <c r="E245" s="3" t="e">
        <f t="shared" si="10"/>
        <v>#REF!</v>
      </c>
    </row>
    <row r="246" customHeight="1" spans="2:5">
      <c r="B246" s="3" t="e">
        <f t="array" ref="B246">INDEX(计划表!#REF!,MATCH(0,COUNTIF($B$3:B245,计划表!#REF!),-1))</f>
        <v>#REF!</v>
      </c>
      <c r="C246" s="3" t="e">
        <f t="shared" si="9"/>
        <v>#REF!</v>
      </c>
      <c r="D246" s="3" t="e">
        <f>IF(C246="","",COUNTIFS(计划表!#REF!,C246))</f>
        <v>#REF!</v>
      </c>
      <c r="E246" s="3" t="e">
        <f t="shared" si="10"/>
        <v>#REF!</v>
      </c>
    </row>
    <row r="247" customHeight="1" spans="2:5">
      <c r="B247" s="3" t="e">
        <f t="array" ref="B247">INDEX(计划表!#REF!,MATCH(0,COUNTIF($B$3:B246,计划表!#REF!),-1))</f>
        <v>#REF!</v>
      </c>
      <c r="C247" s="3" t="e">
        <f t="shared" si="9"/>
        <v>#REF!</v>
      </c>
      <c r="D247" s="3" t="e">
        <f>IF(C247="","",COUNTIFS(计划表!#REF!,C247))</f>
        <v>#REF!</v>
      </c>
      <c r="E247" s="3" t="e">
        <f t="shared" si="10"/>
        <v>#REF!</v>
      </c>
    </row>
    <row r="248" customHeight="1" spans="2:5">
      <c r="B248" s="3" t="e">
        <f t="array" ref="B248">INDEX(计划表!#REF!,MATCH(0,COUNTIF($B$3:B247,计划表!#REF!),-1))</f>
        <v>#REF!</v>
      </c>
      <c r="C248" s="3" t="e">
        <f t="shared" si="9"/>
        <v>#REF!</v>
      </c>
      <c r="D248" s="3" t="e">
        <f>IF(C248="","",COUNTIFS(计划表!#REF!,C248))</f>
        <v>#REF!</v>
      </c>
      <c r="E248" s="3" t="e">
        <f t="shared" si="10"/>
        <v>#REF!</v>
      </c>
    </row>
    <row r="249" customHeight="1" spans="2:5">
      <c r="B249" s="3" t="e">
        <f t="array" ref="B249">INDEX(计划表!#REF!,MATCH(0,COUNTIF($B$3:B248,计划表!#REF!),-1))</f>
        <v>#REF!</v>
      </c>
      <c r="C249" s="3" t="e">
        <f t="shared" si="9"/>
        <v>#REF!</v>
      </c>
      <c r="D249" s="3" t="e">
        <f>IF(C249="","",COUNTIFS(计划表!#REF!,C249))</f>
        <v>#REF!</v>
      </c>
      <c r="E249" s="3" t="e">
        <f t="shared" si="10"/>
        <v>#REF!</v>
      </c>
    </row>
    <row r="250" customHeight="1" spans="2:5">
      <c r="B250" s="3" t="e">
        <f t="array" ref="B250">INDEX(计划表!#REF!,MATCH(0,COUNTIF($B$3:B249,计划表!#REF!),-1))</f>
        <v>#REF!</v>
      </c>
      <c r="C250" s="3" t="e">
        <f t="shared" si="9"/>
        <v>#REF!</v>
      </c>
      <c r="D250" s="3" t="e">
        <f>IF(C250="","",COUNTIFS(计划表!#REF!,C250))</f>
        <v>#REF!</v>
      </c>
      <c r="E250" s="3" t="e">
        <f t="shared" si="10"/>
        <v>#REF!</v>
      </c>
    </row>
    <row r="251" customHeight="1" spans="2:5">
      <c r="B251" s="3" t="e">
        <f t="array" ref="B251">INDEX(计划表!#REF!,MATCH(0,COUNTIF($B$3:B250,计划表!#REF!),-1))</f>
        <v>#REF!</v>
      </c>
      <c r="C251" s="3" t="e">
        <f t="shared" si="9"/>
        <v>#REF!</v>
      </c>
      <c r="D251" s="3" t="e">
        <f>IF(C251="","",COUNTIFS(计划表!#REF!,C251))</f>
        <v>#REF!</v>
      </c>
      <c r="E251" s="3" t="e">
        <f t="shared" si="10"/>
        <v>#REF!</v>
      </c>
    </row>
    <row r="252" customHeight="1" spans="2:5">
      <c r="B252" s="3" t="e">
        <f t="array" ref="B252">INDEX(计划表!#REF!,MATCH(0,COUNTIF($B$3:B251,计划表!#REF!),-1))</f>
        <v>#REF!</v>
      </c>
      <c r="C252" s="3" t="e">
        <f t="shared" si="9"/>
        <v>#REF!</v>
      </c>
      <c r="D252" s="3" t="e">
        <f>IF(C252="","",COUNTIFS(计划表!#REF!,C252))</f>
        <v>#REF!</v>
      </c>
      <c r="E252" s="3" t="e">
        <f t="shared" si="10"/>
        <v>#REF!</v>
      </c>
    </row>
    <row r="253" customHeight="1" spans="2:5">
      <c r="B253" s="3" t="e">
        <f t="array" ref="B253">INDEX(计划表!#REF!,MATCH(0,COUNTIF($B$3:B252,计划表!#REF!),-1))</f>
        <v>#REF!</v>
      </c>
      <c r="C253" s="3" t="e">
        <f t="shared" si="9"/>
        <v>#REF!</v>
      </c>
      <c r="D253" s="3" t="e">
        <f>IF(C253="","",COUNTIFS(计划表!#REF!,C253))</f>
        <v>#REF!</v>
      </c>
      <c r="E253" s="3" t="e">
        <f t="shared" si="10"/>
        <v>#REF!</v>
      </c>
    </row>
    <row r="254" customHeight="1" spans="2:5">
      <c r="B254" s="3" t="e">
        <f t="array" ref="B254">INDEX(计划表!#REF!,MATCH(0,COUNTIF($B$3:B253,计划表!#REF!),-1))</f>
        <v>#REF!</v>
      </c>
      <c r="C254" s="3" t="e">
        <f t="shared" si="9"/>
        <v>#REF!</v>
      </c>
      <c r="D254" s="3" t="e">
        <f>IF(C254="","",COUNTIFS(计划表!#REF!,C254))</f>
        <v>#REF!</v>
      </c>
      <c r="E254" s="3" t="e">
        <f t="shared" si="10"/>
        <v>#REF!</v>
      </c>
    </row>
    <row r="255" customHeight="1" spans="2:5">
      <c r="B255" s="3" t="e">
        <f t="array" ref="B255">INDEX(计划表!#REF!,MATCH(0,COUNTIF($B$3:B254,计划表!#REF!),-1))</f>
        <v>#REF!</v>
      </c>
      <c r="C255" s="3" t="e">
        <f t="shared" si="9"/>
        <v>#REF!</v>
      </c>
      <c r="D255" s="3" t="e">
        <f>IF(C255="","",COUNTIFS(计划表!#REF!,C255))</f>
        <v>#REF!</v>
      </c>
      <c r="E255" s="3" t="e">
        <f t="shared" si="10"/>
        <v>#REF!</v>
      </c>
    </row>
    <row r="256" customHeight="1" spans="2:5">
      <c r="B256" s="3" t="e">
        <f t="array" ref="B256">INDEX(计划表!#REF!,MATCH(0,COUNTIF($B$3:B255,计划表!#REF!),-1))</f>
        <v>#REF!</v>
      </c>
      <c r="C256" s="3" t="e">
        <f t="shared" si="9"/>
        <v>#REF!</v>
      </c>
      <c r="D256" s="3" t="e">
        <f>IF(C256="","",COUNTIFS(计划表!#REF!,C256))</f>
        <v>#REF!</v>
      </c>
      <c r="E256" s="3" t="e">
        <f t="shared" si="10"/>
        <v>#REF!</v>
      </c>
    </row>
    <row r="257" customHeight="1" spans="2:5">
      <c r="B257" s="3" t="e">
        <f t="array" ref="B257">INDEX(计划表!#REF!,MATCH(0,COUNTIF($B$3:B256,计划表!#REF!),-1))</f>
        <v>#REF!</v>
      </c>
      <c r="C257" s="3" t="e">
        <f t="shared" si="9"/>
        <v>#REF!</v>
      </c>
      <c r="D257" s="3" t="e">
        <f>IF(C257="","",COUNTIFS(计划表!#REF!,C257))</f>
        <v>#REF!</v>
      </c>
      <c r="E257" s="3" t="e">
        <f t="shared" si="10"/>
        <v>#REF!</v>
      </c>
    </row>
    <row r="258" customHeight="1" spans="2:5">
      <c r="B258" s="3" t="e">
        <f t="array" ref="B258">INDEX(计划表!#REF!,MATCH(0,COUNTIF($B$3:B257,计划表!#REF!),-1))</f>
        <v>#REF!</v>
      </c>
      <c r="C258" s="3" t="e">
        <f t="shared" si="9"/>
        <v>#REF!</v>
      </c>
      <c r="D258" s="3" t="e">
        <f>IF(C258="","",COUNTIFS(计划表!#REF!,C258))</f>
        <v>#REF!</v>
      </c>
      <c r="E258" s="3" t="e">
        <f t="shared" si="10"/>
        <v>#REF!</v>
      </c>
    </row>
    <row r="259" customHeight="1" spans="2:5">
      <c r="B259" s="3" t="e">
        <f t="array" ref="B259">INDEX(计划表!#REF!,MATCH(0,COUNTIF($B$3:B258,计划表!#REF!),-1))</f>
        <v>#REF!</v>
      </c>
      <c r="C259" s="3" t="e">
        <f t="shared" si="9"/>
        <v>#REF!</v>
      </c>
      <c r="D259" s="3" t="e">
        <f>IF(C259="","",COUNTIFS(计划表!#REF!,C259))</f>
        <v>#REF!</v>
      </c>
      <c r="E259" s="3" t="e">
        <f t="shared" si="10"/>
        <v>#REF!</v>
      </c>
    </row>
    <row r="260" customHeight="1" spans="2:5">
      <c r="B260" s="3" t="e">
        <f t="array" ref="B260">INDEX(计划表!#REF!,MATCH(0,COUNTIF($B$3:B259,计划表!#REF!),-1))</f>
        <v>#REF!</v>
      </c>
      <c r="C260" s="3" t="e">
        <f t="shared" si="9"/>
        <v>#REF!</v>
      </c>
      <c r="D260" s="3" t="e">
        <f>IF(C260="","",COUNTIFS(计划表!#REF!,C260))</f>
        <v>#REF!</v>
      </c>
      <c r="E260" s="3" t="e">
        <f t="shared" si="10"/>
        <v>#REF!</v>
      </c>
    </row>
    <row r="261" customHeight="1" spans="2:5">
      <c r="B261" s="3" t="e">
        <f t="array" ref="B261">INDEX(计划表!#REF!,MATCH(0,COUNTIF($B$3:B260,计划表!#REF!),-1))</f>
        <v>#REF!</v>
      </c>
      <c r="C261" s="3" t="e">
        <f t="shared" si="9"/>
        <v>#REF!</v>
      </c>
      <c r="D261" s="3" t="e">
        <f>IF(C261="","",COUNTIFS(计划表!#REF!,C261))</f>
        <v>#REF!</v>
      </c>
      <c r="E261" s="3" t="e">
        <f t="shared" si="10"/>
        <v>#REF!</v>
      </c>
    </row>
    <row r="262" customHeight="1" spans="2:5">
      <c r="B262" s="3" t="e">
        <f t="array" ref="B262">INDEX(计划表!#REF!,MATCH(0,COUNTIF($B$3:B261,计划表!#REF!),-1))</f>
        <v>#REF!</v>
      </c>
      <c r="C262" s="3" t="e">
        <f t="shared" si="9"/>
        <v>#REF!</v>
      </c>
      <c r="D262" s="3" t="e">
        <f>IF(C262="","",COUNTIFS(计划表!#REF!,C262))</f>
        <v>#REF!</v>
      </c>
      <c r="E262" s="3" t="e">
        <f t="shared" si="10"/>
        <v>#REF!</v>
      </c>
    </row>
    <row r="263" customHeight="1" spans="2:5">
      <c r="B263" s="3" t="e">
        <f t="array" ref="B263">INDEX(计划表!#REF!,MATCH(0,COUNTIF($B$3:B262,计划表!#REF!),-1))</f>
        <v>#REF!</v>
      </c>
      <c r="C263" s="3" t="e">
        <f t="shared" si="9"/>
        <v>#REF!</v>
      </c>
      <c r="D263" s="3" t="e">
        <f>IF(C263="","",COUNTIFS(计划表!#REF!,C263))</f>
        <v>#REF!</v>
      </c>
      <c r="E263" s="3" t="e">
        <f t="shared" si="10"/>
        <v>#REF!</v>
      </c>
    </row>
    <row r="264" customHeight="1" spans="2:5">
      <c r="B264" s="3" t="e">
        <f t="array" ref="B264">INDEX(计划表!#REF!,MATCH(0,COUNTIF($B$3:B263,计划表!#REF!),-1))</f>
        <v>#REF!</v>
      </c>
      <c r="C264" s="3" t="e">
        <f t="shared" si="9"/>
        <v>#REF!</v>
      </c>
      <c r="D264" s="3" t="e">
        <f>IF(C264="","",COUNTIFS(计划表!#REF!,C264))</f>
        <v>#REF!</v>
      </c>
      <c r="E264" s="3" t="e">
        <f t="shared" si="10"/>
        <v>#REF!</v>
      </c>
    </row>
    <row r="265" customHeight="1" spans="2:5">
      <c r="B265" s="3" t="e">
        <f t="array" ref="B265">INDEX(计划表!#REF!,MATCH(0,COUNTIF($B$3:B264,计划表!#REF!),-1))</f>
        <v>#REF!</v>
      </c>
      <c r="C265" s="3" t="e">
        <f t="shared" si="9"/>
        <v>#REF!</v>
      </c>
      <c r="D265" s="3" t="e">
        <f>IF(C265="","",COUNTIFS(计划表!#REF!,C265))</f>
        <v>#REF!</v>
      </c>
      <c r="E265" s="3" t="e">
        <f t="shared" si="10"/>
        <v>#REF!</v>
      </c>
    </row>
    <row r="266" customHeight="1" spans="2:5">
      <c r="B266" s="3" t="e">
        <f t="array" ref="B266">INDEX(计划表!#REF!,MATCH(0,COUNTIF($B$3:B265,计划表!#REF!),-1))</f>
        <v>#REF!</v>
      </c>
      <c r="C266" s="3" t="e">
        <f t="shared" si="9"/>
        <v>#REF!</v>
      </c>
      <c r="D266" s="3" t="e">
        <f>IF(C266="","",COUNTIFS(计划表!#REF!,C266))</f>
        <v>#REF!</v>
      </c>
      <c r="E266" s="3" t="e">
        <f t="shared" si="10"/>
        <v>#REF!</v>
      </c>
    </row>
    <row r="267" customHeight="1" spans="2:5">
      <c r="B267" s="3" t="e">
        <f t="array" ref="B267">INDEX(计划表!#REF!,MATCH(0,COUNTIF($B$3:B266,计划表!#REF!),-1))</f>
        <v>#REF!</v>
      </c>
      <c r="C267" s="3" t="e">
        <f t="shared" si="9"/>
        <v>#REF!</v>
      </c>
      <c r="D267" s="3" t="e">
        <f>IF(C267="","",COUNTIFS(计划表!#REF!,C267))</f>
        <v>#REF!</v>
      </c>
      <c r="E267" s="3" t="e">
        <f t="shared" si="10"/>
        <v>#REF!</v>
      </c>
    </row>
    <row r="268" customHeight="1" spans="2:5">
      <c r="B268" s="3" t="e">
        <f t="array" ref="B268">INDEX(计划表!#REF!,MATCH(0,COUNTIF($B$3:B267,计划表!#REF!),-1))</f>
        <v>#REF!</v>
      </c>
      <c r="C268" s="3" t="e">
        <f t="shared" si="9"/>
        <v>#REF!</v>
      </c>
      <c r="D268" s="3" t="e">
        <f>IF(C268="","",COUNTIFS(计划表!#REF!,C268))</f>
        <v>#REF!</v>
      </c>
      <c r="E268" s="3" t="e">
        <f t="shared" si="10"/>
        <v>#REF!</v>
      </c>
    </row>
    <row r="269" customHeight="1" spans="2:5">
      <c r="B269" s="3" t="e">
        <f t="array" ref="B269">INDEX(计划表!#REF!,MATCH(0,COUNTIF($B$3:B268,计划表!#REF!),-1))</f>
        <v>#REF!</v>
      </c>
      <c r="C269" s="3" t="e">
        <f t="shared" si="9"/>
        <v>#REF!</v>
      </c>
      <c r="D269" s="3" t="e">
        <f>IF(C269="","",COUNTIFS(计划表!#REF!,C269))</f>
        <v>#REF!</v>
      </c>
      <c r="E269" s="3" t="e">
        <f t="shared" si="10"/>
        <v>#REF!</v>
      </c>
    </row>
    <row r="270" customHeight="1" spans="2:5">
      <c r="B270" s="3" t="e">
        <f t="array" ref="B270">INDEX(计划表!#REF!,MATCH(0,COUNTIF($B$3:B269,计划表!#REF!),-1))</f>
        <v>#REF!</v>
      </c>
      <c r="C270" s="3" t="e">
        <f t="shared" si="9"/>
        <v>#REF!</v>
      </c>
      <c r="D270" s="3" t="e">
        <f>IF(C270="","",COUNTIFS(计划表!#REF!,C270))</f>
        <v>#REF!</v>
      </c>
      <c r="E270" s="3" t="e">
        <f t="shared" si="10"/>
        <v>#REF!</v>
      </c>
    </row>
    <row r="271" customHeight="1" spans="2:5">
      <c r="B271" s="3" t="e">
        <f t="array" ref="B271">INDEX(计划表!#REF!,MATCH(0,COUNTIF($B$3:B270,计划表!#REF!),-1))</f>
        <v>#REF!</v>
      </c>
      <c r="C271" s="3" t="e">
        <f t="shared" si="9"/>
        <v>#REF!</v>
      </c>
      <c r="D271" s="3" t="e">
        <f>IF(C271="","",COUNTIFS(计划表!#REF!,C271))</f>
        <v>#REF!</v>
      </c>
      <c r="E271" s="3" t="e">
        <f t="shared" si="10"/>
        <v>#REF!</v>
      </c>
    </row>
    <row r="272" customHeight="1" spans="2:5">
      <c r="B272" s="3" t="e">
        <f t="array" ref="B272">INDEX(计划表!#REF!,MATCH(0,COUNTIF($B$3:B271,计划表!#REF!),-1))</f>
        <v>#REF!</v>
      </c>
      <c r="C272" s="3" t="e">
        <f t="shared" si="9"/>
        <v>#REF!</v>
      </c>
      <c r="D272" s="3" t="e">
        <f>IF(C272="","",COUNTIFS(计划表!#REF!,C272))</f>
        <v>#REF!</v>
      </c>
      <c r="E272" s="3" t="e">
        <f t="shared" si="10"/>
        <v>#REF!</v>
      </c>
    </row>
    <row r="273" customHeight="1" spans="2:5">
      <c r="B273" s="3" t="e">
        <f t="array" ref="B273">INDEX(计划表!#REF!,MATCH(0,COUNTIF($B$3:B272,计划表!#REF!),-1))</f>
        <v>#REF!</v>
      </c>
      <c r="C273" s="3" t="e">
        <f t="shared" si="9"/>
        <v>#REF!</v>
      </c>
      <c r="D273" s="3" t="e">
        <f>IF(C273="","",COUNTIFS(计划表!#REF!,C273))</f>
        <v>#REF!</v>
      </c>
      <c r="E273" s="3" t="e">
        <f t="shared" si="10"/>
        <v>#REF!</v>
      </c>
    </row>
    <row r="274" customHeight="1" spans="2:5">
      <c r="B274" s="3" t="e">
        <f t="array" ref="B274">INDEX(计划表!#REF!,MATCH(0,COUNTIF($B$3:B273,计划表!#REF!),-1))</f>
        <v>#REF!</v>
      </c>
      <c r="C274" s="3" t="e">
        <f t="shared" si="9"/>
        <v>#REF!</v>
      </c>
      <c r="D274" s="3" t="e">
        <f>IF(C274="","",COUNTIFS(计划表!#REF!,C274))</f>
        <v>#REF!</v>
      </c>
      <c r="E274" s="3" t="e">
        <f t="shared" si="10"/>
        <v>#REF!</v>
      </c>
    </row>
    <row r="275" customHeight="1" spans="2:5">
      <c r="B275" s="3" t="e">
        <f t="array" ref="B275">INDEX(计划表!#REF!,MATCH(0,COUNTIF($B$3:B274,计划表!#REF!),-1))</f>
        <v>#REF!</v>
      </c>
      <c r="C275" s="3" t="e">
        <f t="shared" si="9"/>
        <v>#REF!</v>
      </c>
      <c r="D275" s="3" t="e">
        <f>IF(C275="","",COUNTIFS(计划表!#REF!,C275))</f>
        <v>#REF!</v>
      </c>
      <c r="E275" s="3" t="e">
        <f t="shared" si="10"/>
        <v>#REF!</v>
      </c>
    </row>
    <row r="276" customHeight="1" spans="2:5">
      <c r="B276" s="3" t="e">
        <f t="array" ref="B276">INDEX(计划表!#REF!,MATCH(0,COUNTIF($B$3:B275,计划表!#REF!),-1))</f>
        <v>#REF!</v>
      </c>
      <c r="C276" s="3" t="e">
        <f t="shared" si="9"/>
        <v>#REF!</v>
      </c>
      <c r="D276" s="3" t="e">
        <f>IF(C276="","",COUNTIFS(计划表!#REF!,C276))</f>
        <v>#REF!</v>
      </c>
      <c r="E276" s="3" t="e">
        <f t="shared" si="10"/>
        <v>#REF!</v>
      </c>
    </row>
  </sheetData>
  <mergeCells count="1">
    <mergeCell ref="B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计划表</vt:lpstr>
      <vt:lpstr>使用说明</vt:lpstr>
      <vt:lpstr>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叶大尾还是火爆龙虾呢</cp:lastModifiedBy>
  <dcterms:created xsi:type="dcterms:W3CDTF">2019-02-01T04:07:00Z</dcterms:created>
  <dcterms:modified xsi:type="dcterms:W3CDTF">2024-05-27T09:22:15Z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614CD1A5635443F9A0A41A31E8BC5105_13</vt:lpwstr>
  </property>
  <property fmtid="{D5CDD505-2E9C-101B-9397-08002B2CF9AE}" pid="3" name="KSOProductBuildVer">
    <vt:lpwstr>2052-12.1.0.16200</vt:lpwstr>
  </property>
  <property fmtid="{D5CDD505-2E9C-101B-9397-08002B2CF9AE}" pid="4" name="KSOTemplateUUID">
    <vt:lpwstr>v1.0_mb_rY/azamqNkMOgPnkhUBH0Q==</vt:lpwstr>
  </property>
</Properties>
</file>