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myi\Documents\GitHub\DSE4212\Model Pipeline\"/>
    </mc:Choice>
  </mc:AlternateContent>
  <xr:revisionPtr revIDLastSave="0" documentId="13_ncr:1_{B4CBE13F-C7C8-42E2-A761-E1D3DC3A56A5}" xr6:coauthVersionLast="47" xr6:coauthVersionMax="47" xr10:uidLastSave="{00000000-0000-0000-0000-000000000000}"/>
  <bookViews>
    <workbookView xWindow="-120" yWindow="-120" windowWidth="20730" windowHeight="11040" xr2:uid="{E70AA270-E9C1-4844-BB73-78EA2F9D687C}"/>
  </bookViews>
  <sheets>
    <sheet name="Summary" sheetId="1" r:id="rId1"/>
    <sheet name="Hyperparameter Tu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5" i="2" l="1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R38" i="2"/>
  <c r="Q38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Q21" i="2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R2" i="2"/>
  <c r="Q2" i="2"/>
  <c r="S4" i="2" l="1"/>
  <c r="T51" i="2"/>
  <c r="S22" i="2"/>
  <c r="T8" i="2"/>
  <c r="T16" i="2"/>
  <c r="S24" i="2"/>
  <c r="S32" i="2"/>
  <c r="U32" i="2" s="1"/>
  <c r="S40" i="2"/>
  <c r="S48" i="2"/>
  <c r="T19" i="2"/>
  <c r="T40" i="2"/>
  <c r="S41" i="2"/>
  <c r="S49" i="2"/>
  <c r="T24" i="2"/>
  <c r="T52" i="2"/>
  <c r="S25" i="2"/>
  <c r="S10" i="2"/>
  <c r="S18" i="2"/>
  <c r="T32" i="2"/>
  <c r="S50" i="2"/>
  <c r="T11" i="2"/>
  <c r="S9" i="2"/>
  <c r="T48" i="2"/>
  <c r="T20" i="2"/>
  <c r="T10" i="2"/>
  <c r="T18" i="2"/>
  <c r="S26" i="2"/>
  <c r="S34" i="2"/>
  <c r="S42" i="2"/>
  <c r="U42" i="2" s="1"/>
  <c r="S11" i="2"/>
  <c r="U11" i="2" s="1"/>
  <c r="T26" i="2"/>
  <c r="T34" i="2"/>
  <c r="U34" i="2" s="1"/>
  <c r="T42" i="2"/>
  <c r="T50" i="2"/>
  <c r="U50" i="2" s="1"/>
  <c r="S12" i="2"/>
  <c r="U12" i="2" s="1"/>
  <c r="T35" i="2"/>
  <c r="T12" i="2"/>
  <c r="S21" i="2"/>
  <c r="S29" i="2"/>
  <c r="U29" i="2" s="1"/>
  <c r="S37" i="2"/>
  <c r="S14" i="2"/>
  <c r="T53" i="2"/>
  <c r="S15" i="2"/>
  <c r="T27" i="2"/>
  <c r="S28" i="2"/>
  <c r="T5" i="2"/>
  <c r="T28" i="2"/>
  <c r="T21" i="2"/>
  <c r="S45" i="2"/>
  <c r="T29" i="2"/>
  <c r="T45" i="2"/>
  <c r="T14" i="2"/>
  <c r="T7" i="2"/>
  <c r="T15" i="2"/>
  <c r="S23" i="2"/>
  <c r="S31" i="2"/>
  <c r="S39" i="2"/>
  <c r="S47" i="2"/>
  <c r="S55" i="2"/>
  <c r="T43" i="2"/>
  <c r="S17" i="2"/>
  <c r="S44" i="2"/>
  <c r="S13" i="2"/>
  <c r="U13" i="2" s="1"/>
  <c r="T44" i="2"/>
  <c r="T13" i="2"/>
  <c r="S53" i="2"/>
  <c r="T37" i="2"/>
  <c r="S7" i="2"/>
  <c r="S36" i="2"/>
  <c r="S16" i="2"/>
  <c r="U16" i="2" s="1"/>
  <c r="T31" i="2"/>
  <c r="T47" i="2"/>
  <c r="U10" i="2"/>
  <c r="S46" i="2"/>
  <c r="S27" i="2"/>
  <c r="S8" i="2"/>
  <c r="U8" i="2" s="1"/>
  <c r="T17" i="2"/>
  <c r="U17" i="2" s="1"/>
  <c r="T33" i="2"/>
  <c r="T49" i="2"/>
  <c r="S43" i="2"/>
  <c r="U43" i="2" s="1"/>
  <c r="S5" i="2"/>
  <c r="U5" i="2" s="1"/>
  <c r="T46" i="2"/>
  <c r="S2" i="2"/>
  <c r="T30" i="2"/>
  <c r="T2" i="2"/>
  <c r="S30" i="2"/>
  <c r="S54" i="2"/>
  <c r="T6" i="2"/>
  <c r="T54" i="2"/>
  <c r="T9" i="2"/>
  <c r="U9" i="2" s="1"/>
  <c r="S38" i="2"/>
  <c r="T22" i="2"/>
  <c r="U22" i="2" s="1"/>
  <c r="S51" i="2"/>
  <c r="U51" i="2" s="1"/>
  <c r="S3" i="2"/>
  <c r="S19" i="2"/>
  <c r="S35" i="2"/>
  <c r="U35" i="2" s="1"/>
  <c r="T3" i="2"/>
  <c r="S6" i="2"/>
  <c r="U6" i="2" s="1"/>
  <c r="T25" i="2"/>
  <c r="T41" i="2"/>
  <c r="U41" i="2" s="1"/>
  <c r="T38" i="2"/>
  <c r="S20" i="2"/>
  <c r="U20" i="2" s="1"/>
  <c r="T23" i="2"/>
  <c r="T39" i="2"/>
  <c r="S52" i="2"/>
  <c r="U52" i="2" s="1"/>
  <c r="T55" i="2"/>
  <c r="T4" i="2"/>
  <c r="U4" i="2" s="1"/>
  <c r="S33" i="2"/>
  <c r="T36" i="2"/>
  <c r="U36" i="2" s="1"/>
  <c r="U15" i="2" l="1"/>
  <c r="U26" i="2"/>
  <c r="U47" i="2"/>
  <c r="U14" i="2"/>
  <c r="U48" i="2"/>
  <c r="U30" i="2"/>
  <c r="U31" i="2"/>
  <c r="U37" i="2"/>
  <c r="U21" i="2"/>
  <c r="U25" i="2"/>
  <c r="U18" i="2"/>
  <c r="U45" i="2"/>
  <c r="U19" i="2"/>
  <c r="U44" i="2"/>
  <c r="U49" i="2"/>
  <c r="U28" i="2"/>
  <c r="U40" i="2"/>
  <c r="U33" i="2"/>
  <c r="U27" i="2"/>
  <c r="U7" i="2"/>
  <c r="U24" i="2"/>
  <c r="U55" i="2"/>
  <c r="U39" i="2"/>
  <c r="U54" i="2"/>
  <c r="U46" i="2"/>
  <c r="U23" i="2"/>
  <c r="U53" i="2"/>
  <c r="U3" i="2"/>
  <c r="U38" i="2"/>
  <c r="U2" i="2"/>
</calcChain>
</file>

<file path=xl/sharedStrings.xml><?xml version="1.0" encoding="utf-8"?>
<sst xmlns="http://schemas.openxmlformats.org/spreadsheetml/2006/main" count="70" uniqueCount="44">
  <si>
    <t>TIME_WINDOW</t>
  </si>
  <si>
    <t>K_SIZE</t>
  </si>
  <si>
    <t>CONV_MID</t>
  </si>
  <si>
    <t>CONV_FINAL</t>
  </si>
  <si>
    <t>drawdown</t>
  </si>
  <si>
    <t>sharpe</t>
  </si>
  <si>
    <t>cumulative</t>
  </si>
  <si>
    <t>EPISODE_COUNT</t>
  </si>
  <si>
    <t>Full set of covariates</t>
  </si>
  <si>
    <t>Covariates selected by Lasso on AAPL close</t>
  </si>
  <si>
    <t>final_portfolio_value</t>
  </si>
  <si>
    <t>Best Hyperparameters with Covariates selected by Lasso on AAPL close</t>
  </si>
  <si>
    <t>Feature Selection and Hyperparameter Tuning</t>
  </si>
  <si>
    <t>Covariates Selected</t>
  </si>
  <si>
    <t>Model</t>
  </si>
  <si>
    <t>Full set</t>
  </si>
  <si>
    <t>close, high_spy, close_spy, fear greed, ratingscore, pound_dollar_exchange_rate, unemployment, EBITDA margin, PB ratio, PE ratio, ROE</t>
  </si>
  <si>
    <t>Final Model</t>
  </si>
  <si>
    <t>2014 - 2020
(Training Set)</t>
  </si>
  <si>
    <t>2014 - 2022
(Training Set)</t>
  </si>
  <si>
    <t>2023-2024
(Test Set)</t>
  </si>
  <si>
    <t>train_portfolio_value</t>
  </si>
  <si>
    <t>train_drawdown</t>
  </si>
  <si>
    <t>train_sharpe</t>
  </si>
  <si>
    <t>train_cumulative</t>
  </si>
  <si>
    <t>2021_portfolio_value</t>
  </si>
  <si>
    <t>2021_drawdown</t>
  </si>
  <si>
    <t>2021_sharpe</t>
  </si>
  <si>
    <t>2021_cumulative</t>
  </si>
  <si>
    <t>2022_portfolio_value</t>
  </si>
  <si>
    <t>2022_drawdown</t>
  </si>
  <si>
    <t>2022_sharpe</t>
  </si>
  <si>
    <t>2022_cumulative</t>
  </si>
  <si>
    <t>Normalized Cumulative</t>
  </si>
  <si>
    <t>Normalized Sharpe</t>
  </si>
  <si>
    <t>Metric</t>
  </si>
  <si>
    <t>[3,4,5]</t>
  </si>
  <si>
    <t>[5,10]</t>
  </si>
  <si>
    <t>[5,10,20]</t>
  </si>
  <si>
    <t>Tuning:</t>
  </si>
  <si>
    <t>[50,100,150]</t>
  </si>
  <si>
    <t>2021 - 2022
(Validation Set)</t>
  </si>
  <si>
    <t xml:space="preserve">comb_cumulative </t>
  </si>
  <si>
    <t>comb_sharpe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</si>
</sst>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1" fillId="0" borderId="0" xfId="0" applyFont="1"/>
    <xf numFmtId="0" fontId="0" fillId="2" borderId="0" xfId="0" applyFill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063C-627E-403F-B502-7B050E1841AF}">
  <dimension ref="B2:H40"/>
  <sheetViews>
    <sheetView tabSelected="1" topLeftCell="A4" zoomScale="70" zoomScaleNormal="70" workbookViewId="0">
      <selection activeCell="N10" sqref="N10:AK11"/>
    </sheetView>
  </sheetViews>
  <sheetFormatPr defaultRowHeight="15"/>
  <cols>
    <col min="2" max="2" width="13.7109375" customWidth="1"/>
    <col min="3" max="3" width="25.42578125" customWidth="1"/>
    <col min="4" max="4" width="31" customWidth="1"/>
    <col min="5" max="5" width="40" customWidth="1"/>
    <col min="6" max="6" width="29.28515625" customWidth="1"/>
    <col min="7" max="7" width="14.28515625" bestFit="1" customWidth="1"/>
    <col min="8" max="8" width="12.7109375" bestFit="1" customWidth="1"/>
    <col min="9" max="10" width="12" bestFit="1" customWidth="1"/>
    <col min="11" max="11" width="14.28515625" bestFit="1" customWidth="1"/>
    <col min="12" max="12" width="12.7109375" bestFit="1" customWidth="1"/>
    <col min="13" max="14" width="12" bestFit="1" customWidth="1"/>
    <col min="15" max="15" width="14.28515625" bestFit="1" customWidth="1"/>
    <col min="16" max="17" width="12.7109375" bestFit="1" customWidth="1"/>
    <col min="18" max="18" width="12" bestFit="1" customWidth="1"/>
    <col min="19" max="19" width="14.28515625" bestFit="1" customWidth="1"/>
    <col min="20" max="21" width="15.7109375" bestFit="1" customWidth="1"/>
    <col min="22" max="22" width="12" bestFit="1" customWidth="1"/>
  </cols>
  <sheetData>
    <row r="2" spans="2:8" ht="21">
      <c r="B2" s="6" t="s">
        <v>12</v>
      </c>
    </row>
    <row r="3" spans="2:8" ht="12" customHeight="1" thickBot="1">
      <c r="B3" s="6"/>
    </row>
    <row r="4" spans="2:8" ht="45.75" thickBot="1">
      <c r="B4" s="16" t="s">
        <v>14</v>
      </c>
      <c r="C4" s="17"/>
      <c r="D4" s="18" t="s">
        <v>8</v>
      </c>
      <c r="E4" s="18" t="s">
        <v>9</v>
      </c>
      <c r="F4" s="19" t="s">
        <v>11</v>
      </c>
    </row>
    <row r="5" spans="2:8" ht="75">
      <c r="B5" s="2" t="s">
        <v>13</v>
      </c>
      <c r="C5" s="8"/>
      <c r="D5" s="20" t="s">
        <v>15</v>
      </c>
      <c r="E5" s="20" t="s">
        <v>16</v>
      </c>
      <c r="F5" s="21" t="s">
        <v>16</v>
      </c>
    </row>
    <row r="6" spans="2:8">
      <c r="B6" s="1" t="s">
        <v>7</v>
      </c>
      <c r="C6" s="7"/>
      <c r="D6" s="3">
        <v>10</v>
      </c>
      <c r="E6" s="3">
        <v>10</v>
      </c>
      <c r="F6" s="10">
        <v>10</v>
      </c>
      <c r="H6" t="s">
        <v>39</v>
      </c>
    </row>
    <row r="7" spans="2:8">
      <c r="B7" s="1" t="s">
        <v>0</v>
      </c>
      <c r="C7" s="7"/>
      <c r="D7" s="3">
        <v>50</v>
      </c>
      <c r="E7" s="3">
        <v>50</v>
      </c>
      <c r="F7" s="11">
        <v>50</v>
      </c>
      <c r="H7" t="s">
        <v>40</v>
      </c>
    </row>
    <row r="8" spans="2:8">
      <c r="B8" s="1" t="s">
        <v>1</v>
      </c>
      <c r="C8" s="7"/>
      <c r="D8" s="3">
        <v>4</v>
      </c>
      <c r="E8" s="3">
        <v>4</v>
      </c>
      <c r="F8" s="11">
        <v>5</v>
      </c>
      <c r="H8" t="s">
        <v>36</v>
      </c>
    </row>
    <row r="9" spans="2:8">
      <c r="B9" s="1" t="s">
        <v>2</v>
      </c>
      <c r="C9" s="7"/>
      <c r="D9" s="3">
        <v>5</v>
      </c>
      <c r="E9" s="3">
        <v>5</v>
      </c>
      <c r="F9" s="11">
        <v>5</v>
      </c>
      <c r="H9" t="s">
        <v>37</v>
      </c>
    </row>
    <row r="10" spans="2:8">
      <c r="B10" s="1" t="s">
        <v>3</v>
      </c>
      <c r="C10" s="7"/>
      <c r="D10" s="3">
        <v>20</v>
      </c>
      <c r="E10" s="3">
        <v>20</v>
      </c>
      <c r="F10" s="11">
        <v>5</v>
      </c>
      <c r="H10" t="s">
        <v>38</v>
      </c>
    </row>
    <row r="11" spans="2:8">
      <c r="B11" s="5" t="s">
        <v>18</v>
      </c>
      <c r="C11" s="3" t="s">
        <v>10</v>
      </c>
      <c r="D11" s="22">
        <v>938236.75</v>
      </c>
      <c r="E11" s="4">
        <v>787541.3</v>
      </c>
      <c r="F11" s="12">
        <v>353500.12</v>
      </c>
    </row>
    <row r="12" spans="2:8">
      <c r="B12" s="1"/>
      <c r="C12" s="3" t="s">
        <v>4</v>
      </c>
      <c r="D12" s="22">
        <v>-0.38513478101836501</v>
      </c>
      <c r="E12" s="4">
        <v>-0.43661943903449502</v>
      </c>
      <c r="F12" s="12">
        <v>-0.30239757206990098</v>
      </c>
    </row>
    <row r="13" spans="2:8">
      <c r="B13" s="1"/>
      <c r="C13" s="3" t="s">
        <v>5</v>
      </c>
      <c r="D13" s="22">
        <v>1.29194448307328</v>
      </c>
      <c r="E13" s="4">
        <v>0.90674316448995895</v>
      </c>
      <c r="F13" s="12">
        <v>0.79389600673147198</v>
      </c>
    </row>
    <row r="14" spans="2:8">
      <c r="B14" s="1"/>
      <c r="C14" s="3" t="s">
        <v>6</v>
      </c>
      <c r="D14" s="22">
        <v>9.3823675000000009</v>
      </c>
      <c r="E14" s="4">
        <v>7.8754131249999997</v>
      </c>
      <c r="F14" s="12">
        <v>3.5350012500000001</v>
      </c>
    </row>
    <row r="15" spans="2:8">
      <c r="B15" s="5" t="s">
        <v>41</v>
      </c>
      <c r="C15" s="3" t="s">
        <v>10</v>
      </c>
      <c r="D15" s="22">
        <v>225394.63</v>
      </c>
      <c r="E15" s="4">
        <v>225676.06</v>
      </c>
      <c r="F15" s="12">
        <v>226006.32</v>
      </c>
    </row>
    <row r="16" spans="2:8">
      <c r="B16" s="1"/>
      <c r="C16" s="3" t="s">
        <v>4</v>
      </c>
      <c r="D16" s="22">
        <v>-0.17713575385536001</v>
      </c>
      <c r="E16" s="4">
        <v>-0.11005857555294001</v>
      </c>
      <c r="F16" s="12">
        <v>-0.10150000000000001</v>
      </c>
    </row>
    <row r="17" spans="2:6">
      <c r="B17" s="1"/>
      <c r="C17" s="3" t="s">
        <v>5</v>
      </c>
      <c r="D17" s="22">
        <v>1.1575589742311001</v>
      </c>
      <c r="E17" s="4">
        <v>1.4617713185882399</v>
      </c>
      <c r="F17" s="12">
        <v>1.4854195366295948</v>
      </c>
    </row>
    <row r="18" spans="2:6">
      <c r="B18" s="1"/>
      <c r="C18" s="3" t="s">
        <v>6</v>
      </c>
      <c r="D18" s="22">
        <v>1.1843999999999999</v>
      </c>
      <c r="E18" s="4">
        <v>1.25</v>
      </c>
      <c r="F18" s="12">
        <v>1.2615775806707765</v>
      </c>
    </row>
    <row r="24" spans="2:6" ht="21">
      <c r="B24" s="6" t="s">
        <v>17</v>
      </c>
    </row>
    <row r="25" spans="2:6" ht="15.75" thickBot="1"/>
    <row r="26" spans="2:6" ht="45">
      <c r="B26" s="2" t="s">
        <v>14</v>
      </c>
      <c r="C26" s="8"/>
      <c r="D26" s="9" t="s">
        <v>11</v>
      </c>
    </row>
    <row r="27" spans="2:6" ht="90.75" customHeight="1">
      <c r="B27" s="1" t="s">
        <v>13</v>
      </c>
      <c r="C27" s="7"/>
      <c r="D27" s="13" t="s">
        <v>16</v>
      </c>
    </row>
    <row r="28" spans="2:6">
      <c r="B28" s="1" t="s">
        <v>7</v>
      </c>
      <c r="C28" s="7"/>
      <c r="D28" s="10">
        <v>10</v>
      </c>
    </row>
    <row r="29" spans="2:6">
      <c r="B29" s="1" t="s">
        <v>0</v>
      </c>
      <c r="C29" s="7"/>
      <c r="D29" s="11">
        <v>50</v>
      </c>
    </row>
    <row r="30" spans="2:6">
      <c r="B30" s="1" t="s">
        <v>1</v>
      </c>
      <c r="C30" s="7"/>
      <c r="D30" s="11">
        <v>5</v>
      </c>
    </row>
    <row r="31" spans="2:6">
      <c r="B31" s="1" t="s">
        <v>2</v>
      </c>
      <c r="C31" s="7"/>
      <c r="D31" s="11">
        <v>5</v>
      </c>
    </row>
    <row r="32" spans="2:6">
      <c r="B32" s="1" t="s">
        <v>3</v>
      </c>
      <c r="C32" s="7"/>
      <c r="D32" s="11">
        <v>5</v>
      </c>
    </row>
    <row r="33" spans="2:4">
      <c r="B33" s="5" t="s">
        <v>19</v>
      </c>
      <c r="C33" s="3" t="s">
        <v>10</v>
      </c>
      <c r="D33" s="12">
        <v>1643233.6</v>
      </c>
    </row>
    <row r="34" spans="2:4">
      <c r="B34" s="1"/>
      <c r="C34" s="3" t="s">
        <v>4</v>
      </c>
      <c r="D34" s="12">
        <v>-0.38511536015811498</v>
      </c>
    </row>
    <row r="35" spans="2:4">
      <c r="B35" s="1"/>
      <c r="C35" s="3" t="s">
        <v>5</v>
      </c>
      <c r="D35" s="12">
        <v>1.2261634240827699</v>
      </c>
    </row>
    <row r="36" spans="2:4">
      <c r="B36" s="1"/>
      <c r="C36" s="3" t="s">
        <v>6</v>
      </c>
      <c r="D36" s="12">
        <v>16.432336249999999</v>
      </c>
    </row>
    <row r="37" spans="2:4">
      <c r="B37" s="5" t="s">
        <v>20</v>
      </c>
      <c r="C37" s="3" t="s">
        <v>10</v>
      </c>
      <c r="D37" s="12">
        <v>150954.56</v>
      </c>
    </row>
    <row r="38" spans="2:4">
      <c r="B38" s="1"/>
      <c r="C38" s="3" t="s">
        <v>4</v>
      </c>
      <c r="D38" s="12">
        <v>-0.227745188074087</v>
      </c>
    </row>
    <row r="39" spans="2:4">
      <c r="B39" s="1"/>
      <c r="C39" s="3" t="s">
        <v>5</v>
      </c>
      <c r="D39" s="12">
        <v>1.41952148536356</v>
      </c>
    </row>
    <row r="40" spans="2:4">
      <c r="B40" s="1"/>
      <c r="C40" s="3" t="s">
        <v>6</v>
      </c>
      <c r="D40" s="12">
        <v>1.5095456249999999</v>
      </c>
    </row>
  </sheetData>
  <mergeCells count="18">
    <mergeCell ref="B37:B40"/>
    <mergeCell ref="B29:C29"/>
    <mergeCell ref="B30:C30"/>
    <mergeCell ref="B31:C31"/>
    <mergeCell ref="B32:C32"/>
    <mergeCell ref="B33:B36"/>
    <mergeCell ref="B5:C5"/>
    <mergeCell ref="B26:C26"/>
    <mergeCell ref="B27:C27"/>
    <mergeCell ref="B28:C28"/>
    <mergeCell ref="B4:C4"/>
    <mergeCell ref="B11:B14"/>
    <mergeCell ref="B15:B18"/>
    <mergeCell ref="B6:C6"/>
    <mergeCell ref="B7:C7"/>
    <mergeCell ref="B8:C8"/>
    <mergeCell ref="B9:C9"/>
    <mergeCell ref="B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19A1-C8E4-448B-84F6-E20DE8CC9A64}">
  <dimension ref="A1:U55"/>
  <sheetViews>
    <sheetView workbookViewId="0">
      <selection activeCell="H17" sqref="H17"/>
    </sheetView>
  </sheetViews>
  <sheetFormatPr defaultRowHeight="15"/>
  <cols>
    <col min="1" max="1" width="14.85546875" bestFit="1" customWidth="1"/>
    <col min="2" max="2" width="6.85546875" bestFit="1" customWidth="1"/>
    <col min="3" max="3" width="10.85546875" bestFit="1" customWidth="1"/>
    <col min="4" max="4" width="12.42578125" bestFit="1" customWidth="1"/>
    <col min="5" max="5" width="19.85546875" bestFit="1" customWidth="1"/>
    <col min="6" max="6" width="15.28515625" bestFit="1" customWidth="1"/>
    <col min="7" max="7" width="12.140625" bestFit="1" customWidth="1"/>
    <col min="8" max="8" width="16.140625" bestFit="1" customWidth="1"/>
    <col min="17" max="17" width="22.28515625" bestFit="1" customWidth="1"/>
    <col min="18" max="18" width="18.28515625" bestFit="1" customWidth="1"/>
    <col min="19" max="19" width="22.5703125" bestFit="1" customWidth="1"/>
    <col min="20" max="20" width="18.28515625" bestFit="1" customWidth="1"/>
  </cols>
  <sheetData>
    <row r="1" spans="1:21" s="14" customForma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21</v>
      </c>
      <c r="F1" s="14" t="s">
        <v>25</v>
      </c>
      <c r="G1" s="14" t="s">
        <v>29</v>
      </c>
      <c r="H1" s="14" t="s">
        <v>22</v>
      </c>
      <c r="I1" s="14" t="s">
        <v>26</v>
      </c>
      <c r="J1" s="14" t="s">
        <v>30</v>
      </c>
      <c r="K1" s="14" t="s">
        <v>23</v>
      </c>
      <c r="L1" s="14" t="s">
        <v>27</v>
      </c>
      <c r="M1" s="14" t="s">
        <v>31</v>
      </c>
      <c r="N1" s="14" t="s">
        <v>24</v>
      </c>
      <c r="O1" s="14" t="s">
        <v>28</v>
      </c>
      <c r="P1" s="14" t="s">
        <v>32</v>
      </c>
      <c r="Q1" s="14" t="s">
        <v>42</v>
      </c>
      <c r="R1" s="14" t="s">
        <v>43</v>
      </c>
      <c r="S1" s="14" t="s">
        <v>33</v>
      </c>
      <c r="T1" s="14" t="s">
        <v>34</v>
      </c>
      <c r="U1" s="14" t="s">
        <v>35</v>
      </c>
    </row>
    <row r="2" spans="1:21" s="15" customFormat="1">
      <c r="A2" s="15">
        <v>50</v>
      </c>
      <c r="B2" s="15">
        <v>5</v>
      </c>
      <c r="C2" s="15">
        <v>5</v>
      </c>
      <c r="D2" s="15">
        <v>5</v>
      </c>
      <c r="E2" s="15">
        <v>353500.12</v>
      </c>
      <c r="F2" s="15">
        <v>125410.35</v>
      </c>
      <c r="G2" s="15">
        <v>100595.97</v>
      </c>
      <c r="H2" s="15">
        <v>-0.30239757206990098</v>
      </c>
      <c r="I2" s="15">
        <v>-5.8134522092495103E-2</v>
      </c>
      <c r="J2" s="15">
        <v>-0.15554964226441101</v>
      </c>
      <c r="K2" s="15">
        <v>0.79389600673147198</v>
      </c>
      <c r="L2" s="15">
        <v>2.5656404920006302</v>
      </c>
      <c r="M2" s="15">
        <v>0.13873648272180999</v>
      </c>
      <c r="N2" s="15">
        <v>3.5350012500000001</v>
      </c>
      <c r="O2" s="15">
        <v>1.254103515625</v>
      </c>
      <c r="P2" s="15">
        <v>1.0059596875000001</v>
      </c>
      <c r="Q2" s="15">
        <f>P2*O2</f>
        <v>1.2615775806707765</v>
      </c>
      <c r="R2" s="15">
        <f>(L2*F2+M2*G2)/(F2+G2)</f>
        <v>1.4854195366295948</v>
      </c>
      <c r="S2" s="15">
        <f>(Q2-MIN($Q$2:$Q$55))/((MAX($Q$2:$Q$55)-MIN($Q$2:$Q$55)))</f>
        <v>0.99431017612544259</v>
      </c>
      <c r="T2" s="15">
        <f>(R2-MIN($R$2:$R$55))/((MAX($R$2:$R$55)-MIN($R$2:$R$55)))</f>
        <v>0.96045728018656029</v>
      </c>
      <c r="U2" s="15">
        <f>(S2+T2)/2</f>
        <v>0.97738372815600139</v>
      </c>
    </row>
    <row r="3" spans="1:21">
      <c r="A3">
        <v>50</v>
      </c>
      <c r="B3">
        <v>4</v>
      </c>
      <c r="C3">
        <v>5</v>
      </c>
      <c r="D3">
        <v>5</v>
      </c>
      <c r="E3">
        <v>839763.9</v>
      </c>
      <c r="F3">
        <v>125536.164</v>
      </c>
      <c r="G3">
        <v>100145.46</v>
      </c>
      <c r="H3">
        <v>-0.43295398441470201</v>
      </c>
      <c r="I3">
        <v>-5.5739375377782098E-2</v>
      </c>
      <c r="J3">
        <v>-0.15680883126426001</v>
      </c>
      <c r="K3">
        <v>0.92681063310957601</v>
      </c>
      <c r="L3">
        <v>2.5866597588542399</v>
      </c>
      <c r="M3">
        <v>0.11082739278350801</v>
      </c>
      <c r="N3">
        <v>8.3976387500000005</v>
      </c>
      <c r="O3">
        <v>1.2553616406250001</v>
      </c>
      <c r="P3">
        <v>1.0014546093750001</v>
      </c>
      <c r="Q3">
        <f>P3*O3</f>
        <v>1.2571877014364687</v>
      </c>
      <c r="R3">
        <f>(L3*F3+M3*G3)/(F3+G3)</f>
        <v>1.4880174910945845</v>
      </c>
      <c r="S3">
        <f>(Q3-MIN($Q$2:$Q$55))/((MAX($Q$2:$Q$55)-MIN($Q$2:$Q$55)))</f>
        <v>0.97515428840583152</v>
      </c>
      <c r="T3">
        <f>(R3-MIN($R$2:$R$55))/((MAX($R$2:$R$55)-MIN($R$2:$R$55)))</f>
        <v>0.96256322643055348</v>
      </c>
      <c r="U3">
        <f>(S3+T3)/2</f>
        <v>0.9688587574181925</v>
      </c>
    </row>
    <row r="4" spans="1:21">
      <c r="A4">
        <v>50</v>
      </c>
      <c r="B4">
        <v>4</v>
      </c>
      <c r="C4">
        <v>5</v>
      </c>
      <c r="D4">
        <v>20</v>
      </c>
      <c r="E4">
        <v>787541.3</v>
      </c>
      <c r="F4">
        <v>125228.71</v>
      </c>
      <c r="G4">
        <v>100447.35</v>
      </c>
      <c r="H4">
        <v>-0.43661943903449502</v>
      </c>
      <c r="I4">
        <v>-6.5142725184408598E-2</v>
      </c>
      <c r="J4">
        <v>-0.15719930189324</v>
      </c>
      <c r="K4">
        <v>0.90674316448995895</v>
      </c>
      <c r="L4">
        <v>2.5345813920648501</v>
      </c>
      <c r="M4">
        <v>0.13140506493961501</v>
      </c>
      <c r="N4">
        <v>7.8754131249999997</v>
      </c>
      <c r="O4">
        <v>1.2522871093750001</v>
      </c>
      <c r="P4">
        <v>1.004473515625</v>
      </c>
      <c r="Q4">
        <f>P4*O4</f>
        <v>1.2578892353257751</v>
      </c>
      <c r="R4">
        <f>(L4*F4+M4*G4)/(F4+G4)</f>
        <v>1.4649389424294614</v>
      </c>
      <c r="S4">
        <f>(Q4-MIN($Q$2:$Q$55))/((MAX($Q$2:$Q$55)-MIN($Q$2:$Q$55)))</f>
        <v>0.97821553535541284</v>
      </c>
      <c r="T4">
        <f>(R4-MIN($R$2:$R$55))/((MAX($R$2:$R$55)-MIN($R$2:$R$55)))</f>
        <v>0.94385536086435617</v>
      </c>
      <c r="U4">
        <f>(S4+T4)/2</f>
        <v>0.9610354481098845</v>
      </c>
    </row>
    <row r="5" spans="1:21">
      <c r="A5">
        <v>50</v>
      </c>
      <c r="B5">
        <v>5</v>
      </c>
      <c r="C5">
        <v>10</v>
      </c>
      <c r="D5">
        <v>5</v>
      </c>
      <c r="E5">
        <v>230127.48</v>
      </c>
      <c r="F5">
        <v>124530.04</v>
      </c>
      <c r="G5">
        <v>100849.25</v>
      </c>
      <c r="H5">
        <v>-0.34155004973938502</v>
      </c>
      <c r="I5">
        <v>-6.0230504504450902E-2</v>
      </c>
      <c r="J5">
        <v>-0.14561138683875099</v>
      </c>
      <c r="K5">
        <v>0.54556460336816803</v>
      </c>
      <c r="L5">
        <v>2.53171487933604</v>
      </c>
      <c r="M5">
        <v>0.15224658750404699</v>
      </c>
      <c r="N5">
        <v>2.3012748437499999</v>
      </c>
      <c r="O5">
        <v>1.245300390625</v>
      </c>
      <c r="P5">
        <v>1.0084925</v>
      </c>
      <c r="Q5">
        <f>P5*O5</f>
        <v>1.2558761041923827</v>
      </c>
      <c r="R5">
        <f>(L5*F5+M5*G5)/(F5+G5)</f>
        <v>1.4669870925458801</v>
      </c>
      <c r="S5">
        <f>(Q5-MIN($Q$2:$Q$55))/((MAX($Q$2:$Q$55)-MIN($Q$2:$Q$55)))</f>
        <v>0.96943093972126915</v>
      </c>
      <c r="T5">
        <f>(R5-MIN($R$2:$R$55))/((MAX($R$2:$R$55)-MIN($R$2:$R$55)))</f>
        <v>0.94551562631663122</v>
      </c>
      <c r="U5">
        <f>(S5+T5)/2</f>
        <v>0.95747328301895018</v>
      </c>
    </row>
    <row r="6" spans="1:21">
      <c r="A6">
        <v>50</v>
      </c>
      <c r="B6">
        <v>5</v>
      </c>
      <c r="C6">
        <v>5</v>
      </c>
      <c r="D6">
        <v>10</v>
      </c>
      <c r="E6">
        <v>290232.8</v>
      </c>
      <c r="F6">
        <v>124292.52</v>
      </c>
      <c r="G6">
        <v>101047.43</v>
      </c>
      <c r="H6">
        <v>-0.324719905940904</v>
      </c>
      <c r="I6">
        <v>-4.1744628248513299E-2</v>
      </c>
      <c r="J6">
        <v>-0.15015065083630699</v>
      </c>
      <c r="K6">
        <v>0.69651633193023099</v>
      </c>
      <c r="L6">
        <v>2.5151884374437401</v>
      </c>
      <c r="M6">
        <v>0.166069899777161</v>
      </c>
      <c r="N6">
        <v>2.9023281249999999</v>
      </c>
      <c r="O6">
        <v>1.2429252343749999</v>
      </c>
      <c r="P6">
        <v>1.010474296875</v>
      </c>
      <c r="Q6">
        <f>P6*O6</f>
        <v>1.2559440022732726</v>
      </c>
      <c r="R6">
        <f>(L6*F6+M6*G6)/(F6+G6)</f>
        <v>1.4617915985939667</v>
      </c>
      <c r="S6">
        <f>(Q6-MIN($Q$2:$Q$55))/((MAX($Q$2:$Q$55)-MIN($Q$2:$Q$55)))</f>
        <v>0.96972722304581704</v>
      </c>
      <c r="T6">
        <f>(R6-MIN($R$2:$R$55))/((MAX($R$2:$R$55)-MIN($R$2:$R$55)))</f>
        <v>0.94130407021695006</v>
      </c>
      <c r="U6">
        <f>(S6+T6)/2</f>
        <v>0.95551564663138355</v>
      </c>
    </row>
    <row r="7" spans="1:21">
      <c r="A7">
        <v>50</v>
      </c>
      <c r="B7">
        <v>3</v>
      </c>
      <c r="C7">
        <v>5</v>
      </c>
      <c r="D7">
        <v>5</v>
      </c>
      <c r="E7">
        <v>320382.44</v>
      </c>
      <c r="F7">
        <v>123974.19500000001</v>
      </c>
      <c r="G7">
        <v>100835.51</v>
      </c>
      <c r="H7">
        <v>-0.30869802409941399</v>
      </c>
      <c r="I7">
        <v>-4.0540220375752702E-2</v>
      </c>
      <c r="J7">
        <v>-0.14822957982005999</v>
      </c>
      <c r="K7">
        <v>0.74393851153475199</v>
      </c>
      <c r="L7">
        <v>2.5355557098783099</v>
      </c>
      <c r="M7">
        <v>0.152041275158045</v>
      </c>
      <c r="N7">
        <v>3.2038243749999999</v>
      </c>
      <c r="O7">
        <v>1.239741953125</v>
      </c>
      <c r="P7">
        <v>1.0083550781249999</v>
      </c>
      <c r="Q7">
        <f>P7*O7</f>
        <v>1.2501000939981994</v>
      </c>
      <c r="R7">
        <f>(L7*F7+M7*G7)/(F7+G7)</f>
        <v>1.4664608786859483</v>
      </c>
      <c r="S7">
        <f>(Q7-MIN($Q$2:$Q$55))/((MAX($Q$2:$Q$55)-MIN($Q$2:$Q$55)))</f>
        <v>0.94422646441762204</v>
      </c>
      <c r="T7">
        <f>(R7-MIN($R$2:$R$55))/((MAX($R$2:$R$55)-MIN($R$2:$R$55)))</f>
        <v>0.94508906837776263</v>
      </c>
      <c r="U7">
        <f>(S7+T7)/2</f>
        <v>0.94465776639769228</v>
      </c>
    </row>
    <row r="8" spans="1:21">
      <c r="A8">
        <v>50</v>
      </c>
      <c r="B8">
        <v>4</v>
      </c>
      <c r="C8">
        <v>5</v>
      </c>
      <c r="D8">
        <v>10</v>
      </c>
      <c r="E8">
        <v>717308.44</v>
      </c>
      <c r="F8">
        <v>124236.67</v>
      </c>
      <c r="G8">
        <v>100295.58</v>
      </c>
      <c r="H8">
        <v>-0.412076812874762</v>
      </c>
      <c r="I8">
        <v>-4.8122374254862099E-2</v>
      </c>
      <c r="J8">
        <v>-0.15144175219735401</v>
      </c>
      <c r="K8">
        <v>0.88955617447969004</v>
      </c>
      <c r="L8">
        <v>2.53103616204876</v>
      </c>
      <c r="M8">
        <v>0.11786716060522701</v>
      </c>
      <c r="N8">
        <v>7.1730843750000002</v>
      </c>
      <c r="O8">
        <v>1.24236671875</v>
      </c>
      <c r="P8">
        <v>1.0029557812500001</v>
      </c>
      <c r="Q8">
        <f>P8*O8</f>
        <v>1.2460388830029054</v>
      </c>
      <c r="R8">
        <f>(L8*F8+M8*G8)/(F8+G8)</f>
        <v>1.4531055545845761</v>
      </c>
      <c r="S8">
        <f>(Q8-MIN($Q$2:$Q$55))/((MAX($Q$2:$Q$55)-MIN($Q$2:$Q$55)))</f>
        <v>0.92650476920024361</v>
      </c>
      <c r="T8">
        <f>(R8-MIN($R$2:$R$55))/((MAX($R$2:$R$55)-MIN($R$2:$R$55)))</f>
        <v>0.93426301464679107</v>
      </c>
      <c r="U8">
        <f>(S8+T8)/2</f>
        <v>0.93038389192351734</v>
      </c>
    </row>
    <row r="9" spans="1:21">
      <c r="A9">
        <v>50</v>
      </c>
      <c r="B9">
        <v>4</v>
      </c>
      <c r="C9">
        <v>10</v>
      </c>
      <c r="D9">
        <v>20</v>
      </c>
      <c r="E9">
        <v>422984.47</v>
      </c>
      <c r="F9">
        <v>123839.57</v>
      </c>
      <c r="G9">
        <v>101977.22</v>
      </c>
      <c r="H9">
        <v>-0.43788115034647301</v>
      </c>
      <c r="I9">
        <v>-7.1304355577956002E-2</v>
      </c>
      <c r="J9">
        <v>-0.16515037788926001</v>
      </c>
      <c r="K9">
        <v>0.72364511369769902</v>
      </c>
      <c r="L9">
        <v>2.3011334137683499</v>
      </c>
      <c r="M9">
        <v>0.22158781758717999</v>
      </c>
      <c r="N9">
        <v>4.2298446875</v>
      </c>
      <c r="O9">
        <v>1.2383957031249999</v>
      </c>
      <c r="P9">
        <v>1.0197721875000001</v>
      </c>
      <c r="Q9">
        <f>P9*O9</f>
        <v>1.2628814951663818</v>
      </c>
      <c r="R9">
        <f>(L9*F9+M9*G9)/(F9+G9)</f>
        <v>1.3620257470541153</v>
      </c>
      <c r="S9">
        <f>(Q9-MIN($Q$2:$Q$55))/((MAX($Q$2:$Q$55)-MIN($Q$2:$Q$55)))</f>
        <v>1</v>
      </c>
      <c r="T9">
        <f>(R9-MIN($R$2:$R$55))/((MAX($R$2:$R$55)-MIN($R$2:$R$55)))</f>
        <v>0.86043216766420005</v>
      </c>
      <c r="U9">
        <f>(S9+T9)/2</f>
        <v>0.93021608383210008</v>
      </c>
    </row>
    <row r="10" spans="1:21">
      <c r="A10">
        <v>50</v>
      </c>
      <c r="B10">
        <v>3</v>
      </c>
      <c r="C10">
        <v>10</v>
      </c>
      <c r="D10">
        <v>10</v>
      </c>
      <c r="E10">
        <v>302270.94</v>
      </c>
      <c r="F10">
        <v>124344.1</v>
      </c>
      <c r="G10">
        <v>100606.39</v>
      </c>
      <c r="H10">
        <v>-0.289352279158408</v>
      </c>
      <c r="I10">
        <v>-5.5117424142330403E-2</v>
      </c>
      <c r="J10">
        <v>-0.152591831785819</v>
      </c>
      <c r="K10">
        <v>0.66559355713130397</v>
      </c>
      <c r="L10">
        <v>2.4666821226370601</v>
      </c>
      <c r="M10">
        <v>0.138798824191637</v>
      </c>
      <c r="N10">
        <v>3.0227093749999998</v>
      </c>
      <c r="O10">
        <v>1.243441015625</v>
      </c>
      <c r="P10">
        <v>1.0060639062500001</v>
      </c>
      <c r="Q10">
        <f>P10*O10</f>
        <v>1.2509811253711549</v>
      </c>
      <c r="R10">
        <f>(L10*F10+M10*G10)/(F10+G10)</f>
        <v>1.4255644304822817</v>
      </c>
      <c r="S10">
        <f>(Q10-MIN($Q$2:$Q$55))/((MAX($Q$2:$Q$55)-MIN($Q$2:$Q$55)))</f>
        <v>0.94807097520185801</v>
      </c>
      <c r="T10">
        <f>(R10-MIN($R$2:$R$55))/((MAX($R$2:$R$55)-MIN($R$2:$R$55)))</f>
        <v>0.91193770924202278</v>
      </c>
      <c r="U10">
        <f>(S10+T10)/2</f>
        <v>0.93000434222194039</v>
      </c>
    </row>
    <row r="11" spans="1:21">
      <c r="A11">
        <v>50</v>
      </c>
      <c r="B11">
        <v>5</v>
      </c>
      <c r="C11">
        <v>10</v>
      </c>
      <c r="D11">
        <v>10</v>
      </c>
      <c r="E11">
        <v>916014.2</v>
      </c>
      <c r="F11">
        <v>124846.66</v>
      </c>
      <c r="G11">
        <v>99830.43</v>
      </c>
      <c r="H11">
        <v>-0.43715252479915001</v>
      </c>
      <c r="I11">
        <v>-4.6367413180627898E-2</v>
      </c>
      <c r="J11">
        <v>-0.15491663250496601</v>
      </c>
      <c r="K11">
        <v>0.95210319039588798</v>
      </c>
      <c r="L11">
        <v>2.5013432398240001</v>
      </c>
      <c r="M11">
        <v>8.9666564262295495E-2</v>
      </c>
      <c r="N11">
        <v>9.1601418750000008</v>
      </c>
      <c r="O11">
        <v>1.2484665625</v>
      </c>
      <c r="P11">
        <v>0.998304296875</v>
      </c>
      <c r="Q11">
        <f>P11*O11</f>
        <v>1.2463495338485107</v>
      </c>
      <c r="R11">
        <f>(L11*F11+M11*G11)/(F11+G11)</f>
        <v>1.4297666071450943</v>
      </c>
      <c r="S11">
        <f>(Q11-MIN($Q$2:$Q$55))/((MAX($Q$2:$Q$55)-MIN($Q$2:$Q$55)))</f>
        <v>0.92786034013985141</v>
      </c>
      <c r="T11">
        <f>(R11-MIN($R$2:$R$55))/((MAX($R$2:$R$55)-MIN($R$2:$R$55)))</f>
        <v>0.9153440653883308</v>
      </c>
      <c r="U11">
        <f>(S11+T11)/2</f>
        <v>0.92160220276409111</v>
      </c>
    </row>
    <row r="12" spans="1:21">
      <c r="A12">
        <v>50</v>
      </c>
      <c r="B12">
        <v>3</v>
      </c>
      <c r="C12">
        <v>5</v>
      </c>
      <c r="D12">
        <v>10</v>
      </c>
      <c r="E12">
        <v>267608.88</v>
      </c>
      <c r="F12">
        <v>123833.34</v>
      </c>
      <c r="G12">
        <v>100667.79</v>
      </c>
      <c r="H12">
        <v>-0.33492619138590801</v>
      </c>
      <c r="I12">
        <v>-6.1128058144209997E-2</v>
      </c>
      <c r="J12">
        <v>-0.13581357927025201</v>
      </c>
      <c r="K12">
        <v>0.65797630322838196</v>
      </c>
      <c r="L12">
        <v>2.45671168263774</v>
      </c>
      <c r="M12">
        <v>0.136309383276142</v>
      </c>
      <c r="N12">
        <v>2.6760887499999999</v>
      </c>
      <c r="O12">
        <v>1.2383334374999999</v>
      </c>
      <c r="P12">
        <v>1.006677890625</v>
      </c>
      <c r="Q12">
        <f>P12*O12</f>
        <v>1.2466028927529051</v>
      </c>
      <c r="R12">
        <f>(L12*F12+M12*G12)/(F12+G12)</f>
        <v>1.4162279604059165</v>
      </c>
      <c r="S12">
        <f>(Q12-MIN($Q$2:$Q$55))/((MAX($Q$2:$Q$55)-MIN($Q$2:$Q$55)))</f>
        <v>0.92896590921505851</v>
      </c>
      <c r="T12">
        <f>(R12-MIN($R$2:$R$55))/((MAX($R$2:$R$55)-MIN($R$2:$R$55)))</f>
        <v>0.90436940719730097</v>
      </c>
      <c r="U12">
        <f>(S12+T12)/2</f>
        <v>0.91666765820617968</v>
      </c>
    </row>
    <row r="13" spans="1:21">
      <c r="A13">
        <v>50</v>
      </c>
      <c r="B13">
        <v>4</v>
      </c>
      <c r="C13">
        <v>10</v>
      </c>
      <c r="D13">
        <v>10</v>
      </c>
      <c r="E13">
        <v>528158.75</v>
      </c>
      <c r="F13">
        <v>124642.03</v>
      </c>
      <c r="G13">
        <v>99712.19</v>
      </c>
      <c r="H13">
        <v>-0.27981991881840301</v>
      </c>
      <c r="I13">
        <v>-6.0704859285645299E-2</v>
      </c>
      <c r="J13">
        <v>-0.15619892723239301</v>
      </c>
      <c r="K13">
        <v>0.89500009946626802</v>
      </c>
      <c r="L13">
        <v>2.44306701327625</v>
      </c>
      <c r="M13">
        <v>8.3248510135983306E-2</v>
      </c>
      <c r="N13">
        <v>5.2815874999999997</v>
      </c>
      <c r="O13">
        <v>1.2464203125</v>
      </c>
      <c r="P13">
        <v>0.99712187500000005</v>
      </c>
      <c r="Q13">
        <f>P13*O13</f>
        <v>1.242832959038086</v>
      </c>
      <c r="R13">
        <f>(L13*F13+M13*G13)/(F13+G13)</f>
        <v>1.3942671692143114</v>
      </c>
      <c r="S13">
        <f>(Q13-MIN($Q$2:$Q$55))/((MAX($Q$2:$Q$55)-MIN($Q$2:$Q$55)))</f>
        <v>0.91251524551864838</v>
      </c>
      <c r="T13">
        <f>(R13-MIN($R$2:$R$55))/((MAX($R$2:$R$55)-MIN($R$2:$R$55)))</f>
        <v>0.8865676149225229</v>
      </c>
      <c r="U13">
        <f>(S13+T13)/2</f>
        <v>0.89954143022058564</v>
      </c>
    </row>
    <row r="14" spans="1:21">
      <c r="A14">
        <v>50</v>
      </c>
      <c r="B14">
        <v>3</v>
      </c>
      <c r="C14">
        <v>5</v>
      </c>
      <c r="D14">
        <v>20</v>
      </c>
      <c r="E14">
        <v>274533.09999999998</v>
      </c>
      <c r="F14">
        <v>123793.73</v>
      </c>
      <c r="G14">
        <v>99567.195000000007</v>
      </c>
      <c r="H14">
        <v>-0.33767840911334701</v>
      </c>
      <c r="I14">
        <v>-5.4411429630544003E-2</v>
      </c>
      <c r="J14">
        <v>-0.15292445776333799</v>
      </c>
      <c r="K14">
        <v>0.67928840000748303</v>
      </c>
      <c r="L14">
        <v>2.47127961848572</v>
      </c>
      <c r="M14">
        <v>6.9656674707682803E-2</v>
      </c>
      <c r="N14">
        <v>2.7453309374999999</v>
      </c>
      <c r="O14">
        <v>1.2379372656250001</v>
      </c>
      <c r="P14">
        <v>0.99567195312500001</v>
      </c>
      <c r="Q14">
        <f>P14*O14</f>
        <v>1.2325794151110658</v>
      </c>
      <c r="R14">
        <f>(L14*F14+M14*G14)/(F14+G14)</f>
        <v>1.4007125085061125</v>
      </c>
      <c r="S14">
        <f>(Q14-MIN($Q$2:$Q$55))/((MAX($Q$2:$Q$55)-MIN($Q$2:$Q$55)))</f>
        <v>0.86777238911862042</v>
      </c>
      <c r="T14">
        <f>(R14-MIN($R$2:$R$55))/((MAX($R$2:$R$55)-MIN($R$2:$R$55)))</f>
        <v>0.89179231699322836</v>
      </c>
      <c r="U14">
        <f>(S14+T14)/2</f>
        <v>0.87978235305592434</v>
      </c>
    </row>
    <row r="15" spans="1:21">
      <c r="A15">
        <v>50</v>
      </c>
      <c r="B15">
        <v>5</v>
      </c>
      <c r="C15">
        <v>10</v>
      </c>
      <c r="D15">
        <v>20</v>
      </c>
      <c r="E15">
        <v>662231.4</v>
      </c>
      <c r="F15">
        <v>123407.734</v>
      </c>
      <c r="G15">
        <v>99576.54</v>
      </c>
      <c r="H15">
        <v>-0.395097808754657</v>
      </c>
      <c r="I15">
        <v>-4.0549126414809497E-2</v>
      </c>
      <c r="J15">
        <v>-0.15351410510788799</v>
      </c>
      <c r="K15">
        <v>0.86734349074265205</v>
      </c>
      <c r="L15">
        <v>2.49482490519864</v>
      </c>
      <c r="M15">
        <v>6.6901836535619097E-2</v>
      </c>
      <c r="N15">
        <v>6.62231375</v>
      </c>
      <c r="O15">
        <v>1.2340773437500001</v>
      </c>
      <c r="P15">
        <v>0.99576539062500002</v>
      </c>
      <c r="Q15">
        <f>P15*O15</f>
        <v>1.2288515082606812</v>
      </c>
      <c r="R15">
        <f>(L15*F15+M15*G15)/(F15+G15)</f>
        <v>1.4106041472646254</v>
      </c>
      <c r="S15">
        <f>(Q15-MIN($Q$2:$Q$55))/((MAX($Q$2:$Q$55)-MIN($Q$2:$Q$55)))</f>
        <v>0.85150511586494138</v>
      </c>
      <c r="T15">
        <f>(R15-MIN($R$2:$R$55))/((MAX($R$2:$R$55)-MIN($R$2:$R$55)))</f>
        <v>0.89981064825005042</v>
      </c>
      <c r="U15">
        <f>(S15+T15)/2</f>
        <v>0.87565788205749584</v>
      </c>
    </row>
    <row r="16" spans="1:21">
      <c r="A16">
        <v>50</v>
      </c>
      <c r="B16">
        <v>3</v>
      </c>
      <c r="C16">
        <v>10</v>
      </c>
      <c r="D16">
        <v>5</v>
      </c>
      <c r="E16">
        <v>328544</v>
      </c>
      <c r="F16">
        <v>125503.65</v>
      </c>
      <c r="G16">
        <v>98766.58</v>
      </c>
      <c r="H16">
        <v>-0.32995629697504802</v>
      </c>
      <c r="I16">
        <v>-5.7787070937514201E-2</v>
      </c>
      <c r="J16">
        <v>-6.8073184294730499E-2</v>
      </c>
      <c r="K16">
        <v>0.81995256388229998</v>
      </c>
      <c r="L16">
        <v>2.5639392334831301</v>
      </c>
      <c r="M16">
        <v>-0.223364649157339</v>
      </c>
      <c r="N16">
        <v>3.2854399999999999</v>
      </c>
      <c r="O16">
        <v>1.2550364843749999</v>
      </c>
      <c r="P16">
        <v>0.98766578125000004</v>
      </c>
      <c r="Q16">
        <f>P16*O16</f>
        <v>1.2395565898374878</v>
      </c>
      <c r="R16">
        <f>(L16*F16+M16*G16)/(F16+G16)</f>
        <v>1.3364358242739787</v>
      </c>
      <c r="S16">
        <f>(Q16-MIN($Q$2:$Q$55))/((MAX($Q$2:$Q$55)-MIN($Q$2:$Q$55)))</f>
        <v>0.89821832362518161</v>
      </c>
      <c r="T16">
        <f>(R16-MIN($R$2:$R$55))/((MAX($R$2:$R$55)-MIN($R$2:$R$55)))</f>
        <v>0.83968853936387988</v>
      </c>
      <c r="U16">
        <f>(S16+T16)/2</f>
        <v>0.86895343149453075</v>
      </c>
    </row>
    <row r="17" spans="1:21">
      <c r="A17">
        <v>100</v>
      </c>
      <c r="B17">
        <v>5</v>
      </c>
      <c r="C17">
        <v>5</v>
      </c>
      <c r="D17">
        <v>5</v>
      </c>
      <c r="E17">
        <v>319791.8</v>
      </c>
      <c r="F17">
        <v>118213.84</v>
      </c>
      <c r="G17">
        <v>101515.69500000001</v>
      </c>
      <c r="H17">
        <v>-0.28891400665539002</v>
      </c>
      <c r="I17">
        <v>-4.95675250709324E-2</v>
      </c>
      <c r="J17">
        <v>-0.12761528998253099</v>
      </c>
      <c r="K17">
        <v>0.704073013490644</v>
      </c>
      <c r="L17">
        <v>2.4897896609861001</v>
      </c>
      <c r="M17">
        <v>0.22482577369206</v>
      </c>
      <c r="N17">
        <v>3.1979181250000002</v>
      </c>
      <c r="O17">
        <v>1.1821384374999999</v>
      </c>
      <c r="P17">
        <v>1.015156953125</v>
      </c>
      <c r="Q17">
        <f>P17*O17</f>
        <v>1.2000560543844481</v>
      </c>
      <c r="R17">
        <f>(L17*F17+M17*G17)/(F17+G17)</f>
        <v>1.4433696466327446</v>
      </c>
      <c r="S17">
        <f>(Q17-MIN($Q$2:$Q$55))/((MAX($Q$2:$Q$55)-MIN($Q$2:$Q$55)))</f>
        <v>0.72585189128931349</v>
      </c>
      <c r="T17">
        <f>(R17-MIN($R$2:$R$55))/((MAX($R$2:$R$55)-MIN($R$2:$R$55)))</f>
        <v>0.9263709214406447</v>
      </c>
      <c r="U17">
        <f>(S17+T17)/2</f>
        <v>0.82611140636497904</v>
      </c>
    </row>
    <row r="18" spans="1:21">
      <c r="A18">
        <v>100</v>
      </c>
      <c r="B18">
        <v>5</v>
      </c>
      <c r="C18">
        <v>5</v>
      </c>
      <c r="D18">
        <v>10</v>
      </c>
      <c r="E18">
        <v>321419.88</v>
      </c>
      <c r="F18">
        <v>117178.05499999999</v>
      </c>
      <c r="G18">
        <v>101494.34</v>
      </c>
      <c r="H18">
        <v>-0.326622972138017</v>
      </c>
      <c r="I18">
        <v>-3.9900659340595702E-2</v>
      </c>
      <c r="J18">
        <v>-0.121791982254857</v>
      </c>
      <c r="K18">
        <v>0.82536317849975405</v>
      </c>
      <c r="L18">
        <v>2.5301338682176802</v>
      </c>
      <c r="M18">
        <v>0.22434196754586599</v>
      </c>
      <c r="N18">
        <v>3.21419875</v>
      </c>
      <c r="O18">
        <v>1.171780546875</v>
      </c>
      <c r="P18">
        <v>1.0149434374999999</v>
      </c>
      <c r="Q18">
        <f>P18*O18</f>
        <v>1.1892909762409423</v>
      </c>
      <c r="R18">
        <f>(L18*F18+M18*G18)/(F18+G18)</f>
        <v>1.4599264141125043</v>
      </c>
      <c r="S18">
        <f>(Q18-MIN($Q$2:$Q$55))/((MAX($Q$2:$Q$55)-MIN($Q$2:$Q$55)))</f>
        <v>0.67887687963108212</v>
      </c>
      <c r="T18">
        <f>(R18-MIN($R$2:$R$55))/((MAX($R$2:$R$55)-MIN($R$2:$R$55)))</f>
        <v>0.93979211983212863</v>
      </c>
      <c r="U18">
        <f>(S18+T18)/2</f>
        <v>0.80933449973160543</v>
      </c>
    </row>
    <row r="19" spans="1:21">
      <c r="A19">
        <v>100</v>
      </c>
      <c r="B19">
        <v>4</v>
      </c>
      <c r="C19">
        <v>5</v>
      </c>
      <c r="D19">
        <v>10</v>
      </c>
      <c r="E19">
        <v>337009.22</v>
      </c>
      <c r="F19">
        <v>118055.53</v>
      </c>
      <c r="G19">
        <v>100629.97</v>
      </c>
      <c r="H19">
        <v>-0.33500315261640101</v>
      </c>
      <c r="I19">
        <v>-4.1492906643121302E-2</v>
      </c>
      <c r="J19">
        <v>-0.131567968283027</v>
      </c>
      <c r="K19">
        <v>0.83444661801148001</v>
      </c>
      <c r="L19">
        <v>2.5482726471219199</v>
      </c>
      <c r="M19">
        <v>0.15205803819668101</v>
      </c>
      <c r="N19">
        <v>3.3700921875000001</v>
      </c>
      <c r="O19">
        <v>1.1805553124999999</v>
      </c>
      <c r="P19">
        <v>1.0062996875000001</v>
      </c>
      <c r="Q19">
        <f>P19*O19</f>
        <v>1.1879924420452148</v>
      </c>
      <c r="R19">
        <f>(L19*F19+M19*G19)/(F19+G19)</f>
        <v>1.4456343642467018</v>
      </c>
      <c r="S19">
        <f>(Q19-MIN($Q$2:$Q$55))/((MAX($Q$2:$Q$55)-MIN($Q$2:$Q$55)))</f>
        <v>0.67321053349129978</v>
      </c>
      <c r="T19">
        <f>(R19-MIN($R$2:$R$55))/((MAX($R$2:$R$55)-MIN($R$2:$R$55)))</f>
        <v>0.9282067402038644</v>
      </c>
      <c r="U19">
        <f>(S19+T19)/2</f>
        <v>0.80070863684758209</v>
      </c>
    </row>
    <row r="20" spans="1:21">
      <c r="A20">
        <v>150</v>
      </c>
      <c r="B20">
        <v>5</v>
      </c>
      <c r="C20">
        <v>10</v>
      </c>
      <c r="D20">
        <v>10</v>
      </c>
      <c r="E20">
        <v>302644.84000000003</v>
      </c>
      <c r="F20">
        <v>111436.414</v>
      </c>
      <c r="G20">
        <v>104945.87</v>
      </c>
      <c r="H20">
        <v>-0.43604127444956198</v>
      </c>
      <c r="I20">
        <v>-4.9080863206410398E-2</v>
      </c>
      <c r="J20">
        <v>-0.13659494076940901</v>
      </c>
      <c r="K20">
        <v>0.61667139129814297</v>
      </c>
      <c r="L20">
        <v>2.35251547482759</v>
      </c>
      <c r="M20">
        <v>0.65642783073238598</v>
      </c>
      <c r="N20">
        <v>3.0264484375</v>
      </c>
      <c r="O20">
        <v>1.114364140625</v>
      </c>
      <c r="P20">
        <v>1.0494586718750001</v>
      </c>
      <c r="Q20">
        <f>P20*O20</f>
        <v>1.1694791110054383</v>
      </c>
      <c r="R20">
        <f>(L20*F20+M20*G20)/(F20+G20)</f>
        <v>1.5299093440695768</v>
      </c>
      <c r="S20">
        <f>(Q20-MIN($Q$2:$Q$55))/((MAX($Q$2:$Q$55)-MIN($Q$2:$Q$55)))</f>
        <v>0.59242487361656537</v>
      </c>
      <c r="T20">
        <f>(R20-MIN($R$2:$R$55))/((MAX($R$2:$R$55)-MIN($R$2:$R$55)))</f>
        <v>0.99652147766839727</v>
      </c>
      <c r="U20">
        <f>(S20+T20)/2</f>
        <v>0.79447317564248132</v>
      </c>
    </row>
    <row r="21" spans="1:21">
      <c r="A21">
        <v>100</v>
      </c>
      <c r="B21">
        <v>3</v>
      </c>
      <c r="C21">
        <v>10</v>
      </c>
      <c r="D21">
        <v>5</v>
      </c>
      <c r="E21">
        <v>439696.88</v>
      </c>
      <c r="F21">
        <v>117748.4</v>
      </c>
      <c r="G21">
        <v>100645.69500000001</v>
      </c>
      <c r="H21">
        <v>-0.25626244019933497</v>
      </c>
      <c r="I21">
        <v>-4.0983868486103997E-2</v>
      </c>
      <c r="J21">
        <v>-0.13449506627114</v>
      </c>
      <c r="K21">
        <v>0.78026630943629804</v>
      </c>
      <c r="L21">
        <v>2.5431954484789099</v>
      </c>
      <c r="M21">
        <v>0.155165050566657</v>
      </c>
      <c r="N21">
        <v>4.3969687500000001</v>
      </c>
      <c r="O21">
        <v>1.177483984375</v>
      </c>
      <c r="P21">
        <v>1.0064569531250001</v>
      </c>
      <c r="Q21">
        <f>P21*O21</f>
        <v>1.1850869432675477</v>
      </c>
      <c r="R21">
        <f>(L21*F21+M21*G21)/(F21+G21)</f>
        <v>1.4426850199391399</v>
      </c>
      <c r="S21">
        <f>(Q21-MIN($Q$2:$Q$55))/((MAX($Q$2:$Q$55)-MIN($Q$2:$Q$55)))</f>
        <v>0.66053195957530586</v>
      </c>
      <c r="T21">
        <f>(R21-MIN($R$2:$R$55))/((MAX($R$2:$R$55)-MIN($R$2:$R$55)))</f>
        <v>0.925815951354231</v>
      </c>
      <c r="U21">
        <f>(S21+T21)/2</f>
        <v>0.79317395546476843</v>
      </c>
    </row>
    <row r="22" spans="1:21">
      <c r="A22">
        <v>50</v>
      </c>
      <c r="B22">
        <v>5</v>
      </c>
      <c r="C22">
        <v>5</v>
      </c>
      <c r="D22">
        <v>20</v>
      </c>
      <c r="E22">
        <v>317727.46999999997</v>
      </c>
      <c r="F22">
        <v>124068.016</v>
      </c>
      <c r="G22">
        <v>97940.13</v>
      </c>
      <c r="H22">
        <v>-0.32744616678482502</v>
      </c>
      <c r="I22">
        <v>-4.3707421334501097E-2</v>
      </c>
      <c r="J22">
        <v>-9.3019702300197293E-2</v>
      </c>
      <c r="K22">
        <v>0.81400133059200797</v>
      </c>
      <c r="L22">
        <v>2.47169494710369</v>
      </c>
      <c r="M22">
        <v>-0.26200242980858901</v>
      </c>
      <c r="N22">
        <v>3.1772746875000002</v>
      </c>
      <c r="O22">
        <v>1.2406801562500001</v>
      </c>
      <c r="P22">
        <v>0.97940132812500003</v>
      </c>
      <c r="Q22">
        <f>P22*O22</f>
        <v>1.2151237928095826</v>
      </c>
      <c r="R22">
        <f>(L22*F22+M22*G22)/(F22+G22)</f>
        <v>1.2657091249643184</v>
      </c>
      <c r="S22">
        <f>(Q22-MIN($Q$2:$Q$55))/((MAX($Q$2:$Q$55)-MIN($Q$2:$Q$55)))</f>
        <v>0.79160219785916142</v>
      </c>
      <c r="T22">
        <f>(R22-MIN($R$2:$R$55))/((MAX($R$2:$R$55)-MIN($R$2:$R$55)))</f>
        <v>0.7823562693920878</v>
      </c>
      <c r="U22">
        <f>(S22+T22)/2</f>
        <v>0.78697923362562461</v>
      </c>
    </row>
    <row r="23" spans="1:21">
      <c r="A23">
        <v>150</v>
      </c>
      <c r="B23">
        <v>3</v>
      </c>
      <c r="C23">
        <v>10</v>
      </c>
      <c r="D23">
        <v>10</v>
      </c>
      <c r="E23">
        <v>282192.88</v>
      </c>
      <c r="F23">
        <v>110804.79</v>
      </c>
      <c r="G23">
        <v>105080.62</v>
      </c>
      <c r="H23">
        <v>-0.33219810934947203</v>
      </c>
      <c r="I23">
        <v>-4.4169459686982798E-2</v>
      </c>
      <c r="J23">
        <v>-0.13322054407371201</v>
      </c>
      <c r="K23">
        <v>0.74547735911881996</v>
      </c>
      <c r="L23">
        <v>2.3343709670850901</v>
      </c>
      <c r="M23">
        <v>0.69044158013269497</v>
      </c>
      <c r="N23">
        <v>2.8219287500000001</v>
      </c>
      <c r="O23">
        <v>1.108047890625</v>
      </c>
      <c r="P23">
        <v>1.0508061718749999</v>
      </c>
      <c r="Q23">
        <f>P23*O23</f>
        <v>1.1643435622018248</v>
      </c>
      <c r="R23">
        <f>(L23*F23+M23*G23)/(F23+G23)</f>
        <v>1.5342005469664837</v>
      </c>
      <c r="S23">
        <f>(Q23-MIN($Q$2:$Q$55))/((MAX($Q$2:$Q$55)-MIN($Q$2:$Q$55)))</f>
        <v>0.57001514637583039</v>
      </c>
      <c r="T23">
        <f>(R23-MIN($R$2:$R$55))/((MAX($R$2:$R$55)-MIN($R$2:$R$55)))</f>
        <v>1</v>
      </c>
      <c r="U23">
        <f>(S23+T23)/2</f>
        <v>0.78500757318791514</v>
      </c>
    </row>
    <row r="24" spans="1:21">
      <c r="A24">
        <v>100</v>
      </c>
      <c r="B24">
        <v>3</v>
      </c>
      <c r="C24">
        <v>5</v>
      </c>
      <c r="D24">
        <v>10</v>
      </c>
      <c r="E24">
        <v>332336.40000000002</v>
      </c>
      <c r="F24">
        <v>118462.66</v>
      </c>
      <c r="G24">
        <v>99790.733999999997</v>
      </c>
      <c r="H24">
        <v>-0.33292260097738802</v>
      </c>
      <c r="I24">
        <v>-5.1996579805554499E-2</v>
      </c>
      <c r="J24">
        <v>-0.13892670104204799</v>
      </c>
      <c r="K24">
        <v>0.80830508000031098</v>
      </c>
      <c r="L24">
        <v>2.4874387430192799</v>
      </c>
      <c r="M24">
        <v>9.1058967703458102E-2</v>
      </c>
      <c r="N24">
        <v>3.3233640625</v>
      </c>
      <c r="O24">
        <v>1.1846265625000001</v>
      </c>
      <c r="P24">
        <v>0.99790734375000001</v>
      </c>
      <c r="Q24">
        <f>P24*O24</f>
        <v>1.1821475463200684</v>
      </c>
      <c r="R24">
        <f>(L24*F24+M24*G24)/(F24+G24)</f>
        <v>1.3917559115233313</v>
      </c>
      <c r="S24">
        <f>(Q24-MIN($Q$2:$Q$55))/((MAX($Q$2:$Q$55)-MIN($Q$2:$Q$55)))</f>
        <v>0.64770546597857237</v>
      </c>
      <c r="T24">
        <f>(R24-MIN($R$2:$R$55))/((MAX($R$2:$R$55)-MIN($R$2:$R$55)))</f>
        <v>0.88453194656370926</v>
      </c>
      <c r="U24">
        <f>(S24+T24)/2</f>
        <v>0.76611870627114076</v>
      </c>
    </row>
    <row r="25" spans="1:21">
      <c r="A25">
        <v>50</v>
      </c>
      <c r="B25">
        <v>4</v>
      </c>
      <c r="C25">
        <v>10</v>
      </c>
      <c r="D25">
        <v>5</v>
      </c>
      <c r="E25">
        <v>331021.84000000003</v>
      </c>
      <c r="F25">
        <v>124959.86</v>
      </c>
      <c r="G25">
        <v>97412.86</v>
      </c>
      <c r="H25">
        <v>-0.33129194586374799</v>
      </c>
      <c r="I25">
        <v>-6.6909915710902698E-2</v>
      </c>
      <c r="J25">
        <v>-8.6938757178260301E-2</v>
      </c>
      <c r="K25">
        <v>0.81617510109886804</v>
      </c>
      <c r="L25">
        <v>2.4657428631407599</v>
      </c>
      <c r="M25">
        <v>-0.43146856903616598</v>
      </c>
      <c r="N25">
        <v>3.3102184375000001</v>
      </c>
      <c r="O25">
        <v>1.24959859375</v>
      </c>
      <c r="P25">
        <v>0.97412859375000005</v>
      </c>
      <c r="Q25">
        <f>P25*O25</f>
        <v>1.2172697208816652</v>
      </c>
      <c r="R25">
        <f>(L25*F25+M25*G25)/(F25+G25)</f>
        <v>1.1965869539399805</v>
      </c>
      <c r="S25">
        <f>(Q25-MIN($Q$2:$Q$55))/((MAX($Q$2:$Q$55)-MIN($Q$2:$Q$55)))</f>
        <v>0.80096627258857878</v>
      </c>
      <c r="T25">
        <f>(R25-MIN($R$2:$R$55))/((MAX($R$2:$R$55)-MIN($R$2:$R$55)))</f>
        <v>0.7263246574423633</v>
      </c>
      <c r="U25">
        <f>(S25+T25)/2</f>
        <v>0.76364546501547104</v>
      </c>
    </row>
    <row r="26" spans="1:21">
      <c r="A26">
        <v>50</v>
      </c>
      <c r="B26">
        <v>3</v>
      </c>
      <c r="C26">
        <v>10</v>
      </c>
      <c r="D26">
        <v>20</v>
      </c>
      <c r="E26">
        <v>457460.06</v>
      </c>
      <c r="F26">
        <v>125009.72</v>
      </c>
      <c r="G26">
        <v>96325.51</v>
      </c>
      <c r="H26">
        <v>-0.43790053574736698</v>
      </c>
      <c r="I26">
        <v>-6.5656053195878999E-2</v>
      </c>
      <c r="J26">
        <v>-0.109773417054292</v>
      </c>
      <c r="K26">
        <v>0.75702302591728898</v>
      </c>
      <c r="L26">
        <v>2.5055253118398699</v>
      </c>
      <c r="M26">
        <v>-0.39753737391729299</v>
      </c>
      <c r="N26">
        <v>4.5746006250000004</v>
      </c>
      <c r="O26">
        <v>1.2500971875</v>
      </c>
      <c r="P26">
        <v>0.963255078125</v>
      </c>
      <c r="Q26">
        <f>P26*O26</f>
        <v>1.2041624640091553</v>
      </c>
      <c r="R26">
        <f>(L26*F26+M26*G26)/(F26+G26)</f>
        <v>1.242106949713206</v>
      </c>
      <c r="S26">
        <f>(Q26-MIN($Q$2:$Q$55))/((MAX($Q$2:$Q$55)-MIN($Q$2:$Q$55)))</f>
        <v>0.74377081741531326</v>
      </c>
      <c r="T26">
        <f>(R26-MIN($R$2:$R$55))/((MAX($R$2:$R$55)-MIN($R$2:$R$55)))</f>
        <v>0.76322394317545206</v>
      </c>
      <c r="U26">
        <f>(S26+T26)/2</f>
        <v>0.7534973802953826</v>
      </c>
    </row>
    <row r="27" spans="1:21">
      <c r="A27">
        <v>100</v>
      </c>
      <c r="B27">
        <v>5</v>
      </c>
      <c r="C27">
        <v>10</v>
      </c>
      <c r="D27">
        <v>5</v>
      </c>
      <c r="E27">
        <v>320080.8</v>
      </c>
      <c r="F27">
        <v>115974.06</v>
      </c>
      <c r="G27">
        <v>101506.336</v>
      </c>
      <c r="H27">
        <v>-0.324570689088374</v>
      </c>
      <c r="I27">
        <v>-4.6504981726198102E-2</v>
      </c>
      <c r="J27">
        <v>-0.12134212873831</v>
      </c>
      <c r="K27">
        <v>0.83448984244133595</v>
      </c>
      <c r="L27">
        <v>2.3168318141950599</v>
      </c>
      <c r="M27">
        <v>0.22548737295448501</v>
      </c>
      <c r="N27">
        <v>3.200808125</v>
      </c>
      <c r="O27">
        <v>1.159740625</v>
      </c>
      <c r="P27">
        <v>1.015063359375</v>
      </c>
      <c r="Q27">
        <f>P27*O27</f>
        <v>1.1772102148161621</v>
      </c>
      <c r="R27">
        <f>(L27*F27+M27*G27)/(F27+G27)</f>
        <v>1.3407221719066669</v>
      </c>
      <c r="S27">
        <f>(Q27-MIN($Q$2:$Q$55))/((MAX($Q$2:$Q$55)-MIN($Q$2:$Q$55)))</f>
        <v>0.62616068926030333</v>
      </c>
      <c r="T27">
        <f>(R27-MIN($R$2:$R$55))/((MAX($R$2:$R$55)-MIN($R$2:$R$55)))</f>
        <v>0.84316312593541343</v>
      </c>
      <c r="U27">
        <f>(S27+T27)/2</f>
        <v>0.73466190759785843</v>
      </c>
    </row>
    <row r="28" spans="1:21">
      <c r="A28">
        <v>100</v>
      </c>
      <c r="B28">
        <v>4</v>
      </c>
      <c r="C28">
        <v>10</v>
      </c>
      <c r="D28">
        <v>5</v>
      </c>
      <c r="E28">
        <v>343583.4</v>
      </c>
      <c r="F28">
        <v>115962.49</v>
      </c>
      <c r="G28">
        <v>100601.31</v>
      </c>
      <c r="H28">
        <v>-0.33811688466202899</v>
      </c>
      <c r="I28">
        <v>-5.9590807341265303E-2</v>
      </c>
      <c r="J28">
        <v>-0.13578320253287299</v>
      </c>
      <c r="K28">
        <v>0.832269256596323</v>
      </c>
      <c r="L28">
        <v>2.2523865255900102</v>
      </c>
      <c r="M28">
        <v>0.151823251899558</v>
      </c>
      <c r="N28">
        <v>3.4358340625000001</v>
      </c>
      <c r="O28">
        <v>1.1596249218750001</v>
      </c>
      <c r="P28">
        <v>1.006013125</v>
      </c>
      <c r="Q28">
        <f>P28*O28</f>
        <v>1.1665978914833497</v>
      </c>
      <c r="R28">
        <f>(L28*F28+M28*G28)/(F28+G28)</f>
        <v>1.2766028670508269</v>
      </c>
      <c r="S28">
        <f>(Q28-MIN($Q$2:$Q$55))/((MAX($Q$2:$Q$55)-MIN($Q$2:$Q$55)))</f>
        <v>0.57985224582549943</v>
      </c>
      <c r="T28">
        <f>(R28-MIN($R$2:$R$55))/((MAX($R$2:$R$55)-MIN($R$2:$R$55)))</f>
        <v>0.79118692271541446</v>
      </c>
      <c r="U28">
        <f>(S28+T28)/2</f>
        <v>0.68551958427045689</v>
      </c>
    </row>
    <row r="29" spans="1:21">
      <c r="A29">
        <v>100</v>
      </c>
      <c r="B29">
        <v>4</v>
      </c>
      <c r="C29">
        <v>10</v>
      </c>
      <c r="D29">
        <v>10</v>
      </c>
      <c r="E29">
        <v>400575.28</v>
      </c>
      <c r="F29">
        <v>115653.64</v>
      </c>
      <c r="G29">
        <v>100100.57</v>
      </c>
      <c r="H29">
        <v>-0.28058601413630302</v>
      </c>
      <c r="I29">
        <v>-4.0653847575424902E-2</v>
      </c>
      <c r="J29">
        <v>-0.13198659692176801</v>
      </c>
      <c r="K29">
        <v>0.85901908940365101</v>
      </c>
      <c r="L29">
        <v>2.2941259411011599</v>
      </c>
      <c r="M29">
        <v>0.106716216461685</v>
      </c>
      <c r="N29">
        <v>4.0057528124999999</v>
      </c>
      <c r="O29">
        <v>1.1565364062500001</v>
      </c>
      <c r="P29">
        <v>1.0010057031249999</v>
      </c>
      <c r="Q29">
        <f>P29*O29</f>
        <v>1.1576995385279418</v>
      </c>
      <c r="R29">
        <f>(L29*F29+M29*G29)/(F29+G29)</f>
        <v>1.2792629622515026</v>
      </c>
      <c r="S29">
        <f>(Q29-MIN($Q$2:$Q$55))/((MAX($Q$2:$Q$55)-MIN($Q$2:$Q$55)))</f>
        <v>0.5410229657917538</v>
      </c>
      <c r="T29">
        <f>(R29-MIN($R$2:$R$55))/((MAX($R$2:$R$55)-MIN($R$2:$R$55)))</f>
        <v>0.79334324130067857</v>
      </c>
      <c r="U29">
        <f>(S29+T29)/2</f>
        <v>0.66718310354621613</v>
      </c>
    </row>
    <row r="30" spans="1:21">
      <c r="A30">
        <v>150</v>
      </c>
      <c r="B30">
        <v>4</v>
      </c>
      <c r="C30">
        <v>5</v>
      </c>
      <c r="D30">
        <v>5</v>
      </c>
      <c r="E30">
        <v>329767.21999999997</v>
      </c>
      <c r="F30">
        <v>111043.94</v>
      </c>
      <c r="G30">
        <v>101396.15</v>
      </c>
      <c r="H30">
        <v>-0.33514044384821901</v>
      </c>
      <c r="I30">
        <v>-4.1986824469332502E-2</v>
      </c>
      <c r="J30">
        <v>-0.127224222517799</v>
      </c>
      <c r="K30">
        <v>0.82535205887361696</v>
      </c>
      <c r="L30">
        <v>2.3654539527395002</v>
      </c>
      <c r="M30">
        <v>0.27175858900725403</v>
      </c>
      <c r="N30">
        <v>3.2976721874999999</v>
      </c>
      <c r="O30">
        <v>1.1104393749999999</v>
      </c>
      <c r="P30">
        <v>1.013961484375</v>
      </c>
      <c r="Q30">
        <f>P30*O30</f>
        <v>1.1259427569834473</v>
      </c>
      <c r="R30">
        <f>(L30*F30+M30*G30)/(F30+G30)</f>
        <v>1.3661479876775415</v>
      </c>
      <c r="S30">
        <f>(Q30-MIN($Q$2:$Q$55))/((MAX($Q$2:$Q$55)-MIN($Q$2:$Q$55)))</f>
        <v>0.40244754967362034</v>
      </c>
      <c r="T30">
        <f>(R30-MIN($R$2:$R$55))/((MAX($R$2:$R$55)-MIN($R$2:$R$55)))</f>
        <v>0.86377372629223981</v>
      </c>
      <c r="U30">
        <f>(S30+T30)/2</f>
        <v>0.6331106379829301</v>
      </c>
    </row>
    <row r="31" spans="1:21">
      <c r="A31">
        <v>100</v>
      </c>
      <c r="B31">
        <v>4</v>
      </c>
      <c r="C31">
        <v>5</v>
      </c>
      <c r="D31">
        <v>20</v>
      </c>
      <c r="E31">
        <v>397152.88</v>
      </c>
      <c r="F31">
        <v>115482.75</v>
      </c>
      <c r="G31">
        <v>99859.11</v>
      </c>
      <c r="H31">
        <v>-0.26669532914079302</v>
      </c>
      <c r="I31">
        <v>-6.3742467943499304E-2</v>
      </c>
      <c r="J31">
        <v>-0.140726785078327</v>
      </c>
      <c r="K31">
        <v>0.74242722101006597</v>
      </c>
      <c r="L31">
        <v>2.1447236929835598</v>
      </c>
      <c r="M31">
        <v>9.0799306915313502E-2</v>
      </c>
      <c r="N31">
        <v>3.9715287500000001</v>
      </c>
      <c r="O31">
        <v>1.1548274999999999</v>
      </c>
      <c r="P31">
        <v>0.99859109374999999</v>
      </c>
      <c r="Q31">
        <f>P31*O31</f>
        <v>1.1532004563175779</v>
      </c>
      <c r="R31">
        <f>(L31*F31+M31*G31)/(F31+G31)</f>
        <v>1.1922704114893279</v>
      </c>
      <c r="S31">
        <f>(Q31-MIN($Q$2:$Q$55))/((MAX($Q$2:$Q$55)-MIN($Q$2:$Q$55)))</f>
        <v>0.52139055472461426</v>
      </c>
      <c r="T31">
        <f>(R31-MIN($R$2:$R$55))/((MAX($R$2:$R$55)-MIN($R$2:$R$55)))</f>
        <v>0.72282559443587413</v>
      </c>
      <c r="U31">
        <f>(S31+T31)/2</f>
        <v>0.6221080745802442</v>
      </c>
    </row>
    <row r="32" spans="1:21">
      <c r="A32">
        <v>150</v>
      </c>
      <c r="B32">
        <v>3</v>
      </c>
      <c r="C32">
        <v>5</v>
      </c>
      <c r="D32">
        <v>5</v>
      </c>
      <c r="E32">
        <v>328729.78000000003</v>
      </c>
      <c r="F32">
        <v>110433.5</v>
      </c>
      <c r="G32">
        <v>101317.81</v>
      </c>
      <c r="H32">
        <v>-0.325183311081921</v>
      </c>
      <c r="I32">
        <v>-3.9291821689712299E-2</v>
      </c>
      <c r="J32">
        <v>-0.120285127871917</v>
      </c>
      <c r="K32">
        <v>0.85727633368668998</v>
      </c>
      <c r="L32">
        <v>2.3799619594984698</v>
      </c>
      <c r="M32">
        <v>0.26612772124112599</v>
      </c>
      <c r="N32">
        <v>3.2872978124999999</v>
      </c>
      <c r="O32">
        <v>1.1043350000000001</v>
      </c>
      <c r="P32">
        <v>1.013178125</v>
      </c>
      <c r="Q32">
        <f>P32*O32</f>
        <v>1.1188880646718751</v>
      </c>
      <c r="R32">
        <f>(L32*F32+M32*G32)/(F32+G32)</f>
        <v>1.3685441046419766</v>
      </c>
      <c r="S32">
        <f>(Q32-MIN($Q$2:$Q$55))/((MAX($Q$2:$Q$55)-MIN($Q$2:$Q$55)))</f>
        <v>0.37166335571203191</v>
      </c>
      <c r="T32">
        <f>(R32-MIN($R$2:$R$55))/((MAX($R$2:$R$55)-MIN($R$2:$R$55)))</f>
        <v>0.86571605961232756</v>
      </c>
      <c r="U32">
        <f>(S32+T32)/2</f>
        <v>0.61868970766217979</v>
      </c>
    </row>
    <row r="33" spans="1:21">
      <c r="A33">
        <v>150</v>
      </c>
      <c r="B33">
        <v>3</v>
      </c>
      <c r="C33">
        <v>5</v>
      </c>
      <c r="D33">
        <v>20</v>
      </c>
      <c r="E33">
        <v>332209.56</v>
      </c>
      <c r="F33">
        <v>110760</v>
      </c>
      <c r="G33">
        <v>101175.45</v>
      </c>
      <c r="H33">
        <v>-0.33726081942395397</v>
      </c>
      <c r="I33">
        <v>-3.9950532315302698E-2</v>
      </c>
      <c r="J33">
        <v>-0.12220320751249</v>
      </c>
      <c r="K33">
        <v>0.84148748388713801</v>
      </c>
      <c r="L33">
        <v>2.3702192056234299</v>
      </c>
      <c r="M33">
        <v>0.24812844209645399</v>
      </c>
      <c r="N33">
        <v>3.3220956250000002</v>
      </c>
      <c r="O33">
        <v>1.1075999999999999</v>
      </c>
      <c r="P33">
        <v>1.01175453125</v>
      </c>
      <c r="Q33">
        <f>P33*O33</f>
        <v>1.1206193188125</v>
      </c>
      <c r="R33">
        <f>(L33*F33+M33*G33)/(F33+G33)</f>
        <v>1.3571584461295114</v>
      </c>
      <c r="S33">
        <f>(Q33-MIN($Q$2:$Q$55))/((MAX($Q$2:$Q$55)-MIN($Q$2:$Q$55)))</f>
        <v>0.37921793937181497</v>
      </c>
      <c r="T33">
        <f>(R33-MIN($R$2:$R$55))/((MAX($R$2:$R$55)-MIN($R$2:$R$55)))</f>
        <v>0.85648665043566985</v>
      </c>
      <c r="U33">
        <f>(S33+T33)/2</f>
        <v>0.61785229490374238</v>
      </c>
    </row>
    <row r="34" spans="1:21">
      <c r="A34">
        <v>100</v>
      </c>
      <c r="B34">
        <v>3</v>
      </c>
      <c r="C34">
        <v>5</v>
      </c>
      <c r="D34">
        <v>5</v>
      </c>
      <c r="E34">
        <v>220697.86</v>
      </c>
      <c r="F34">
        <v>115191.59</v>
      </c>
      <c r="G34">
        <v>99919.804999999993</v>
      </c>
      <c r="H34">
        <v>-0.34149856656487898</v>
      </c>
      <c r="I34">
        <v>-4.4676607273535597E-2</v>
      </c>
      <c r="J34">
        <v>-0.138500385113282</v>
      </c>
      <c r="K34">
        <v>0.52624957618847601</v>
      </c>
      <c r="L34">
        <v>2.0909436408712301</v>
      </c>
      <c r="M34">
        <v>0.10038118654664099</v>
      </c>
      <c r="N34">
        <v>2.2069785937500002</v>
      </c>
      <c r="O34">
        <v>1.1519159375000001</v>
      </c>
      <c r="P34">
        <v>0.99919804687500002</v>
      </c>
      <c r="Q34">
        <f>P34*O34</f>
        <v>1.1509921549141846</v>
      </c>
      <c r="R34">
        <f>(L34*F34+M34*G34)/(F34+G34)</f>
        <v>1.1663221800860664</v>
      </c>
      <c r="S34">
        <f>(Q34-MIN($Q$2:$Q$55))/((MAX($Q$2:$Q$55)-MIN($Q$2:$Q$55)))</f>
        <v>0.51175430473307371</v>
      </c>
      <c r="T34">
        <f>(R34-MIN($R$2:$R$55))/((MAX($R$2:$R$55)-MIN($R$2:$R$55)))</f>
        <v>0.70179151504827386</v>
      </c>
      <c r="U34">
        <f>(S34+T34)/2</f>
        <v>0.60677290989067378</v>
      </c>
    </row>
    <row r="35" spans="1:21">
      <c r="A35">
        <v>150</v>
      </c>
      <c r="B35">
        <v>5</v>
      </c>
      <c r="C35">
        <v>5</v>
      </c>
      <c r="D35">
        <v>10</v>
      </c>
      <c r="E35">
        <v>336870.2</v>
      </c>
      <c r="F35">
        <v>109444.09</v>
      </c>
      <c r="G35">
        <v>101872.8</v>
      </c>
      <c r="H35">
        <v>-0.33253767323555899</v>
      </c>
      <c r="I35">
        <v>-3.8736807933816099E-2</v>
      </c>
      <c r="J35">
        <v>-0.122594788429864</v>
      </c>
      <c r="K35">
        <v>0.85956026410958697</v>
      </c>
      <c r="L35">
        <v>2.2162182132978101</v>
      </c>
      <c r="M35">
        <v>0.33198346226894399</v>
      </c>
      <c r="N35">
        <v>3.3687018750000002</v>
      </c>
      <c r="O35">
        <v>1.0944409374999999</v>
      </c>
      <c r="P35">
        <v>1.0187279687499999</v>
      </c>
      <c r="Q35">
        <f>P35*O35</f>
        <v>1.1149375931762207</v>
      </c>
      <c r="R35">
        <f>(L35*F35+M35*G35)/(F35+G35)</f>
        <v>1.3078560376827255</v>
      </c>
      <c r="S35">
        <f>(Q35-MIN($Q$2:$Q$55))/((MAX($Q$2:$Q$55)-MIN($Q$2:$Q$55)))</f>
        <v>0.35442488869023631</v>
      </c>
      <c r="T35">
        <f>(R35-MIN($R$2:$R$55))/((MAX($R$2:$R$55)-MIN($R$2:$R$55)))</f>
        <v>0.81652127641255867</v>
      </c>
      <c r="U35">
        <f>(S35+T35)/2</f>
        <v>0.58547308255139752</v>
      </c>
    </row>
    <row r="36" spans="1:21">
      <c r="A36">
        <v>100</v>
      </c>
      <c r="B36">
        <v>3</v>
      </c>
      <c r="C36">
        <v>5</v>
      </c>
      <c r="D36">
        <v>20</v>
      </c>
      <c r="E36">
        <v>419322.88</v>
      </c>
      <c r="F36">
        <v>117259.41</v>
      </c>
      <c r="G36">
        <v>97471.69</v>
      </c>
      <c r="H36">
        <v>-0.276875466734951</v>
      </c>
      <c r="I36">
        <v>-5.9399248131558502E-2</v>
      </c>
      <c r="J36">
        <v>-0.104467224416133</v>
      </c>
      <c r="K36">
        <v>0.77084402725908896</v>
      </c>
      <c r="L36">
        <v>2.3270798779588802</v>
      </c>
      <c r="M36">
        <v>-0.37603704397724802</v>
      </c>
      <c r="N36">
        <v>4.1932287500000003</v>
      </c>
      <c r="O36">
        <v>1.1725940625</v>
      </c>
      <c r="P36">
        <v>0.97471687500000004</v>
      </c>
      <c r="Q36">
        <f>P36*O36</f>
        <v>1.1429472202435547</v>
      </c>
      <c r="R36">
        <f>(L36*F36+M36*G36)/(F36+G36)</f>
        <v>1.1000690972721865</v>
      </c>
      <c r="S36">
        <f>(Q36-MIN($Q$2:$Q$55))/((MAX($Q$2:$Q$55)-MIN($Q$2:$Q$55)))</f>
        <v>0.47664904168669892</v>
      </c>
      <c r="T36">
        <f>(R36-MIN($R$2:$R$55))/((MAX($R$2:$R$55)-MIN($R$2:$R$55)))</f>
        <v>0.6480856349856644</v>
      </c>
      <c r="U36">
        <f>(S36+T36)/2</f>
        <v>0.56236733833618169</v>
      </c>
    </row>
    <row r="37" spans="1:21">
      <c r="A37">
        <v>150</v>
      </c>
      <c r="B37">
        <v>5</v>
      </c>
      <c r="C37">
        <v>5</v>
      </c>
      <c r="D37">
        <v>20</v>
      </c>
      <c r="E37">
        <v>333389.94</v>
      </c>
      <c r="F37">
        <v>110157.75</v>
      </c>
      <c r="G37">
        <v>100679.7</v>
      </c>
      <c r="H37">
        <v>-0.32968217804275801</v>
      </c>
      <c r="I37">
        <v>-4.03627354034388E-2</v>
      </c>
      <c r="J37">
        <v>-0.124429022748062</v>
      </c>
      <c r="K37">
        <v>0.85627696720145796</v>
      </c>
      <c r="L37">
        <v>2.2817317107547801</v>
      </c>
      <c r="M37">
        <v>0.183724714992959</v>
      </c>
      <c r="N37">
        <v>3.3338993750000001</v>
      </c>
      <c r="O37">
        <v>1.1015775000000001</v>
      </c>
      <c r="P37">
        <v>1.0067970312500001</v>
      </c>
      <c r="Q37">
        <f>P37*O37</f>
        <v>1.1090649566917972</v>
      </c>
      <c r="R37">
        <f>(L37*F37+M37*G37)/(F37+G37)</f>
        <v>1.2798854309254546</v>
      </c>
      <c r="S37">
        <f>(Q37-MIN($Q$2:$Q$55))/((MAX($Q$2:$Q$55)-MIN($Q$2:$Q$55)))</f>
        <v>0.32879877026890658</v>
      </c>
      <c r="T37">
        <f>(R37-MIN($R$2:$R$55))/((MAX($R$2:$R$55)-MIN($R$2:$R$55)))</f>
        <v>0.79384782503514284</v>
      </c>
      <c r="U37">
        <f>(S37+T37)/2</f>
        <v>0.56132329765202471</v>
      </c>
    </row>
    <row r="38" spans="1:21">
      <c r="A38">
        <v>150</v>
      </c>
      <c r="B38">
        <v>4</v>
      </c>
      <c r="C38">
        <v>10</v>
      </c>
      <c r="D38">
        <v>10</v>
      </c>
      <c r="E38">
        <v>324157.8</v>
      </c>
      <c r="F38">
        <v>107276.87</v>
      </c>
      <c r="G38">
        <v>107247.586</v>
      </c>
      <c r="H38">
        <v>-0.322190945587635</v>
      </c>
      <c r="I38">
        <v>-4.75250367383412E-2</v>
      </c>
      <c r="J38">
        <v>-0.13186931293029</v>
      </c>
      <c r="K38">
        <v>0.78746099294429195</v>
      </c>
      <c r="L38">
        <v>1.1899059537438801</v>
      </c>
      <c r="M38">
        <v>0.87701776748709803</v>
      </c>
      <c r="N38">
        <v>3.2415781250000002</v>
      </c>
      <c r="O38">
        <v>1.072768671875</v>
      </c>
      <c r="P38">
        <v>1.0724758593749999</v>
      </c>
      <c r="Q38">
        <f>P38*O38</f>
        <v>1.1505185032797178</v>
      </c>
      <c r="R38">
        <f>(L38*F38+M38*G38)/(F38+G38)</f>
        <v>1.0334832162637382</v>
      </c>
      <c r="S38">
        <f>(Q38-MIN($Q$2:$Q$55))/((MAX($Q$2:$Q$55)-MIN($Q$2:$Q$55)))</f>
        <v>0.50968745572794694</v>
      </c>
      <c r="T38">
        <f>(R38-MIN($R$2:$R$55))/((MAX($R$2:$R$55)-MIN($R$2:$R$55)))</f>
        <v>0.59410998302470019</v>
      </c>
      <c r="U38">
        <f>(S38+T38)/2</f>
        <v>0.55189871937632362</v>
      </c>
    </row>
    <row r="39" spans="1:21">
      <c r="A39">
        <v>100</v>
      </c>
      <c r="B39">
        <v>5</v>
      </c>
      <c r="C39">
        <v>10</v>
      </c>
      <c r="D39">
        <v>10</v>
      </c>
      <c r="E39">
        <v>334607.59999999998</v>
      </c>
      <c r="F39">
        <v>117409.28</v>
      </c>
      <c r="G39">
        <v>96854.554999999993</v>
      </c>
      <c r="H39">
        <v>-0.33514375310036798</v>
      </c>
      <c r="I39">
        <v>-4.2341481202413503E-2</v>
      </c>
      <c r="J39">
        <v>-0.105440904817901</v>
      </c>
      <c r="K39">
        <v>0.830544926077037</v>
      </c>
      <c r="L39">
        <v>2.42479517326769</v>
      </c>
      <c r="M39">
        <v>-0.49601545813555897</v>
      </c>
      <c r="N39">
        <v>3.3460759375000002</v>
      </c>
      <c r="O39">
        <v>1.1740928125000001</v>
      </c>
      <c r="P39">
        <v>0.96854554687500005</v>
      </c>
      <c r="Q39">
        <f>P39*O39</f>
        <v>1.1371623651648195</v>
      </c>
      <c r="R39">
        <f>(L39*F39+M39*G39)/(F39+G39)</f>
        <v>1.1044892338923835</v>
      </c>
      <c r="S39">
        <f>(Q39-MIN($Q$2:$Q$55))/((MAX($Q$2:$Q$55)-MIN($Q$2:$Q$55)))</f>
        <v>0.45140597042030994</v>
      </c>
      <c r="T39">
        <f>(R39-MIN($R$2:$R$55))/((MAX($R$2:$R$55)-MIN($R$2:$R$55)))</f>
        <v>0.65166867319464139</v>
      </c>
      <c r="U39">
        <f>(S39+T39)/2</f>
        <v>0.55153732180747572</v>
      </c>
    </row>
    <row r="40" spans="1:21">
      <c r="A40">
        <v>100</v>
      </c>
      <c r="B40">
        <v>4</v>
      </c>
      <c r="C40">
        <v>10</v>
      </c>
      <c r="D40">
        <v>20</v>
      </c>
      <c r="E40">
        <v>266349.65999999997</v>
      </c>
      <c r="F40">
        <v>114066.37</v>
      </c>
      <c r="G40">
        <v>100329.94</v>
      </c>
      <c r="H40">
        <v>-0.33042200994707199</v>
      </c>
      <c r="I40">
        <v>-6.7675885515338194E-2</v>
      </c>
      <c r="J40">
        <v>-0.13738285295028499</v>
      </c>
      <c r="K40">
        <v>0.68650402537894695</v>
      </c>
      <c r="L40">
        <v>1.8112606492116401</v>
      </c>
      <c r="M40">
        <v>0.131303704311131</v>
      </c>
      <c r="N40">
        <v>2.6634965625000002</v>
      </c>
      <c r="O40">
        <v>1.1406636718750001</v>
      </c>
      <c r="P40">
        <v>1.0032993750000001</v>
      </c>
      <c r="Q40">
        <f>P40*O40</f>
        <v>1.1444271490773927</v>
      </c>
      <c r="R40">
        <f>(L40*F40+M40*G40)/(F40+G40)</f>
        <v>1.0250998263670146</v>
      </c>
      <c r="S40">
        <f>(Q40-MIN($Q$2:$Q$55))/((MAX($Q$2:$Q$55)-MIN($Q$2:$Q$55)))</f>
        <v>0.48310693017539835</v>
      </c>
      <c r="T40">
        <f>(R40-MIN($R$2:$R$55))/((MAX($R$2:$R$55)-MIN($R$2:$R$55)))</f>
        <v>0.58731426404545894</v>
      </c>
      <c r="U40">
        <f>(S40+T40)/2</f>
        <v>0.53521059711042862</v>
      </c>
    </row>
    <row r="41" spans="1:21">
      <c r="A41">
        <v>100</v>
      </c>
      <c r="B41">
        <v>4</v>
      </c>
      <c r="C41">
        <v>5</v>
      </c>
      <c r="D41">
        <v>5</v>
      </c>
      <c r="E41">
        <v>318837.2</v>
      </c>
      <c r="F41">
        <v>115572.72</v>
      </c>
      <c r="G41">
        <v>96325.31</v>
      </c>
      <c r="H41">
        <v>-0.32472113112631501</v>
      </c>
      <c r="I41">
        <v>-4.01587922216795E-2</v>
      </c>
      <c r="J41">
        <v>-0.10210159025811499</v>
      </c>
      <c r="K41">
        <v>0.82605721181417502</v>
      </c>
      <c r="L41">
        <v>2.41768510838321</v>
      </c>
      <c r="M41">
        <v>-0.42788333226657699</v>
      </c>
      <c r="N41">
        <v>3.1883718750000001</v>
      </c>
      <c r="O41">
        <v>1.1557271874999999</v>
      </c>
      <c r="P41">
        <v>0.96325312500000004</v>
      </c>
      <c r="Q41">
        <f>P41*O41</f>
        <v>1.1132578250068359</v>
      </c>
      <c r="R41">
        <f>(L41*F41+M41*G41)/(F41+G41)</f>
        <v>1.1241371590615135</v>
      </c>
      <c r="S41">
        <f>(Q41-MIN($Q$2:$Q$55))/((MAX($Q$2:$Q$55)-MIN($Q$2:$Q$55)))</f>
        <v>0.34709497168563225</v>
      </c>
      <c r="T41">
        <f>(R41-MIN($R$2:$R$55))/((MAX($R$2:$R$55)-MIN($R$2:$R$55)))</f>
        <v>0.66759561678422108</v>
      </c>
      <c r="U41">
        <f>(S41+T41)/2</f>
        <v>0.50734529423492669</v>
      </c>
    </row>
    <row r="42" spans="1:21">
      <c r="A42">
        <v>150</v>
      </c>
      <c r="B42">
        <v>3</v>
      </c>
      <c r="C42">
        <v>5</v>
      </c>
      <c r="D42">
        <v>10</v>
      </c>
      <c r="E42">
        <v>336680.88</v>
      </c>
      <c r="F42">
        <v>108159.7</v>
      </c>
      <c r="G42">
        <v>100846.28</v>
      </c>
      <c r="H42">
        <v>-0.32992816712044298</v>
      </c>
      <c r="I42">
        <v>-3.8178147827160697E-2</v>
      </c>
      <c r="J42">
        <v>-0.122973471491758</v>
      </c>
      <c r="K42">
        <v>0.86157011850649101</v>
      </c>
      <c r="L42">
        <v>2.0670231952357301</v>
      </c>
      <c r="M42">
        <v>0.20645575727043</v>
      </c>
      <c r="N42">
        <v>3.3668087500000001</v>
      </c>
      <c r="O42">
        <v>1.0815970312500001</v>
      </c>
      <c r="P42">
        <v>1.0084628124999999</v>
      </c>
      <c r="Q42">
        <f>P42*O42</f>
        <v>1.0907503841260253</v>
      </c>
      <c r="R42">
        <f>(L42*F42+M42*G42)/(F42+G42)</f>
        <v>1.1692914422594216</v>
      </c>
      <c r="S42">
        <f>(Q42-MIN($Q$2:$Q$55))/((MAX($Q$2:$Q$55)-MIN($Q$2:$Q$55)))</f>
        <v>0.24888042241077582</v>
      </c>
      <c r="T42">
        <f>(R42-MIN($R$2:$R$55))/((MAX($R$2:$R$55)-MIN($R$2:$R$55)))</f>
        <v>0.70419844965997547</v>
      </c>
      <c r="U42">
        <f>(S42+T42)/2</f>
        <v>0.47653943603537563</v>
      </c>
    </row>
    <row r="43" spans="1:21">
      <c r="A43">
        <v>100</v>
      </c>
      <c r="B43">
        <v>5</v>
      </c>
      <c r="C43">
        <v>10</v>
      </c>
      <c r="D43">
        <v>20</v>
      </c>
      <c r="E43">
        <v>270784.28000000003</v>
      </c>
      <c r="F43">
        <v>115361.14</v>
      </c>
      <c r="G43">
        <v>97859.63</v>
      </c>
      <c r="H43">
        <v>-0.37254918798584102</v>
      </c>
      <c r="I43">
        <v>-7.6537163354981105E-2</v>
      </c>
      <c r="J43">
        <v>-0.14521923636982501</v>
      </c>
      <c r="K43">
        <v>0.59290724493843705</v>
      </c>
      <c r="L43">
        <v>1.6905814892911799</v>
      </c>
      <c r="M43">
        <v>-6.7759507906340499E-2</v>
      </c>
      <c r="N43">
        <v>2.7078428125</v>
      </c>
      <c r="O43">
        <v>1.15361140625</v>
      </c>
      <c r="P43">
        <v>0.97859632812499997</v>
      </c>
      <c r="Q43">
        <f>P43*O43</f>
        <v>1.1289198862393677</v>
      </c>
      <c r="R43">
        <f>(L43*F43+M43*G43)/(F43+G43)</f>
        <v>0.88357474506274281</v>
      </c>
      <c r="S43">
        <f>(Q43-MIN($Q$2:$Q$55))/((MAX($Q$2:$Q$55)-MIN($Q$2:$Q$55)))</f>
        <v>0.41543869378243392</v>
      </c>
      <c r="T43">
        <f>(R43-MIN($R$2:$R$55))/((MAX($R$2:$R$55)-MIN($R$2:$R$55)))</f>
        <v>0.47259161689362023</v>
      </c>
      <c r="U43">
        <f>(S43+T43)/2</f>
        <v>0.44401515533802705</v>
      </c>
    </row>
    <row r="44" spans="1:21">
      <c r="A44">
        <v>150</v>
      </c>
      <c r="B44">
        <v>3</v>
      </c>
      <c r="C44">
        <v>10</v>
      </c>
      <c r="D44">
        <v>5</v>
      </c>
      <c r="E44">
        <v>306895</v>
      </c>
      <c r="F44">
        <v>109060.97</v>
      </c>
      <c r="G44">
        <v>99048.03</v>
      </c>
      <c r="H44">
        <v>-0.32453006630089298</v>
      </c>
      <c r="I44">
        <v>-4.1086636004532197E-2</v>
      </c>
      <c r="J44">
        <v>-0.112922698127553</v>
      </c>
      <c r="K44">
        <v>0.80550757608637702</v>
      </c>
      <c r="L44">
        <v>2.18927854353158</v>
      </c>
      <c r="M44">
        <v>-7.2043508179759894E-2</v>
      </c>
      <c r="N44">
        <v>3.0689500000000001</v>
      </c>
      <c r="O44">
        <v>1.0906096875</v>
      </c>
      <c r="P44">
        <v>0.99048031250000002</v>
      </c>
      <c r="Q44">
        <f>P44*O44</f>
        <v>1.0802274240905274</v>
      </c>
      <c r="R44">
        <f>(L44*F44+M44*G44)/(F44+G44)</f>
        <v>1.1130180530310907</v>
      </c>
      <c r="S44">
        <f>(Q44-MIN($Q$2:$Q$55))/((MAX($Q$2:$Q$55)-MIN($Q$2:$Q$55)))</f>
        <v>0.20296192894913559</v>
      </c>
      <c r="T44">
        <f>(R44-MIN($R$2:$R$55))/((MAX($R$2:$R$55)-MIN($R$2:$R$55)))</f>
        <v>0.65858227960033655</v>
      </c>
      <c r="U44">
        <f>(S44+T44)/2</f>
        <v>0.43077210427473606</v>
      </c>
    </row>
    <row r="45" spans="1:21">
      <c r="A45">
        <v>150</v>
      </c>
      <c r="B45">
        <v>4</v>
      </c>
      <c r="C45">
        <v>10</v>
      </c>
      <c r="D45">
        <v>5</v>
      </c>
      <c r="E45">
        <v>348584.6</v>
      </c>
      <c r="F45">
        <v>110144.17</v>
      </c>
      <c r="G45">
        <v>98110.2</v>
      </c>
      <c r="H45">
        <v>-0.33913124893324398</v>
      </c>
      <c r="I45">
        <v>-4.5151467800893103E-2</v>
      </c>
      <c r="J45">
        <v>-0.11629956320311199</v>
      </c>
      <c r="K45">
        <v>0.85203915081829196</v>
      </c>
      <c r="L45">
        <v>2.1774712823238902</v>
      </c>
      <c r="M45">
        <v>-0.23224860401849501</v>
      </c>
      <c r="N45">
        <v>3.4858459375000002</v>
      </c>
      <c r="O45">
        <v>1.1014417187500001</v>
      </c>
      <c r="P45">
        <v>0.98110203124999995</v>
      </c>
      <c r="Q45">
        <f>P45*O45</f>
        <v>1.0806267075691163</v>
      </c>
      <c r="R45">
        <f>(L45*F45+M45*G45)/(F45+G45)</f>
        <v>1.0422341202272261</v>
      </c>
      <c r="S45">
        <f>(Q45-MIN($Q$2:$Q$55))/((MAX($Q$2:$Q$55)-MIN($Q$2:$Q$55)))</f>
        <v>0.20470426149996487</v>
      </c>
      <c r="T45">
        <f>(R45-MIN($R$2:$R$55))/((MAX($R$2:$R$55)-MIN($R$2:$R$55)))</f>
        <v>0.60120361518099941</v>
      </c>
      <c r="U45">
        <f>(S45+T45)/2</f>
        <v>0.40295393834048215</v>
      </c>
    </row>
    <row r="46" spans="1:21">
      <c r="A46">
        <v>100</v>
      </c>
      <c r="B46">
        <v>3</v>
      </c>
      <c r="C46">
        <v>10</v>
      </c>
      <c r="D46">
        <v>10</v>
      </c>
      <c r="E46">
        <v>328088.84000000003</v>
      </c>
      <c r="F46">
        <v>114425.05499999999</v>
      </c>
      <c r="G46">
        <v>97508.73</v>
      </c>
      <c r="H46">
        <v>-0.29694335827607299</v>
      </c>
      <c r="I46">
        <v>-4.4656216666556801E-2</v>
      </c>
      <c r="J46">
        <v>-9.4688935628682303E-2</v>
      </c>
      <c r="K46">
        <v>0.76768832178747004</v>
      </c>
      <c r="L46">
        <v>1.9563822848983401</v>
      </c>
      <c r="M46">
        <v>-0.45281441170893599</v>
      </c>
      <c r="N46">
        <v>3.2808884374999998</v>
      </c>
      <c r="O46">
        <v>1.1442505468749999</v>
      </c>
      <c r="P46">
        <v>0.97508726562500003</v>
      </c>
      <c r="Q46">
        <f>P46*O46</f>
        <v>1.1157441369422547</v>
      </c>
      <c r="R46">
        <f>(L46*F46+M46*G46)/(F46+G46)</f>
        <v>0.84793367107128659</v>
      </c>
      <c r="S46">
        <f>(Q46-MIN($Q$2:$Q$55))/((MAX($Q$2:$Q$55)-MIN($Q$2:$Q$55)))</f>
        <v>0.35794436177786831</v>
      </c>
      <c r="T46">
        <f>(R46-MIN($R$2:$R$55))/((MAX($R$2:$R$55)-MIN($R$2:$R$55)))</f>
        <v>0.44370035381888934</v>
      </c>
      <c r="U46">
        <f>(S46+T46)/2</f>
        <v>0.40082235779837883</v>
      </c>
    </row>
    <row r="47" spans="1:21">
      <c r="A47">
        <v>150</v>
      </c>
      <c r="B47">
        <v>5</v>
      </c>
      <c r="C47">
        <v>5</v>
      </c>
      <c r="D47">
        <v>5</v>
      </c>
      <c r="E47">
        <v>336342.94</v>
      </c>
      <c r="F47">
        <v>108198.78</v>
      </c>
      <c r="G47">
        <v>100532.74</v>
      </c>
      <c r="H47">
        <v>-0.33475662076178098</v>
      </c>
      <c r="I47">
        <v>-5.1475003628028898E-2</v>
      </c>
      <c r="J47">
        <v>-0.124255829734236</v>
      </c>
      <c r="K47">
        <v>0.83967887569747901</v>
      </c>
      <c r="L47">
        <v>1.7497044699378601</v>
      </c>
      <c r="M47">
        <v>0.164332060541967</v>
      </c>
      <c r="N47">
        <v>3.3634293749999999</v>
      </c>
      <c r="O47">
        <v>1.0819878125</v>
      </c>
      <c r="P47">
        <v>1.0053274218749999</v>
      </c>
      <c r="Q47">
        <f>P47*O47</f>
        <v>1.0877520180407958</v>
      </c>
      <c r="R47">
        <f>(L47*F47+M47*G47)/(F47+G47)</f>
        <v>0.98613108994728227</v>
      </c>
      <c r="S47">
        <f>(Q47-MIN($Q$2:$Q$55))/((MAX($Q$2:$Q$55)-MIN($Q$2:$Q$55)))</f>
        <v>0.23579660825432483</v>
      </c>
      <c r="T47">
        <f>(R47-MIN($R$2:$R$55))/((MAX($R$2:$R$55)-MIN($R$2:$R$55)))</f>
        <v>0.55572554099344806</v>
      </c>
      <c r="U47">
        <f>(S47+T47)/2</f>
        <v>0.39576107462388643</v>
      </c>
    </row>
    <row r="48" spans="1:21">
      <c r="A48">
        <v>100</v>
      </c>
      <c r="B48">
        <v>3</v>
      </c>
      <c r="C48">
        <v>10</v>
      </c>
      <c r="D48">
        <v>20</v>
      </c>
      <c r="E48">
        <v>249349.64</v>
      </c>
      <c r="F48">
        <v>115370.14</v>
      </c>
      <c r="G48">
        <v>93153.44</v>
      </c>
      <c r="H48">
        <v>-0.329004688847779</v>
      </c>
      <c r="I48">
        <v>-5.0925867172198297E-2</v>
      </c>
      <c r="J48">
        <v>-0.104492727382825</v>
      </c>
      <c r="K48">
        <v>0.63331240463068805</v>
      </c>
      <c r="L48">
        <v>2.1314556216146201</v>
      </c>
      <c r="M48">
        <v>-0.71932407427010503</v>
      </c>
      <c r="N48">
        <v>2.4934964062499998</v>
      </c>
      <c r="O48">
        <v>1.15370140625</v>
      </c>
      <c r="P48">
        <v>0.93153437500000003</v>
      </c>
      <c r="Q48">
        <f>P48*O48</f>
        <v>1.0747125184077149</v>
      </c>
      <c r="R48">
        <f>(L48*F48+M48*G48)/(F48+G48)</f>
        <v>0.85793089432087233</v>
      </c>
      <c r="S48">
        <f>(Q48-MIN($Q$2:$Q$55))/((MAX($Q$2:$Q$55)-MIN($Q$2:$Q$55)))</f>
        <v>0.1788968218230485</v>
      </c>
      <c r="T48">
        <f>(R48-MIN($R$2:$R$55))/((MAX($R$2:$R$55)-MIN($R$2:$R$55)))</f>
        <v>0.45180427366681075</v>
      </c>
      <c r="U48">
        <f>(S48+T48)/2</f>
        <v>0.31535054774492965</v>
      </c>
    </row>
    <row r="49" spans="1:21">
      <c r="A49">
        <v>150</v>
      </c>
      <c r="B49">
        <v>4</v>
      </c>
      <c r="C49">
        <v>10</v>
      </c>
      <c r="D49">
        <v>20</v>
      </c>
      <c r="E49">
        <v>452227.53</v>
      </c>
      <c r="F49">
        <v>110693.66</v>
      </c>
      <c r="G49">
        <v>97830.61</v>
      </c>
      <c r="H49">
        <v>-0.28300687812741299</v>
      </c>
      <c r="I49">
        <v>-4.3685701094299097E-2</v>
      </c>
      <c r="J49">
        <v>-5.1580713960255702E-2</v>
      </c>
      <c r="K49">
        <v>0.82424247546139695</v>
      </c>
      <c r="L49">
        <v>2.1689160709922102</v>
      </c>
      <c r="M49">
        <v>-0.95654593641188701</v>
      </c>
      <c r="N49">
        <v>4.5222753124999997</v>
      </c>
      <c r="O49">
        <v>1.1069365625000001</v>
      </c>
      <c r="P49">
        <v>0.97830609374999999</v>
      </c>
      <c r="Q49">
        <f>P49*O49</f>
        <v>1.0829227844884277</v>
      </c>
      <c r="R49">
        <f>(L49*F49+M49*G49)/(F49+G49)</f>
        <v>0.70258385596435113</v>
      </c>
      <c r="S49">
        <f>(Q49-MIN($Q$2:$Q$55))/((MAX($Q$2:$Q$55)-MIN($Q$2:$Q$55)))</f>
        <v>0.21472353294556215</v>
      </c>
      <c r="T49">
        <f>(R49-MIN($R$2:$R$55))/((MAX($R$2:$R$55)-MIN($R$2:$R$55)))</f>
        <v>0.32587731214723176</v>
      </c>
      <c r="U49">
        <f>(S49+T49)/2</f>
        <v>0.27030042254639697</v>
      </c>
    </row>
    <row r="50" spans="1:21">
      <c r="A50">
        <v>150</v>
      </c>
      <c r="B50">
        <v>3</v>
      </c>
      <c r="C50">
        <v>10</v>
      </c>
      <c r="D50">
        <v>20</v>
      </c>
      <c r="E50">
        <v>297416.03000000003</v>
      </c>
      <c r="F50">
        <v>109671.94</v>
      </c>
      <c r="G50">
        <v>96874.5</v>
      </c>
      <c r="H50">
        <v>-0.32828935877156801</v>
      </c>
      <c r="I50">
        <v>-4.1569064787864499E-2</v>
      </c>
      <c r="J50">
        <v>-8.1547523416090006E-2</v>
      </c>
      <c r="K50">
        <v>0.76974860464512196</v>
      </c>
      <c r="L50">
        <v>2.3102438515622299</v>
      </c>
      <c r="M50">
        <v>-0.93980458912569997</v>
      </c>
      <c r="N50">
        <v>2.9741603125</v>
      </c>
      <c r="O50">
        <v>1.0967193749999999</v>
      </c>
      <c r="P50">
        <v>0.96874499999999997</v>
      </c>
      <c r="Q50">
        <f>P50*O50</f>
        <v>1.0624414109343749</v>
      </c>
      <c r="R50">
        <f>(L50*F50+M50*G50)/(F50+G50)</f>
        <v>0.78590473602277622</v>
      </c>
      <c r="S50">
        <f>(Q50-MIN($Q$2:$Q$55))/((MAX($Q$2:$Q$55)-MIN($Q$2:$Q$55)))</f>
        <v>0.12535002829909284</v>
      </c>
      <c r="T50">
        <f>(R50-MIN($R$2:$R$55))/((MAX($R$2:$R$55)-MIN($R$2:$R$55)))</f>
        <v>0.39341864005343125</v>
      </c>
      <c r="U50">
        <f>(S50+T50)/2</f>
        <v>0.25938433417626205</v>
      </c>
    </row>
    <row r="51" spans="1:21">
      <c r="A51">
        <v>150</v>
      </c>
      <c r="B51">
        <v>5</v>
      </c>
      <c r="C51">
        <v>10</v>
      </c>
      <c r="D51">
        <v>5</v>
      </c>
      <c r="E51">
        <v>334869.59999999998</v>
      </c>
      <c r="F51">
        <v>107640.11</v>
      </c>
      <c r="G51">
        <v>96390.69</v>
      </c>
      <c r="H51">
        <v>-0.32646691245391402</v>
      </c>
      <c r="I51">
        <v>-3.5522223124328102E-2</v>
      </c>
      <c r="J51">
        <v>-0.114098496123733</v>
      </c>
      <c r="K51">
        <v>0.86371044779282702</v>
      </c>
      <c r="L51">
        <v>2.0592469672040798</v>
      </c>
      <c r="M51">
        <v>-0.534462009436937</v>
      </c>
      <c r="N51">
        <v>3.3486959375000001</v>
      </c>
      <c r="O51">
        <v>1.0764010937499999</v>
      </c>
      <c r="P51">
        <v>0.96390687500000005</v>
      </c>
      <c r="Q51">
        <f>P51*O51</f>
        <v>1.0375504145231444</v>
      </c>
      <c r="R51">
        <f>(L51*F51+M51*G51)/(F51+G51)</f>
        <v>0.83389570691582204</v>
      </c>
      <c r="S51">
        <f>(Q51-MIN($Q$2:$Q$55))/((MAX($Q$2:$Q$55)-MIN($Q$2:$Q$55)))</f>
        <v>1.6734481712659659E-2</v>
      </c>
      <c r="T51">
        <f>(R51-MIN($R$2:$R$55))/((MAX($R$2:$R$55)-MIN($R$2:$R$55)))</f>
        <v>0.43232094040541041</v>
      </c>
      <c r="U51">
        <f>(S51+T51)/2</f>
        <v>0.22452771105903505</v>
      </c>
    </row>
    <row r="52" spans="1:21">
      <c r="A52">
        <v>150</v>
      </c>
      <c r="B52">
        <v>4</v>
      </c>
      <c r="C52">
        <v>5</v>
      </c>
      <c r="D52">
        <v>20</v>
      </c>
      <c r="E52">
        <v>340879.84</v>
      </c>
      <c r="F52">
        <v>107900.125</v>
      </c>
      <c r="G52">
        <v>97628.56</v>
      </c>
      <c r="H52">
        <v>-0.332441965669524</v>
      </c>
      <c r="I52">
        <v>-3.98514658770006E-2</v>
      </c>
      <c r="J52">
        <v>-5.4552513516404798E-2</v>
      </c>
      <c r="K52">
        <v>0.86122853185969905</v>
      </c>
      <c r="L52">
        <v>2.05734511052838</v>
      </c>
      <c r="M52">
        <v>-0.99460281725475097</v>
      </c>
      <c r="N52">
        <v>3.4087984374999998</v>
      </c>
      <c r="O52">
        <v>1.0790012499999999</v>
      </c>
      <c r="P52">
        <v>0.97628562500000005</v>
      </c>
      <c r="Q52">
        <f>P52*O52</f>
        <v>1.0534134097320311</v>
      </c>
      <c r="R52">
        <f>(L52*F52+M52*G52)/(F52+G52)</f>
        <v>0.6076336924630571</v>
      </c>
      <c r="S52">
        <f>(Q52-MIN($Q$2:$Q$55))/((MAX($Q$2:$Q$55)-MIN($Q$2:$Q$55)))</f>
        <v>8.5955008952534093E-2</v>
      </c>
      <c r="T52">
        <f>(R52-MIN($R$2:$R$55))/((MAX($R$2:$R$55)-MIN($R$2:$R$55)))</f>
        <v>0.24890908853639995</v>
      </c>
      <c r="U52">
        <f>(S52+T52)/2</f>
        <v>0.16743204874446702</v>
      </c>
    </row>
    <row r="53" spans="1:21">
      <c r="A53">
        <v>150</v>
      </c>
      <c r="B53">
        <v>4</v>
      </c>
      <c r="C53">
        <v>5</v>
      </c>
      <c r="D53">
        <v>10</v>
      </c>
      <c r="E53">
        <v>401922.28</v>
      </c>
      <c r="F53">
        <v>108937.55</v>
      </c>
      <c r="G53">
        <v>97408.31</v>
      </c>
      <c r="H53">
        <v>-0.280818601702986</v>
      </c>
      <c r="I53">
        <v>-4.32630373403552E-2</v>
      </c>
      <c r="J53">
        <v>-5.7485190220795603E-2</v>
      </c>
      <c r="K53">
        <v>0.85999395004398205</v>
      </c>
      <c r="L53">
        <v>2.0184914103018499</v>
      </c>
      <c r="M53">
        <v>-1.0850770016151301</v>
      </c>
      <c r="N53">
        <v>4.0192228124999998</v>
      </c>
      <c r="O53">
        <v>1.0893754687499999</v>
      </c>
      <c r="P53">
        <v>0.97408312500000005</v>
      </c>
      <c r="Q53">
        <f>P53*O53</f>
        <v>1.0611422608983399</v>
      </c>
      <c r="R53">
        <f>(L53*F53+M53*G53)/(F53+G53)</f>
        <v>0.55341062809368324</v>
      </c>
      <c r="S53">
        <f>(Q53-MIN($Q$2:$Q$55))/((MAX($Q$2:$Q$55)-MIN($Q$2:$Q$55)))</f>
        <v>0.11968099484898677</v>
      </c>
      <c r="T53">
        <f>(R53-MIN($R$2:$R$55))/((MAX($R$2:$R$55)-MIN($R$2:$R$55)))</f>
        <v>0.2049549468124669</v>
      </c>
      <c r="U53">
        <f>(S53+T53)/2</f>
        <v>0.16231797083072683</v>
      </c>
    </row>
    <row r="54" spans="1:21">
      <c r="A54">
        <v>100</v>
      </c>
      <c r="B54">
        <v>5</v>
      </c>
      <c r="C54">
        <v>5</v>
      </c>
      <c r="D54">
        <v>20</v>
      </c>
      <c r="E54">
        <v>777471.8</v>
      </c>
      <c r="F54">
        <v>112775.89</v>
      </c>
      <c r="G54">
        <v>92955.945000000007</v>
      </c>
      <c r="H54">
        <v>-0.41148710398683103</v>
      </c>
      <c r="I54">
        <v>-8.7325269920676005E-2</v>
      </c>
      <c r="J54">
        <v>-0.15070071736149701</v>
      </c>
      <c r="K54">
        <v>0.919814183926845</v>
      </c>
      <c r="L54">
        <v>1.48183632067699</v>
      </c>
      <c r="M54">
        <v>-0.42347185669747001</v>
      </c>
      <c r="N54">
        <v>7.7747181249999997</v>
      </c>
      <c r="O54">
        <v>1.12775890625</v>
      </c>
      <c r="P54">
        <v>0.92955945312499999</v>
      </c>
      <c r="Q54">
        <f>P54*O54</f>
        <v>1.048318952150598</v>
      </c>
      <c r="R54">
        <f>(L54*F54+M54*G54)/(F54+G54)</f>
        <v>0.62095972302222957</v>
      </c>
      <c r="S54">
        <f>(Q54-MIN($Q$2:$Q$55))/((MAX($Q$2:$Q$55)-MIN($Q$2:$Q$55)))</f>
        <v>6.3724589341083812E-2</v>
      </c>
      <c r="T54">
        <f>(R54-MIN($R$2:$R$55))/((MAX($R$2:$R$55)-MIN($R$2:$R$55)))</f>
        <v>0.25971139642193808</v>
      </c>
      <c r="U54">
        <f>(S54+T54)/2</f>
        <v>0.16171799288151095</v>
      </c>
    </row>
    <row r="55" spans="1:21">
      <c r="A55">
        <v>150</v>
      </c>
      <c r="B55">
        <v>5</v>
      </c>
      <c r="C55">
        <v>10</v>
      </c>
      <c r="D55">
        <v>20</v>
      </c>
      <c r="E55">
        <v>342370.97</v>
      </c>
      <c r="F55">
        <v>107495.13</v>
      </c>
      <c r="G55">
        <v>96163.93</v>
      </c>
      <c r="H55">
        <v>-0.436264901610667</v>
      </c>
      <c r="I55">
        <v>-4.8508635017280102E-2</v>
      </c>
      <c r="J55">
        <v>-7.0751805001488297E-2</v>
      </c>
      <c r="K55">
        <v>0.65152264287644102</v>
      </c>
      <c r="L55">
        <v>1.6855155310380801</v>
      </c>
      <c r="M55">
        <v>-1.2475614218509701</v>
      </c>
      <c r="N55">
        <v>3.4237096875000002</v>
      </c>
      <c r="O55">
        <v>1.074951328125</v>
      </c>
      <c r="P55">
        <v>0.96163929687500005</v>
      </c>
      <c r="Q55">
        <f>P55*O55</f>
        <v>1.0337154393529726</v>
      </c>
      <c r="R55">
        <f>(L55*F55+M55*G55)/(F55+G55)</f>
        <v>0.30057244634429875</v>
      </c>
      <c r="S55">
        <f>(Q55-MIN($Q$2:$Q$55))/((MAX($Q$2:$Q$55)-MIN($Q$2:$Q$55)))</f>
        <v>0</v>
      </c>
      <c r="T55">
        <f>(R55-MIN($R$2:$R$55))/((MAX($R$2:$R$55)-MIN($R$2:$R$55)))</f>
        <v>0</v>
      </c>
      <c r="U55">
        <f>(S55+T55)/2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Hyperparameter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Yijun</dc:creator>
  <cp:lastModifiedBy>Lim Yijun</cp:lastModifiedBy>
  <dcterms:created xsi:type="dcterms:W3CDTF">2024-10-06T07:19:25Z</dcterms:created>
  <dcterms:modified xsi:type="dcterms:W3CDTF">2024-10-08T13:47:35Z</dcterms:modified>
</cp:coreProperties>
</file>