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Page" sheetId="1" r:id="rId4"/>
    <sheet state="visible" name="Test execute report" sheetId="2" r:id="rId5"/>
    <sheet state="visible" name="Test case" sheetId="3" r:id="rId6"/>
    <sheet state="visible" name="Bug list" sheetId="4" r:id="rId7"/>
    <sheet state="visible" name="Test data" sheetId="5" r:id="rId8"/>
    <sheet state="visible" name="Mindmap of TC" sheetId="6" r:id="rId9"/>
    <sheet state="visible" name="Feature list" sheetId="7" r:id="rId10"/>
    <sheet state="visible" name="Bug report" sheetId="8" r:id="rId11"/>
    <sheet state="visible" name="Bug Data Clickup" sheetId="9" r:id="rId12"/>
    <sheet state="visible" name="Data" sheetId="10" r:id="rId13"/>
  </sheets>
  <definedNames>
    <definedName name="Doc_Code">#REF!</definedName>
    <definedName localSheetId="7" name="Test_type">Data!$C$6:$C$18</definedName>
    <definedName localSheetId="0" name="Doc_Version">'Cover Page'!$B$3</definedName>
    <definedName localSheetId="0" name="Confidential_Class">'Cover Page'!$B$4</definedName>
    <definedName name="Doc_Version">#REF!</definedName>
    <definedName localSheetId="0" name="Doc_Title">'Cover Page'!$A$1</definedName>
    <definedName name="Test_result">Data!$F$6:$F$8</definedName>
    <definedName name="Test_type">Data!$C$6:$C$18</definedName>
    <definedName name="TestType">Data!$C$6:$C$18</definedName>
    <definedName localSheetId="0" name="Project_Name">#REF!</definedName>
    <definedName localSheetId="7" name="Test_result">Data!$F$6:$F$8</definedName>
    <definedName name="Doc_title">#REF!</definedName>
    <definedName name="Abbr_Name">#REF!</definedName>
    <definedName name="Project_name">#REF!</definedName>
    <definedName name="Confidential_Class">#REF!</definedName>
  </definedNames>
  <calcPr/>
</workbook>
</file>

<file path=xl/sharedStrings.xml><?xml version="1.0" encoding="utf-8"?>
<sst xmlns="http://schemas.openxmlformats.org/spreadsheetml/2006/main" count="2747" uniqueCount="1032">
  <si>
    <t>Project Name</t>
  </si>
  <si>
    <t>Plative</t>
  </si>
  <si>
    <t>Version:</t>
  </si>
  <si>
    <t>1.0.0</t>
  </si>
  <si>
    <t>Test case execute Report</t>
  </si>
  <si>
    <t>Group</t>
  </si>
  <si>
    <t>Feature</t>
  </si>
  <si>
    <t>Sub feature</t>
  </si>
  <si>
    <t>Total TCs</t>
  </si>
  <si>
    <t>Executed TCs</t>
  </si>
  <si>
    <t>Not execute TCs</t>
  </si>
  <si>
    <t>Blocked TCs</t>
  </si>
  <si>
    <t>Comment</t>
  </si>
  <si>
    <t>Group ID</t>
  </si>
  <si>
    <t>Total</t>
  </si>
  <si>
    <t>Summary</t>
  </si>
  <si>
    <t>Group by status</t>
  </si>
  <si>
    <t>Rate (%)</t>
  </si>
  <si>
    <t>Passed</t>
  </si>
  <si>
    <t>Failed</t>
  </si>
  <si>
    <t>Not Run</t>
  </si>
  <si>
    <t>N/A</t>
  </si>
  <si>
    <t>Group chat</t>
  </si>
  <si>
    <t>Check login</t>
  </si>
  <si>
    <t>T</t>
  </si>
  <si>
    <t>Pass</t>
  </si>
  <si>
    <t>Fail</t>
  </si>
  <si>
    <t>NT</t>
  </si>
  <si>
    <t xml:space="preserve">Blocked </t>
  </si>
  <si>
    <t>Not login</t>
  </si>
  <si>
    <t>Logged in</t>
  </si>
  <si>
    <t>Message chat</t>
  </si>
  <si>
    <t>Header</t>
  </si>
  <si>
    <t>Footer</t>
  </si>
  <si>
    <t>Category</t>
  </si>
  <si>
    <t>Target</t>
  </si>
  <si>
    <t>Chat title</t>
  </si>
  <si>
    <t>Chat conversation</t>
  </si>
  <si>
    <t>Upload file</t>
  </si>
  <si>
    <t>Download file</t>
  </si>
  <si>
    <t>Delete file</t>
  </si>
  <si>
    <t>Chat footer</t>
  </si>
  <si>
    <t>Error</t>
  </si>
  <si>
    <t>Category logic</t>
  </si>
  <si>
    <t>List item</t>
  </si>
  <si>
    <t>Select item</t>
  </si>
  <si>
    <t>Change another item</t>
  </si>
  <si>
    <t>Target logic</t>
  </si>
  <si>
    <t>Show list item follow selected category</t>
  </si>
  <si>
    <t>TEST CASE</t>
  </si>
  <si>
    <t>Group Feature</t>
  </si>
  <si>
    <t>TCs ID</t>
  </si>
  <si>
    <t>TC Name</t>
  </si>
  <si>
    <t>Type</t>
  </si>
  <si>
    <t>Priority</t>
  </si>
  <si>
    <t>Test case detail</t>
  </si>
  <si>
    <t>Test action (T, N)</t>
  </si>
  <si>
    <t>Test status</t>
  </si>
  <si>
    <r>
      <rPr>
        <rFont val="Arial"/>
        <b/>
        <color rgb="FF000000"/>
        <sz val="10.0"/>
      </rPr>
      <t xml:space="preserve">Test Date
</t>
    </r>
    <r>
      <rPr>
        <rFont val="Arial"/>
        <b val="0"/>
        <color rgb="FF000000"/>
        <sz val="10.0"/>
      </rPr>
      <t>(mm-dd-yyyy)</t>
    </r>
  </si>
  <si>
    <t>Tested By</t>
  </si>
  <si>
    <t>Count bugs</t>
  </si>
  <si>
    <t>Input data</t>
  </si>
  <si>
    <t>Steps</t>
  </si>
  <si>
    <t>Expected Result</t>
  </si>
  <si>
    <t>Chat - Login - Not</t>
  </si>
  <si>
    <t xml:space="preserve">User use direct link access page </t>
  </si>
  <si>
    <t>FUN</t>
  </si>
  <si>
    <t>Normal</t>
  </si>
  <si>
    <t xml:space="preserve">1. Login to page
2. Go to chat 
3. Copy link at url 
4. Log out
5. Paste link on browser </t>
  </si>
  <si>
    <t>Go to login page</t>
  </si>
  <si>
    <t>Khánh Nguyễn</t>
  </si>
  <si>
    <t>Chat - Login - Yes</t>
  </si>
  <si>
    <t>User login: use direct link access page</t>
  </si>
  <si>
    <t>High</t>
  </si>
  <si>
    <t>1. Login with parent account 
2. Go to chat
3. Copy link 
4. Go to another page 
5. Paste link on browser</t>
  </si>
  <si>
    <t>Go to chat page</t>
  </si>
  <si>
    <t>1. Login with sub account 
2. Go to chat
3. Copy link 
4. Go to another page 
5. Paste link on browser</t>
  </si>
  <si>
    <t>Log out</t>
  </si>
  <si>
    <t>Chat - Log out</t>
  </si>
  <si>
    <t>User log out at chat page</t>
  </si>
  <si>
    <t>1. Login with parent account 
2. Go to chat
3. Log out</t>
  </si>
  <si>
    <t>1. Login with sub account 
2. Go to chat
3. Log out</t>
  </si>
  <si>
    <t>Chat - Msg - Header</t>
  </si>
  <si>
    <t>Show BIZTECT Logo</t>
  </si>
  <si>
    <t>Show correct logo</t>
  </si>
  <si>
    <t>Check effect hover on logo</t>
  </si>
  <si>
    <t>Low</t>
  </si>
  <si>
    <t>Hover on logo</t>
  </si>
  <si>
    <t>Display hand-shaped cursor</t>
  </si>
  <si>
    <t>Check hover out logo</t>
  </si>
  <si>
    <t>Hover out logo</t>
  </si>
  <si>
    <t>Display "I" cursor</t>
  </si>
  <si>
    <t>Click to logo</t>
  </si>
  <si>
    <t>Logged in with parent account</t>
  </si>
  <si>
    <t>Go to page BIZTECT TOP [Screen ID: B000000].</t>
  </si>
  <si>
    <t>Can not click</t>
  </si>
  <si>
    <t>Logged in with sub account</t>
  </si>
  <si>
    <t>Disable click action</t>
  </si>
  <si>
    <t>Show list action of parent account</t>
  </si>
  <si>
    <t>Show list item</t>
  </si>
  <si>
    <t>「マイページ」
「カート」
「お気に入り」
「ログアウト」</t>
  </si>
  <si>
    <t>Show list action of sub-account</t>
  </si>
  <si>
    <t>「ログアウト」</t>
  </si>
  <si>
    <t>Hide list action of sub-account</t>
  </si>
  <si>
    <t>Hide list item</t>
  </si>
  <si>
    <t>「マイページ」
「カート」
「お気に入り」</t>
  </si>
  <si>
    <t>Check effect hover on</t>
  </si>
  <si>
    <t>Hover on item</t>
  </si>
  <si>
    <t>Hover item</t>
  </si>
  <si>
    <t>Chat - Msg - Footer</t>
  </si>
  <si>
    <t>Show list footer item</t>
  </si>
  <si>
    <t>Chat - Msg - Category</t>
  </si>
  <si>
    <t>Default value</t>
  </si>
  <si>
    <t>Show text（区分選択）</t>
  </si>
  <si>
    <t>Check effect hover out</t>
  </si>
  <si>
    <t>Display arrow cursor</t>
  </si>
  <si>
    <t>Can not start chat</t>
  </si>
  <si>
    <t>1. Main account resisterd (no any sub account) 
2. Site name not create for main account</t>
  </si>
  <si>
    <t>1. Can choose option "現場" 
2. Can not choose target 
3. Can not start chat</t>
  </si>
  <si>
    <t>1. Main account resisterd (no any sub account) 
2. Site name relationship with main account</t>
  </si>
  <si>
    <t>Can start chat</t>
  </si>
  <si>
    <t>1. Main account resisterd
2. Register sub account 
2. Site name relationship with main account</t>
  </si>
  <si>
    <t>1. Can choose option "現場" 
2. Site name: show list site map
3. Can start chat</t>
  </si>
  <si>
    <t>Chat - Msg - Target</t>
  </si>
  <si>
    <t>Show text (対象名称）</t>
  </si>
  <si>
    <t>Chat - Msg - Title</t>
  </si>
  <si>
    <t>Show chat title default if not choose category</t>
  </si>
  <si>
    <t xml:space="preserve">1. Start chat </t>
  </si>
  <si>
    <t>Show text  (対象名称）</t>
  </si>
  <si>
    <t>Show chat title default if chosen category is 現場 but not choose target</t>
  </si>
  <si>
    <t>1. Start chat 
2. Choose category is 現場</t>
  </si>
  <si>
    <t>Show chat tittle when chosen 現場 category and choose a  現場名</t>
  </si>
  <si>
    <t>1. Start chat 
2. Choose category is 現場
3. Choose a 現場名</t>
  </si>
  <si>
    <t>Show correct data 現場名 selected</t>
  </si>
  <si>
    <t>Show chat tittle when chosen 現場 category and change to other 現場名</t>
  </si>
  <si>
    <t>1. Start chat 
2. Choose category is 現場
3. Choose a 現場名
4. Change to other 現場名</t>
  </si>
  <si>
    <t>Show chat title default if chosen category is 会員 but not choose target</t>
  </si>
  <si>
    <t>1. Start chat 
2. Choose category is 会員</t>
  </si>
  <si>
    <t>Show text  (対象選択）</t>
  </si>
  <si>
    <t>Show chat title if chosen category is 会員 and target is 全員</t>
  </si>
  <si>
    <t>1. Start chat 
2. Choose category is 会員
3. Choose taget is 全員</t>
  </si>
  <si>
    <t>Show title is 全員</t>
  </si>
  <si>
    <t>Show chat title if chosen category is 会員 and target is sub account name</t>
  </si>
  <si>
    <t>1. Start chat 
2. Choose category is 会員
3. Choose taget is sub account name</t>
  </si>
  <si>
    <t>Show title is sub account name</t>
  </si>
  <si>
    <t>Chat - Msg - Conversation</t>
  </si>
  <si>
    <t>Check color background</t>
  </si>
  <si>
    <t xml:space="preserve">Gray color </t>
  </si>
  <si>
    <t>Show correct position of chat person</t>
  </si>
  <si>
    <t>Show right side of the frame</t>
  </si>
  <si>
    <t>Show correct position of reply person</t>
  </si>
  <si>
    <t>Show left side of the frame</t>
  </si>
  <si>
    <t>Show icon of reply persion: height &amp; width</t>
  </si>
  <si>
    <t>Height: 60px 
Width: 50px</t>
  </si>
  <si>
    <t>Show icon of reply persion: color</t>
  </si>
  <si>
    <t>Color is white</t>
  </si>
  <si>
    <t>Check name of reply person: name</t>
  </si>
  <si>
    <t>Show register name (name 01 + space + name02)</t>
  </si>
  <si>
    <t>Check name of reply person: font size</t>
  </si>
  <si>
    <t>10px</t>
  </si>
  <si>
    <t>Check name of reply person: color</t>
  </si>
  <si>
    <t>White</t>
  </si>
  <si>
    <t>Check space between left of box &amp; chat frame</t>
  </si>
  <si>
    <t>70 px</t>
  </si>
  <si>
    <t>Check frame of chat: chat in a line</t>
  </si>
  <si>
    <t>Follow requirement</t>
  </si>
  <si>
    <t>Check frame of chat: chat break to multi line</t>
  </si>
  <si>
    <t xml:space="preserve">Show chat multi line </t>
  </si>
  <si>
    <t>Check min of chat frame: a character</t>
  </si>
  <si>
    <t>Not requirement</t>
  </si>
  <si>
    <t>Check max of chat frame: max of a line</t>
  </si>
  <si>
    <t>5 px</t>
  </si>
  <si>
    <t>Check space with other chat frame</t>
  </si>
  <si>
    <t>10 px</t>
  </si>
  <si>
    <t>Check space of chat content compare with chat frame</t>
  </si>
  <si>
    <t>Left: 5 px 
Right: 5 px
Top: 5 px 
Bottom: 5px</t>
  </si>
  <si>
    <t>Check radius of chat frame</t>
  </si>
  <si>
    <t>Has radius</t>
  </si>
  <si>
    <t>Chat background color of chat frame  (reply person side)</t>
  </si>
  <si>
    <t>Chat background color of chat frame  (my side)</t>
  </si>
  <si>
    <t>Lime</t>
  </si>
  <si>
    <t>Check color of chat content</t>
  </si>
  <si>
    <t xml:space="preserve">Font color: black 
Font sixe: 12 px </t>
  </si>
  <si>
    <t>Check padding between right &amp; chat content</t>
  </si>
  <si>
    <t>Check time: format of date time</t>
  </si>
  <si>
    <t>Line 1: YYYY/MM/DD (date of chat)
Line 2: hh:mm (24 hours)</t>
  </si>
  <si>
    <t>Check time: position will show - right side</t>
  </si>
  <si>
    <t>Top &amp; right side of chat frame</t>
  </si>
  <si>
    <t>Check time: format of text</t>
  </si>
  <si>
    <t xml:space="preserve">Font color: white 
Font sixe: 9 px </t>
  </si>
  <si>
    <t>Check scroll: if chat conversation too long</t>
  </si>
  <si>
    <t>Show scroll</t>
  </si>
  <si>
    <t>Check scroll: scroll auto scale small when chat too many</t>
  </si>
  <si>
    <t>Auto scale height of scroll</t>
  </si>
  <si>
    <t>Auto scroll to bottom of chat conversation</t>
  </si>
  <si>
    <t>1. Current stay top of chat conversation 
2. Has new message</t>
  </si>
  <si>
    <t>Auto scroll bottom of chat conversation</t>
  </si>
  <si>
    <t>Check focus</t>
  </si>
  <si>
    <t xml:space="preserve">Auto focus at newest chat </t>
  </si>
  <si>
    <t>Chat history: history &lt; 30 chat time</t>
  </si>
  <si>
    <t>Show all chat: correct number of chat time &amp; chat content</t>
  </si>
  <si>
    <t>Chat history: history = 30 chat time</t>
  </si>
  <si>
    <t>Chat history: history &gt; 30 chat time</t>
  </si>
  <si>
    <t xml:space="preserve">Only show 30 line chat newest </t>
  </si>
  <si>
    <t>Check time show new message</t>
  </si>
  <si>
    <t>Less than 1s</t>
  </si>
  <si>
    <t>Check hot key</t>
  </si>
  <si>
    <t>Can not use hot key [Shift] + [Enter] for enter</t>
  </si>
  <si>
    <t>Chat - Msg - Upload file</t>
  </si>
  <si>
    <t>Show icon upload file</t>
  </si>
  <si>
    <t>Show at left side and below chat box</t>
  </si>
  <si>
    <t>Check width, height of icon</t>
  </si>
  <si>
    <t>Hight: 30 px 
Width: 30 px 
Color: white</t>
  </si>
  <si>
    <t>Space of upload file with other</t>
  </si>
  <si>
    <t>Left: 5 px 
Right 10 px
Top: 5px 
Bottom: 5 px</t>
  </si>
  <si>
    <t>Effect when hover on</t>
  </si>
  <si>
    <t>Click &amp; select file upload</t>
  </si>
  <si>
    <t>Can click icon 
Can select file</t>
  </si>
  <si>
    <t>Click but not upload file</t>
  </si>
  <si>
    <t>Back to chat conversation</t>
  </si>
  <si>
    <t>Show date &amp; time of file upload</t>
  </si>
  <si>
    <t>Show date &amp; time of file upload: format</t>
  </si>
  <si>
    <t>Color: white 
Size: 9 px</t>
  </si>
  <si>
    <t>Show icon of uploaded file: space</t>
  </si>
  <si>
    <t>Left: 5 px 
Right 5 px</t>
  </si>
  <si>
    <t>Show icon of uploaded file: format</t>
  </si>
  <si>
    <t>Color: white 
Height: 36 px 
Width: 36 px</t>
  </si>
  <si>
    <t>Show icon of deleted file: format</t>
  </si>
  <si>
    <t>Color: #CCCCCC
Hight: 60 px 
Width: 50 px</t>
  </si>
  <si>
    <t>Show name of file</t>
  </si>
  <si>
    <t>Name + file type</t>
  </si>
  <si>
    <t>Show name of file: space</t>
  </si>
  <si>
    <t>Right: 5px 
Max width: 100px</t>
  </si>
  <si>
    <t>Show name of file: multi line</t>
  </si>
  <si>
    <t>Auto enter the new line if with greater than 100 px</t>
  </si>
  <si>
    <t>Show name of file: format</t>
  </si>
  <si>
    <t>Color: white 
Size: 10 px</t>
  </si>
  <si>
    <t>View my upload file: Show delete icon</t>
  </si>
  <si>
    <t>Right side of file</t>
  </si>
  <si>
    <t>View my upload file: click icon</t>
  </si>
  <si>
    <t xml:space="preserve">Image file: can view </t>
  </si>
  <si>
    <t>Other file type: can not view</t>
  </si>
  <si>
    <t>Popup menu</t>
  </si>
  <si>
    <t>Hight: 80 px 
Width: 120 px 
Color: white 
Font size: 12 px 
Font color: white 
Shadow: drop shadow
File type: png, jpeg, jpg</t>
  </si>
  <si>
    <t>Close popup</t>
  </si>
  <si>
    <t>Click out of popup &amp; close popup</t>
  </si>
  <si>
    <t>Check upload multi file</t>
  </si>
  <si>
    <t>Can not do it</t>
  </si>
  <si>
    <t>Auto create folder upload file</t>
  </si>
  <si>
    <t xml:space="preserve">1. Start upload file 1st </t>
  </si>
  <si>
    <t>Auto create folder save file</t>
  </si>
  <si>
    <t>Check limit all file</t>
  </si>
  <si>
    <t>Total all file &lt; 5GB can upload</t>
  </si>
  <si>
    <t>Upload file medium size</t>
  </si>
  <si>
    <t>Use file 512 MB</t>
  </si>
  <si>
    <t>Can upload</t>
  </si>
  <si>
    <t>Upload file too large</t>
  </si>
  <si>
    <t>Use file 1 GB</t>
  </si>
  <si>
    <t>Can upload file type</t>
  </si>
  <si>
    <t>pdf</t>
  </si>
  <si>
    <t>csv</t>
  </si>
  <si>
    <t>xlsx</t>
  </si>
  <si>
    <t>doc</t>
  </si>
  <si>
    <t>docx</t>
  </si>
  <si>
    <t>pptx</t>
  </si>
  <si>
    <t>png</t>
  </si>
  <si>
    <t>Can upload &amp; preview</t>
  </si>
  <si>
    <t>jpeg</t>
  </si>
  <si>
    <t>jpg</t>
  </si>
  <si>
    <t>txt</t>
  </si>
  <si>
    <t>mp4</t>
  </si>
  <si>
    <t>rar</t>
  </si>
  <si>
    <t>zip</t>
  </si>
  <si>
    <t>mp3</t>
  </si>
  <si>
    <t>Show text of place holder</t>
  </si>
  <si>
    <t>Show test "メッセージを入力"</t>
  </si>
  <si>
    <t>Check space with bottom icon</t>
  </si>
  <si>
    <t>Bottom: 5 px</t>
  </si>
  <si>
    <t>Can enter chat content to message box</t>
  </si>
  <si>
    <t>Can enter content</t>
  </si>
  <si>
    <t>Expand height of chat box</t>
  </si>
  <si>
    <t>Check background color</t>
  </si>
  <si>
    <t>Color is black</t>
  </si>
  <si>
    <t>Check format of box</t>
  </si>
  <si>
    <t>Height: 48 px 
Width: 60%</t>
  </si>
  <si>
    <t>Check format text of box</t>
  </si>
  <si>
    <t>Color: white 
Font size: 14 px</t>
  </si>
  <si>
    <t>Check text of button send message</t>
  </si>
  <si>
    <t>Show text "送信"
Font size: 14 px 
Font color: white</t>
  </si>
  <si>
    <t>Check chat Construction Site - main acc with 1 sub account</t>
  </si>
  <si>
    <t>1. Create 1 construction site 
2. Create 1 sub account for main account 
3. Go to construction site chat conversation 
4. Start chat &amp; check result</t>
  </si>
  <si>
    <t>Can chat &amp; show correct data</t>
  </si>
  <si>
    <t>Check chat Construction Site - main acc with 2 sub account</t>
  </si>
  <si>
    <t>1. Create 1 construction site 
2. Create 1 sub account for main account 
3. Go to construction site chat conversation 
4. Start chat 
5. Create 1 new sub account 
6. New sub account go to above chat conversation</t>
  </si>
  <si>
    <t>1. New account can view chat history 
2. New acc can start chat</t>
  </si>
  <si>
    <t>Check chat Construction Site - main acc with 3 sub account</t>
  </si>
  <si>
    <t xml:space="preserve">1. Create 1 construction site 
2. Create 1 sub account for main account 
3. Go to construction site chat conversation 
4. Start chat 
5. Create 1 new sub account 
6. New sub account go to above chat conversation
7. Repeat step 5&amp;6 </t>
  </si>
  <si>
    <t>Check chat Construction Site - sub account of other main account</t>
  </si>
  <si>
    <t>Can not show site. 
Can not start chat</t>
  </si>
  <si>
    <t>Check chat member - main acc with 1 sub account</t>
  </si>
  <si>
    <t>Check chat member - main acc with all sub account</t>
  </si>
  <si>
    <t>Check chat member - sub acc with other sub account</t>
  </si>
  <si>
    <t>Check chat member - main acc with 1 sub account of other main account</t>
  </si>
  <si>
    <t>Main acc side: 
  - Not show member 
  - Can not start chat
Sub acc side: 
  - Not show main acc 
  - Can not start chat</t>
  </si>
  <si>
    <t>Chat - Msg - Error</t>
  </si>
  <si>
    <t>Check layout of error message box</t>
  </si>
  <si>
    <t>Height: 30% 
Width: 60% 
Background color: #666666 
Font size: 24px 
Text format: bold 
Text color: white</t>
  </si>
  <si>
    <t>Check close popup</t>
  </si>
  <si>
    <t>Click button "X"</t>
  </si>
  <si>
    <t>Click out of popup</t>
  </si>
  <si>
    <t>Chat - Msg - Del File</t>
  </si>
  <si>
    <t>Show popup confirm</t>
  </si>
  <si>
    <t>Click button delete</t>
  </si>
  <si>
    <t>Can delete file</t>
  </si>
  <si>
    <t>1. Click button delete
2. Click button confirm</t>
  </si>
  <si>
    <t>Delete file success 
Show text 削除済み at file position</t>
  </si>
  <si>
    <t>Not delete file</t>
  </si>
  <si>
    <t>1. Click button delete
2. Click out side of popup</t>
  </si>
  <si>
    <t>Chat - Msg - Download</t>
  </si>
  <si>
    <t>Can download file</t>
  </si>
  <si>
    <t>Click file name</t>
  </si>
  <si>
    <t>Click file icon</t>
  </si>
  <si>
    <t>Download file but network has problem</t>
  </si>
  <si>
    <t>1. Click download file 
2. Disconnect internet</t>
  </si>
  <si>
    <t>Can not download file</t>
  </si>
  <si>
    <t>Download file but file just delete</t>
  </si>
  <si>
    <t>1. Click download file deleted</t>
  </si>
  <si>
    <t>Show error message "ファイルが存在しません。"</t>
  </si>
  <si>
    <t>Can download file - my side</t>
  </si>
  <si>
    <t>Can download</t>
  </si>
  <si>
    <t>Can download file - the other side</t>
  </si>
  <si>
    <t>Chat - Category - List</t>
  </si>
  <si>
    <t>Show 2 item: 
現場, 会員</t>
  </si>
  <si>
    <t>Chat - Category - Select</t>
  </si>
  <si>
    <t>Can select item at list</t>
  </si>
  <si>
    <t>Can select 1 item</t>
  </si>
  <si>
    <t>Chat - Category - Change</t>
  </si>
  <si>
    <t>Can change to other item</t>
  </si>
  <si>
    <t>Can change to other option</t>
  </si>
  <si>
    <t>Chat - Target - List</t>
  </si>
  <si>
    <t>Select 現場 - Not register yet</t>
  </si>
  <si>
    <t>1. Can not choose 
2. Can not start chat</t>
  </si>
  <si>
    <t>Select 現場 - Registered</t>
  </si>
  <si>
    <t>Can choose</t>
  </si>
  <si>
    <t>Check format show construction site</t>
  </si>
  <si>
    <t>Site_name</t>
  </si>
  <si>
    <t>Select 会員 - Empty sub account</t>
  </si>
  <si>
    <t xml:space="preserve">1. Only show option "全員"
2. Can not select 
3. Can not start chat
</t>
  </si>
  <si>
    <t>Select 会員 - Has 1 sub account</t>
  </si>
  <si>
    <t>Show 2 option:
   "全員"
   Sub account name</t>
  </si>
  <si>
    <t>Chat - Target - Change</t>
  </si>
  <si>
    <t>Select 会員 - Has more 1 sub account</t>
  </si>
  <si>
    <t>Show option  "全員" &amp; list sub account (sort by id)</t>
  </si>
  <si>
    <t>Select 会員 - Can not select my account</t>
  </si>
  <si>
    <t>Not show my account at list account</t>
  </si>
  <si>
    <t>Check format show sub account</t>
  </si>
  <si>
    <t xml:space="preserve">Show name is:  "name01 + Half-width space + name02" </t>
  </si>
  <si>
    <t>BUGS LIST</t>
  </si>
  <si>
    <t>Bug ID</t>
  </si>
  <si>
    <t>Bug name</t>
  </si>
  <si>
    <t>Bug description</t>
  </si>
  <si>
    <t>Bug image</t>
  </si>
  <si>
    <t>Status</t>
  </si>
  <si>
    <t>Note</t>
  </si>
  <si>
    <t>049</t>
  </si>
  <si>
    <t>Chiều cao và chiều rộng của icon avatar chưa đúng với yêu cầu</t>
  </si>
  <si>
    <t xml:space="preserve">Curent: 
   Height: 36px 
   Width: 36 px 
Expect: 
   Heght: 60 px
   Width: 50px </t>
  </si>
  <si>
    <t>https://drive.google.com/file/d/16wvHI-XCcqBIAwGQ_kLdPQnE8H0fmHmu/view?usp=sharing</t>
  </si>
  <si>
    <t>Reject</t>
  </si>
  <si>
    <r>
      <rPr>
        <color rgb="FF0000FF"/>
        <sz val="10.0"/>
        <u/>
      </rPr>
      <t xml:space="preserve">QA_Biztect_VN - Google Trang tính
</t>
    </r>
    <r>
      <rPr>
        <color rgb="FF000000"/>
        <sz val="10.0"/>
        <u/>
      </rPr>
      <t>QA  kh mục 11</t>
    </r>
  </si>
  <si>
    <t>054</t>
  </si>
  <si>
    <t xml:space="preserve">Khoảng cách từ lề trái của khung chat đến </t>
  </si>
  <si>
    <t>Hiện tại: khoảng cách  khoảng 110 px 
Mong muốn: 70 px</t>
  </si>
  <si>
    <t>https://drive.google.com/file/d/1mp-bD7Hn9yCIuNTKJJ6HfXy-HzOmnC8t/view?usp=sharing</t>
  </si>
  <si>
    <t>Fixed</t>
  </si>
  <si>
    <t>Button sent bị disable khi nội dung chat &lt; 4 characters</t>
  </si>
  <si>
    <t>Hiện tại: 
  - Khi nhập nội dung &lt;= 3 ký tự: button sent bị disable (enter thì vẫn  gửi nội dung chat đi được) 
  - Khi nhập &gt;= 4 ký tự: button sent enable 
Mong muốn: 
  - Khi đã nhập 1 ký tự thì button sent sẽ enable</t>
  </si>
  <si>
    <t>https://drive.google.com/file/d/1D_aiAVu0l-VIOtXvMT12cP597TYP4HQo/view?usp=sharing</t>
  </si>
  <si>
    <t>059</t>
  </si>
  <si>
    <t>Khoảng cách giữa 2 dòng tin nhắn chưa đúng như docs mô tả</t>
  </si>
  <si>
    <t>Hiện tại: 
  - Phía người chat xem tin nhắn của người reply: khoảng cách giữa 2 bóng chat khoảng 30px 
  - Phía người chat xem tin nhắn của mình: khoảng cách khoảng 16px 
Mong muốn: 
   - 10px cho khoáng cách của 2 bóng chat</t>
  </si>
  <si>
    <t>https://drive.google.com/file/d/18yfwIW4Dvf17AdF_U_8vP9j3o2hcCw12/view?usp=sharing</t>
  </si>
  <si>
    <t>060</t>
  </si>
  <si>
    <t>Khoảng cách giữa text và lê của bong bóng thoại chưa đúng</t>
  </si>
  <si>
    <t>Hiện tại: 
  - Padding: 6px 8px 
Mong muốn:
  - Padding: 5px</t>
  </si>
  <si>
    <t>https://drive.google.com/file/d/1MHgfg7tMg8NyS8oWFLYrz6PHpj_0Wq35/view?usp=sharing</t>
  </si>
  <si>
    <t>066</t>
  </si>
  <si>
    <t>Format time chưa đúng</t>
  </si>
  <si>
    <t>Hiện tại: 
  - Đang hiển thị là: YYYY-MM-DD hh:mm 
Mong muốn:
  - YYYY/MM/DD hh:mm</t>
  </si>
  <si>
    <t>https://drive.google.com/file/d/1bOIPqq05KNKpcqqKk_ZiPtLRLBqnTHLJ/view?usp=sharing</t>
  </si>
  <si>
    <t>Bỏ sự kiện enter thì con trỏ xuống dòng trong khung nhập tin nhắn</t>
  </si>
  <si>
    <t xml:space="preserve">Hiện tại: 
  - Khi nhấn enter trong khung chat thì hiện tại con trỏ nhập tin nhắn được nhảy xuống hàng (dễ nhầm tưởng thành có thể xuống hàng nhưng thực tế là tin nhắn được gửi đi) 
Mong muốn:
  - Sau khi nhấn enter thì tin nhắn được gửi đi (như hiện tại) nhưng con trỏ không xuống hàng mới
</t>
  </si>
  <si>
    <t>https://drive.google.com/file/d/1O0K0xpnQadSZWyCWeQiwKnpHQ0pgM_Gk/view?usp=sharing</t>
  </si>
  <si>
    <t xml:space="preserve">mục 2.3.1 kh note nhấn enter sẽ xuống hàng chỉ nhấn  nút mới gửi tin nhắn </t>
  </si>
  <si>
    <t>030</t>
  </si>
  <si>
    <t>Chưa có effect đổi con trỏ chuột thành bàn tay khi hover lên field chọn category và target</t>
  </si>
  <si>
    <t>Hiện tại: 
  - Khi hover lên field chọn category và target con trỏ chuột thành bàn tay 
Mong muốn: 
  - Đổi con trỏ chuột thành bàn tay khi hover on lên field category và target</t>
  </si>
  <si>
    <t>https://drive.google.com/file/d/1XqQT365ac4X1WuY6UTShQR8W8wNSdHmz/view?usp=sharing</t>
  </si>
  <si>
    <t>Limit số lượng ký tự được phép chat</t>
  </si>
  <si>
    <t>Tối đa: 4000 characters 
Từ 4001 sẽ không cho chat nữa</t>
  </si>
  <si>
    <t>Note từ file Q&amp;A qua</t>
  </si>
  <si>
    <t>Upload file: bỏ phần limit 2 MB cho 1 file</t>
  </si>
  <si>
    <t>Tên file: hiển thị tên file mà user đã upload (không rename lại tên file)</t>
  </si>
  <si>
    <t>Preview file image: có thể xem được file image không phân biệt người upload</t>
  </si>
  <si>
    <t>Download file: file mình tài lên thì mình cũng có thể download</t>
  </si>
  <si>
    <t>043</t>
  </si>
  <si>
    <t>Thêm option chat all khi chọn category là 会員</t>
  </si>
  <si>
    <t>097</t>
  </si>
  <si>
    <t>Chưa ẩn option preview khi file type không phải là hình ảnh</t>
  </si>
  <si>
    <t>Hiện tại: 
  - Khi nhấn vào file đã upload không phải là file image (.png, .jpeg, .jpg) thì option preview vẫn được hiển thị 
Mong muốn: 
  - Nếu file type không phải là image thì ẩn option preview</t>
  </si>
  <si>
    <t>https://drive.google.com/file/d/1cpWKRPTjWsdomLxF-iGrOpFZDSJ1WoCE/view?usp=sharing</t>
  </si>
  <si>
    <t>098</t>
  </si>
  <si>
    <t>Thiếu shadow trên popup chọn preview hoặc download file</t>
  </si>
  <si>
    <t xml:space="preserve">Hiện tại: 
  - Menu để chọn option preview hoặc download chưa có shadow 
Mong muốn: 
  - Bổ sung shadow </t>
  </si>
  <si>
    <t>https://drive.google.com/file/d/1ythNa8r_O8CvvYxIzbRov7w31cC2898_/view?usp=sharing</t>
  </si>
  <si>
    <t>Chưa có nội dung trong trường hợp offline và nhấn nút Sent sau khi đã nhập nội dung chat</t>
  </si>
  <si>
    <t>Hiện tại: 
  - Hiển thị text "undefine" 
Mong muốn: 
  - Nhờ anh Tâm cho nội dung câu thông báo</t>
  </si>
  <si>
    <t>New</t>
  </si>
  <si>
    <t>Chưa có nội dung trong trường hợp offline và nhấn nút Sent sau khi đã upload file</t>
  </si>
  <si>
    <t>Chưa có nội dung trong trường hợp offline trong quá trình upload file</t>
  </si>
  <si>
    <t>File đã xóa nhưng chưa hiển thị text đã xóa, sau khi repoad page thì mới hiển thị</t>
  </si>
  <si>
    <t>Hiện tại: 
  - File đã bị xóa chưa hiển thị text 削除済み
  - Sau khi reload page sẽ hiển thị text 削除済み 
Mong muốn: 
  - Sau khi đã xóa xong file thì hiển thị text 削除済み</t>
  </si>
  <si>
    <t>https://drive.google.com/file/d/1cGyBj9AG426NITGyRanAelco4yp6MFDl/view?usp=sharing</t>
  </si>
  <si>
    <t>Xóa chức năng expand của text area của field nhập nội dung chat</t>
  </si>
  <si>
    <t>Hiện tại: 
  - Khung nhập nội dung chat có thể kéo to ra hoặc nhỏ lại (mặc định của text area)
Mong muốn: 
  - Bỏ phần có thể dùng chuột để kéo rộng hoặc thu nhỏ của field nhập nội dung chat</t>
  </si>
  <si>
    <t>https://drive.google.com/file/d/1mc4aNEMIp-G69wHedLNc1mR3o9WHcr5G/view?usp=sharing</t>
  </si>
  <si>
    <t>Không thể upload file có đuôi mp4</t>
  </si>
  <si>
    <t>Hiện tại: 
  - Báo lỗi 500 internal server error khi upload file có đuôi mp4 
Mong muốn: 
  - Có thể upload file</t>
  </si>
  <si>
    <t>https://drive.google.com/file/d/1u-qWUT974rcvBpUayVKxBPVs-pevu1OG/view?usp=sharing</t>
  </si>
  <si>
    <t>Không thể upload file có dung lượng lớn: 1 GB</t>
  </si>
  <si>
    <t>Hiện tại: 
  - Báo lỗi 500 internal server error khi upload file dung lượng lớn 1 GB
Mong muốn: 
  - Có thể upload file</t>
  </si>
  <si>
    <t>https://drive.google.com/file/d/1UjDJs6QVDFCdQ2Payv3wQR8c_dCCHq_k/view?usp=sharing</t>
  </si>
  <si>
    <t>Không thể upload file có dung lượng hơi lớn: 512 MB</t>
  </si>
  <si>
    <t>Hiện tại: 
  - Báo lỗi 500 internal server error khi upload file dung lượng tương đối lớn khoảng 600 MB
Mong muốn: 
  - Có thể upload file</t>
  </si>
  <si>
    <t>078</t>
  </si>
  <si>
    <t>Có thể dùng tổ hợp phím Shift + Enter để xuống hàng trong text area nhập nội dung chat</t>
  </si>
  <si>
    <t>Hiện tại:
  - Có thể dùng tổ hợp phím Shift + Enter để xuống hàng 
Mong muốn: 
  - Không cho xuống hàng khi dùng tổ hợp phím Shift + Enter</t>
  </si>
  <si>
    <t>https://drive.google.com/file/d/1O3M3EGhgufjO7kPeEcPndRkgMeNOu1ns/view?usp=sharing</t>
  </si>
  <si>
    <t>133</t>
  </si>
  <si>
    <t>Tin nhắn không hiển thị đồng bộ ở các acc khác nhau</t>
  </si>
  <si>
    <t>Hiện tại: 
  - Mở cùng lúc 3 màn hình của 3 acc: main acc + sub acc 1 + sub acc 2
  - Khi sub acc 1 chat thì 
     + Main acc: hiển thị tin nhắn mới 
     + Sub acc 2: không hiển thị (reload lại thì có) 
Mong muốn: 
  - Đồng bộ tin nhẵn giữa các tài khoản giống nhau và hiện được tin nhắn mới</t>
  </si>
  <si>
    <t>https://drive.google.com/file/d/13M34a0dJwLpr9qjP7Na8iuAZap_su3R8/view?usp=sharing</t>
  </si>
  <si>
    <t>TEST DATA USE FOR TEST CASE</t>
  </si>
  <si>
    <t>ID &amp; Sub ID</t>
  </si>
  <si>
    <t xml:space="preserve">Test data name </t>
  </si>
  <si>
    <t>Short description</t>
  </si>
  <si>
    <t>Data</t>
  </si>
  <si>
    <t>Note status</t>
  </si>
  <si>
    <t>Count use</t>
  </si>
  <si>
    <t>TD - 01</t>
  </si>
  <si>
    <t>TD 01 - Sub ID 01</t>
  </si>
  <si>
    <t>TD 01 - Sub ID 02</t>
  </si>
  <si>
    <t>TD - 02</t>
  </si>
  <si>
    <t>TD 02 - Sub ID 01</t>
  </si>
  <si>
    <t>TD 02 - Sub ID 02</t>
  </si>
  <si>
    <t>MINDMAP OF TEST CASE</t>
  </si>
  <si>
    <t>No.</t>
  </si>
  <si>
    <t>Mindmap name</t>
  </si>
  <si>
    <t>Requirement</t>
  </si>
  <si>
    <t>Mindmap of Group</t>
  </si>
  <si>
    <t>Link mindmap</t>
  </si>
  <si>
    <t>Reference</t>
  </si>
  <si>
    <t>Version</t>
  </si>
  <si>
    <t>Group feature</t>
  </si>
  <si>
    <t>Sub-Feature</t>
  </si>
  <si>
    <t>LIST FEATURE BY PLATFORM</t>
  </si>
  <si>
    <t>Sub - sub feature</t>
  </si>
  <si>
    <t>Group ID of TCs</t>
  </si>
  <si>
    <t>Document / Task</t>
  </si>
  <si>
    <t>Chat</t>
  </si>
  <si>
    <t>Login</t>
  </si>
  <si>
    <t>Not</t>
  </si>
  <si>
    <t>Yes</t>
  </si>
  <si>
    <t>Msg</t>
  </si>
  <si>
    <t>Title</t>
  </si>
  <si>
    <t>Conversation</t>
  </si>
  <si>
    <t>Download</t>
  </si>
  <si>
    <t>Del File</t>
  </si>
  <si>
    <t>List</t>
  </si>
  <si>
    <t>Select</t>
  </si>
  <si>
    <t>Change</t>
  </si>
  <si>
    <t>Bugs Report</t>
  </si>
  <si>
    <t>Bug group by status</t>
  </si>
  <si>
    <t>Total bugs</t>
  </si>
  <si>
    <t>Critical</t>
  </si>
  <si>
    <t>Name</t>
  </si>
  <si>
    <t>Done</t>
  </si>
  <si>
    <t>%</t>
  </si>
  <si>
    <t>Group 1</t>
  </si>
  <si>
    <t>Feature 1</t>
  </si>
  <si>
    <t>Feature 2</t>
  </si>
  <si>
    <t>Group 2</t>
  </si>
  <si>
    <t>Feature 3</t>
  </si>
  <si>
    <t>Feature 4</t>
  </si>
  <si>
    <t>BUG LIST</t>
  </si>
  <si>
    <t>27rqykv</t>
  </si>
  <si>
    <t>[Gambaru website] Button add skill wrong effect when hover on if not select skill</t>
  </si>
  <si>
    <t>Release Pro</t>
  </si>
  <si>
    <t>2ate490</t>
  </si>
  <si>
    <t>[Event page] [Improve] Go to event when clicking on event card</t>
  </si>
  <si>
    <t>2akk79x</t>
  </si>
  <si>
    <t>[Authen] UI - Need change format of text on page verify code</t>
  </si>
  <si>
    <t>2k68164</t>
  </si>
  <si>
    <t>[Profile client] Icon edit too small</t>
  </si>
  <si>
    <t>2hy8kw3</t>
  </si>
  <si>
    <t>[Authen] Popup change password successfully unlike design</t>
  </si>
  <si>
    <t>2aec7ct</t>
  </si>
  <si>
    <t>[Gambaru website] Hide some icon of page company detail</t>
  </si>
  <si>
    <t>2k0eu7y</t>
  </si>
  <si>
    <t>[Client sign up] Auto uncheck field term &amp; privacy if click back to edit</t>
  </si>
  <si>
    <t>2845zvm</t>
  </si>
  <si>
    <t>[Gambaru website] Client - Text &amp; format of button Save wrong some page</t>
  </si>
  <si>
    <t>29qkkqd</t>
  </si>
  <si>
    <t>[Export profile] Not show current salary at pdf after export</t>
  </si>
  <si>
    <t>2gfug1m</t>
  </si>
  <si>
    <t>[Export profile] Item "Education" can't get the date</t>
  </si>
  <si>
    <t>29c2tye</t>
  </si>
  <si>
    <t>[Gambaru website] Disable button delete if has a education infor</t>
  </si>
  <si>
    <t>2b4qwmz</t>
  </si>
  <si>
    <t>[Staging][Event] Bugs UI Detail Event page</t>
  </si>
  <si>
    <t>29qj0a6</t>
  </si>
  <si>
    <t>[Gambaru website] Remove call api top Job if login client account</t>
  </si>
  <si>
    <t>2j9qxku</t>
  </si>
  <si>
    <t>[Authen] Show wrong eye icon when show/hide password</t>
  </si>
  <si>
    <t>2fzap65</t>
  </si>
  <si>
    <t>[Graph matching] Decrease line spacing of hint &amp; change color of shadow</t>
  </si>
  <si>
    <t>29qjwkw</t>
  </si>
  <si>
    <t>[Export profile] Not show about me at pdf after export</t>
  </si>
  <si>
    <t>2a8x0j2</t>
  </si>
  <si>
    <t>[Export profile] Text result of remotely show uppercase on pdf file</t>
  </si>
  <si>
    <t>2k69wd9</t>
  </si>
  <si>
    <t>[Client sign up] If not create password success then show message to user</t>
  </si>
  <si>
    <t>29c2pk2</t>
  </si>
  <si>
    <t>[Gambaru website] Not change text to Saved after save job success</t>
  </si>
  <si>
    <t>Reopen</t>
  </si>
  <si>
    <t>2kbz3a9</t>
  </si>
  <si>
    <t>[Client sign up] Page preview if user not logo then show in correct</t>
  </si>
  <si>
    <t>2a2dmu7</t>
  </si>
  <si>
    <t>[2FA][Bug UI] Enable 2FA page</t>
  </si>
  <si>
    <t>2fky46w</t>
  </si>
  <si>
    <t>[Graph matching] UI - Space between Nice to consider &amp; no exp is short</t>
  </si>
  <si>
    <t>2g537jd</t>
  </si>
  <si>
    <t>[Authen] Change scroll bar of avatar list when sign up</t>
  </si>
  <si>
    <t>2adz459</t>
  </si>
  <si>
    <t>[2FA][Responsive] Bugs UI responsive</t>
  </si>
  <si>
    <t>2b4pqh1</t>
  </si>
  <si>
    <t>[Authen] User can click check send verify code multi time if wrong code</t>
  </si>
  <si>
    <t>2a8xwwk</t>
  </si>
  <si>
    <t>[Export profile] Show empty avatar at pdf file if user not upload avatar</t>
  </si>
  <si>
    <t>2cr6n9q</t>
  </si>
  <si>
    <t>[Authen] Staging - Hide some menu of authen prepare deploy pro ver1.0</t>
  </si>
  <si>
    <t>2am40c9</t>
  </si>
  <si>
    <t>[Export profile] Not show year exp of soft skill at pdf file</t>
  </si>
  <si>
    <t>2845tqn</t>
  </si>
  <si>
    <t>[Gambaru website] Talent sign up - User cann't remove image after upload it</t>
  </si>
  <si>
    <t>Pending</t>
  </si>
  <si>
    <t>27jzpfm</t>
  </si>
  <si>
    <t>[Client sign up] Authen - Button edit of page confirm email no effect when hover</t>
  </si>
  <si>
    <t>2am33mz</t>
  </si>
  <si>
    <t>[Export profile]  Not show salary &amp; onboarding date at pdf file</t>
  </si>
  <si>
    <t>2akjf3u</t>
  </si>
  <si>
    <t>[Authen] UI - font weight of text page welcome unlike design</t>
  </si>
  <si>
    <t>2hrhm96</t>
  </si>
  <si>
    <t>[Event] Page provide information after submit email data not transkey</t>
  </si>
  <si>
    <t>2k679u7</t>
  </si>
  <si>
    <t>[Gambaru website] Talent profile has a special character at level bar of language</t>
  </si>
  <si>
    <t>2g52mhk</t>
  </si>
  <si>
    <t>[Authen] Change default when user go direct link of authen</t>
  </si>
  <si>
    <t>2atexv7</t>
  </si>
  <si>
    <t>[Profile] Not validate field First name, Last name when user edit</t>
  </si>
  <si>
    <t>2d3v8td</t>
  </si>
  <si>
    <t>[Authen] Cann't sign out after log in from gamba work</t>
  </si>
  <si>
    <t>2jv0q7q</t>
  </si>
  <si>
    <t>[Client sign up] Text Or of page select method no transkey</t>
  </si>
  <si>
    <t>2atdnvu</t>
  </si>
  <si>
    <t>[Profile] FB Auto switch to mode ON after connected with GG</t>
  </si>
  <si>
    <t>2ccwk85</t>
  </si>
  <si>
    <t>[Authen] Phone flag icon &amp; phone code is not center</t>
  </si>
  <si>
    <t>2gfug03</t>
  </si>
  <si>
    <t>[Export profile] Incorrect date of birth</t>
  </si>
  <si>
    <t>2b4w2rk</t>
  </si>
  <si>
    <t>[Event] Show section event upcoming to Homepage talent</t>
  </si>
  <si>
    <t>2adw2rk</t>
  </si>
  <si>
    <t>[Wallet] Some point of popup show balance unlike design</t>
  </si>
  <si>
    <t>2k685wj</t>
  </si>
  <si>
    <t>[Profile client] Extend height of field about company</t>
  </si>
  <si>
    <t>2g530zy</t>
  </si>
  <si>
    <t>[Authen] User can skip step confirm password when signup</t>
  </si>
  <si>
    <t>2atdtp4</t>
  </si>
  <si>
    <t>[Event page] Bugs UI Event page</t>
  </si>
  <si>
    <t>2j3vr96</t>
  </si>
  <si>
    <t>[Authen] UI of popup fill 2FA verify code not show desc below title</t>
  </si>
  <si>
    <t>2amb5j3</t>
  </si>
  <si>
    <t>[Export profile] Not uncheck if move to next page at list talent pool</t>
  </si>
  <si>
    <t>29qj5jn</t>
  </si>
  <si>
    <t>[Gambaru website] Client cann't go to other page of website after finish step 1 of post job</t>
  </si>
  <si>
    <t>2hrheh0</t>
  </si>
  <si>
    <t>[Event] Not censored email &amp; phone</t>
  </si>
  <si>
    <t>2k67bbf</t>
  </si>
  <si>
    <t>[Client Signup] The expire page has not been translated into Japanese</t>
  </si>
  <si>
    <t>2g4f502</t>
  </si>
  <si>
    <t>[Export Profile] Export profile function not working</t>
  </si>
  <si>
    <t>2atd7t6</t>
  </si>
  <si>
    <t>[2FA] Generate new QR code when rebuild 2FA</t>
  </si>
  <si>
    <t>27k104k</t>
  </si>
  <si>
    <t>[Talent sign up] Parse CV- If no choose other skill then cann't next other section</t>
  </si>
  <si>
    <t>2k0ewmn</t>
  </si>
  <si>
    <t>[Client sign up] Change color &amp; under line text link of check box term, privacy</t>
  </si>
  <si>
    <t>2a2e05b</t>
  </si>
  <si>
    <t>[2FA] Cannot load page when clicking Disable 2FA</t>
  </si>
  <si>
    <t>2k6a45c</t>
  </si>
  <si>
    <t>[Gamba website] List year not auto add new year when go to next year</t>
  </si>
  <si>
    <t>2a8x66m</t>
  </si>
  <si>
    <t>[Export profile] Gender &amp; birthday not show a row at pdf file</t>
  </si>
  <si>
    <t>2akmbzu</t>
  </si>
  <si>
    <t>[Authen] Can use invalid email for sign up new account</t>
  </si>
  <si>
    <t>2a8xm9w</t>
  </si>
  <si>
    <t>[Export profile] Decrease space between element of language infor</t>
  </si>
  <si>
    <t>2aed6hx</t>
  </si>
  <si>
    <t>[Export profile] Not show clearly other status of vetting at pdf file</t>
  </si>
  <si>
    <t>2juqrv9</t>
  </si>
  <si>
    <t>[Client Signup] The information confirmation Page does not need to display the password field.</t>
  </si>
  <si>
    <t>2adx5ff</t>
  </si>
  <si>
    <t>[Wallet] Remove line between other transaction &amp; add space at left, right</t>
  </si>
  <si>
    <t>2fkxnpc</t>
  </si>
  <si>
    <t>[Graph matching] UI - Decrease font size some point</t>
  </si>
  <si>
    <t>2ccwpng</t>
  </si>
  <si>
    <t>[Authen] Show incorrect message when user fill wrong phone number</t>
  </si>
  <si>
    <t>2akmvpy</t>
  </si>
  <si>
    <t>[Authen] Press enter on verify code page but it not work</t>
  </si>
  <si>
    <t>2a89958</t>
  </si>
  <si>
    <t>[Authen] User can click resend code multi time &amp; wrong text</t>
  </si>
  <si>
    <t>2fkx2t7</t>
  </si>
  <si>
    <t>[Graph matching] UI - Color of tech skill unlike design</t>
  </si>
  <si>
    <t>2fk78jk</t>
  </si>
  <si>
    <t>[Gambaru Website_Client] Remove "Phone" from Footer Page</t>
  </si>
  <si>
    <t>2aecvq7</t>
  </si>
  <si>
    <t>[Export profile] Title &amp; icon of tech skill, soft skill not show a row</t>
  </si>
  <si>
    <t>2aed0wa</t>
  </si>
  <si>
    <t>[Export profile] Skill name show at pdf not beauty</t>
  </si>
  <si>
    <t>2am36p7</t>
  </si>
  <si>
    <t>[Export profile] Not export profile if talent at offer &amp; hire on vetting</t>
  </si>
  <si>
    <t>2k0ev3y</t>
  </si>
  <si>
    <t>[Client sign up] Hide fields pass &amp; confirm if back from page preview</t>
  </si>
  <si>
    <t>2b4qk1r</t>
  </si>
  <si>
    <t>[Staging][Event] Bugs UI Event page</t>
  </si>
  <si>
    <t>2k688qq</t>
  </si>
  <si>
    <t>[Profile client] Delete logo icon position not incorrect</t>
  </si>
  <si>
    <t>29huv28</t>
  </si>
  <si>
    <t>[Gambaru website] Talent cann't accept invite invitation from client</t>
  </si>
  <si>
    <t>2a8x4ta</t>
  </si>
  <si>
    <t>[Export profile] Wrong title about talent of section PI at pdf file</t>
  </si>
  <si>
    <t>2jn95j0</t>
  </si>
  <si>
    <t>[Client Sign Up] Style of Password is incorrect</t>
  </si>
  <si>
    <t>2atf86r</t>
  </si>
  <si>
    <t>[Profile] Edit title &amp; placeholder of some fields</t>
  </si>
  <si>
    <t>2fkygbz</t>
  </si>
  <si>
    <t>[Home Play] Bugs UI Home Play</t>
  </si>
  <si>
    <t>2k68v5t</t>
  </si>
  <si>
    <t>[Client profile] Change style of text character left of field about company</t>
  </si>
  <si>
    <t>28fn7an</t>
  </si>
  <si>
    <t>[Gambaru website] Talent view private job then skill show override default logo</t>
  </si>
  <si>
    <t>27rqacd</t>
  </si>
  <si>
    <t>[Gambaru website] Change rule or remove button increase, decrease of salary</t>
  </si>
  <si>
    <t>2hrhgu6</t>
  </si>
  <si>
    <t>[Event] Page provide button continue different design</t>
  </si>
  <si>
    <t>2am424v</t>
  </si>
  <si>
    <t>[Export profile] Not show matching percent of soft skill at pdf file</t>
  </si>
  <si>
    <t>290k7cu</t>
  </si>
  <si>
    <t>[Authen] Show wrong icon of special characters when user choose ? character</t>
  </si>
  <si>
    <t>2am3k80</t>
  </si>
  <si>
    <t>[Export profile] About of talent show pdf no understand enter character</t>
  </si>
  <si>
    <t>2hrjf1k</t>
  </si>
  <si>
    <t>[Event] Not go to fill infor page if user reload page</t>
  </si>
  <si>
    <t>29c2xhd</t>
  </si>
  <si>
    <t>[Gambaru website] Can search university name &amp; major name</t>
  </si>
  <si>
    <t>2kbye37</t>
  </si>
  <si>
    <t>[Gambaru website] Text of language level when post job format right</t>
  </si>
  <si>
    <t>2jn3yj3</t>
  </si>
  <si>
    <t>[Gamba website] Change some point of email sent registration link to client</t>
  </si>
  <si>
    <t>2k6a3eb</t>
  </si>
  <si>
    <t>[WORK] Build Profile: Error "Duplicate data" after user completes profile but can't go further</t>
  </si>
  <si>
    <t>2845wnp</t>
  </si>
  <si>
    <t>[Gambaru website] Talent sign up - Change logic when update infor of page preview at some sections</t>
  </si>
  <si>
    <t>2k0exbd</t>
  </si>
  <si>
    <t>[Client sign up] Cann't finish client sign up</t>
  </si>
  <si>
    <t>2aen0xp</t>
  </si>
  <si>
    <t>[Export profile] Show html code of interview message at pdf file</t>
  </si>
  <si>
    <t>2a8x2re</t>
  </si>
  <si>
    <t>[Gambaru website] Not show level bar of language at talent detail page</t>
  </si>
  <si>
    <t>2ate3kf</t>
  </si>
  <si>
    <t>[Profile] Change border color of button after user click</t>
  </si>
  <si>
    <t>27k0xge</t>
  </si>
  <si>
    <t>[Talent sign up] Parse CV - Email of field email change to email of CV</t>
  </si>
  <si>
    <t>2aed821</t>
  </si>
  <si>
    <t>[Export profile] Add section language at pdf file of vetting talent detail</t>
  </si>
  <si>
    <t>2am43gx</t>
  </si>
  <si>
    <t>[Export profile] Not show language level bar of pdf file</t>
  </si>
  <si>
    <t>2am3r0m</t>
  </si>
  <si>
    <t>[Export profile] Month of WE missing 1 month at pdf file</t>
  </si>
  <si>
    <t>2ccxh0j</t>
  </si>
  <si>
    <t>[Authen] Handle response error code from firebase</t>
  </si>
  <si>
    <t>2adwc69</t>
  </si>
  <si>
    <t>[Wallet] Remove border of button Connect wallet on balance popup</t>
  </si>
  <si>
    <t>2hrhxgm</t>
  </si>
  <si>
    <t>[Event] The content and other of topics in the "Favorited topics" section is not correct</t>
  </si>
  <si>
    <t>2adxt5c</t>
  </si>
  <si>
    <t>[Wallet] Has a spase on first &amp; last option of field filter</t>
  </si>
  <si>
    <t>2b4q5hc</t>
  </si>
  <si>
    <t>[Authen] Cann't enter &amp; not auto enter when user type GG Auth code</t>
  </si>
  <si>
    <t>2b4qcy3</t>
  </si>
  <si>
    <t>[Profile] Not auto switch mode ON at social link if sign up connect with GG or FB</t>
  </si>
  <si>
    <t>2a8xrnc</t>
  </si>
  <si>
    <t>[Export profile] Avatar of talent after export is broke layout</t>
  </si>
  <si>
    <t>2k68pu3</t>
  </si>
  <si>
    <t>[Client sign up] User can click button Preview when it disable</t>
  </si>
  <si>
    <t>2k6ape2</t>
  </si>
  <si>
    <t>[Client sign up] Contact email not auto fill</t>
  </si>
  <si>
    <t>2kbxpc3</t>
  </si>
  <si>
    <t>[Gambaru website] Button "Let's start" of page profile approve not redirect after click</t>
  </si>
  <si>
    <t>2845ehv</t>
  </si>
  <si>
    <t>[Gambaru website] Talent sign up - Remove default value is 0 of salary fields</t>
  </si>
  <si>
    <t>2aed443</t>
  </si>
  <si>
    <t>[Export profile] Not show reason &amp; advice if it empty data at pdf file</t>
  </si>
  <si>
    <t>2k67n3x</t>
  </si>
  <si>
    <t>[Gambaru website] Text Log in when hover unlike button Sign up</t>
  </si>
  <si>
    <t>290k95p</t>
  </si>
  <si>
    <t>[Gambaru website]  Button add skill wrong effect when hover out after selected skill</t>
  </si>
  <si>
    <t>2ategmy</t>
  </si>
  <si>
    <t>[Profile] Not validate field Nickname when user edit</t>
  </si>
  <si>
    <t>2d3vgqg</t>
  </si>
  <si>
    <t>[Gamba website] Talent after sign up then don't have language infor</t>
  </si>
  <si>
    <t>2jfbz00</t>
  </si>
  <si>
    <t>[Gambaru website] Education of sign up - Start date less than end date but show error message</t>
  </si>
  <si>
    <t>2aemq6d</t>
  </si>
  <si>
    <t>[Export profile] Not show character [] at year exp of skill</t>
  </si>
  <si>
    <t>2cjj9eg</t>
  </si>
  <si>
    <t>[Authen] Sign in - sent many request on server when user enter many time</t>
  </si>
  <si>
    <t>27rpa5n</t>
  </si>
  <si>
    <t>[Gambaru website] Text area not consistency - need change 1 style</t>
  </si>
  <si>
    <t>29hv24k</t>
  </si>
  <si>
    <t>[View matching score] Remove matching score bar of list job on page company detail</t>
  </si>
  <si>
    <t>2advf0k</t>
  </si>
  <si>
    <t>[IDO Landing page][Bugs UI] IDO Landing Page</t>
  </si>
  <si>
    <t>2am44xv</t>
  </si>
  <si>
    <t>[Gambaru website] Language level is none but show percent at profile detail page</t>
  </si>
  <si>
    <t>2akm1n7</t>
  </si>
  <si>
    <t>[Authen] UI - Suggest Need effect when user click or press enter on the submit button</t>
  </si>
  <si>
    <t>290w5f6</t>
  </si>
  <si>
    <t>[Gambaru website] Change message if parcv not result</t>
  </si>
  <si>
    <t>27rnqp4</t>
  </si>
  <si>
    <t>[Authen] Show method connect wallet but cann't click &amp; show text coming soon if hover on</t>
  </si>
  <si>
    <t>2adwz68</t>
  </si>
  <si>
    <t>[Wallet] Height of field filter less than search field</t>
  </si>
  <si>
    <t>29qjkkh</t>
  </si>
  <si>
    <t>[Export profile] Cann't export profile if has skill with special character of skill name</t>
  </si>
  <si>
    <t>2cjkerp</t>
  </si>
  <si>
    <t>[Authen] Not show error message when user fill wrong 2FA code when login</t>
  </si>
  <si>
    <t>2k0ettt</t>
  </si>
  <si>
    <t>[Client signup] Not limit max characters of password</t>
  </si>
  <si>
    <t>2jn8aq4</t>
  </si>
  <si>
    <t>[Client Sign Up] No go to 'Thank for the registration' page and no send link to the mail, after click 'registration' button</t>
  </si>
  <si>
    <t>2aece3t</t>
  </si>
  <si>
    <t>[Gambaru website] Not show language section of vetting talent detail page</t>
  </si>
  <si>
    <t>2hy7nq8</t>
  </si>
  <si>
    <t>[Authen] Add link for term of use &amp; Privacy</t>
  </si>
  <si>
    <t>2jn9eyk</t>
  </si>
  <si>
    <t>[Client Signup] Fill Information Page Not Japanese</t>
  </si>
  <si>
    <t>2jv0qnt</t>
  </si>
  <si>
    <t>[Client sign up] Not show validate if email empty &amp; user click next button</t>
  </si>
  <si>
    <t>2b4pkk7</t>
  </si>
  <si>
    <t>[Authen] Not auto enter when user fill 6 characters of verify code</t>
  </si>
  <si>
    <t>2ccz4ur</t>
  </si>
  <si>
    <t>[Authen] Not connect Google acc</t>
  </si>
  <si>
    <t>2akkp54</t>
  </si>
  <si>
    <t>[Authen] UI - Need change some point on screen continue with social</t>
  </si>
  <si>
    <t>2am3mak</t>
  </si>
  <si>
    <t>[Gambaru website] Highlight talent begin date incorrect</t>
  </si>
  <si>
    <t>2ccxydv</t>
  </si>
  <si>
    <t>[Authen] Not show message to user when fill wrong password</t>
  </si>
  <si>
    <t>2ccybba</t>
  </si>
  <si>
    <t>[Authen] Not show message wrong verify code  if copy paste it</t>
  </si>
  <si>
    <t>2g4f1gw</t>
  </si>
  <si>
    <t>[Export profile] Add the number of checkbox selected in the export profile button</t>
  </si>
  <si>
    <t>2hrhyug</t>
  </si>
  <si>
    <t>[Event] Error validation rules</t>
  </si>
  <si>
    <t>2a8xcgb</t>
  </si>
  <si>
    <t>[Export profile] Position not same column with level &amp; year exp not format bold</t>
  </si>
  <si>
    <t>2845grr</t>
  </si>
  <si>
    <t>[Gambaru website] Talent sign up - Not close popup fill WE if click out popup</t>
  </si>
  <si>
    <t>2kbyngj</t>
  </si>
  <si>
    <t>[Client sign up] Sign up with GG not show register email &amp; cann't change it</t>
  </si>
  <si>
    <t>2am3zpd</t>
  </si>
  <si>
    <t>[Export profile] Not uppercase name of year exp skill</t>
  </si>
  <si>
    <t>2akhd4h</t>
  </si>
  <si>
    <t>[2FA] Show border Cancel button in Disable popup</t>
  </si>
  <si>
    <t>290vywh</t>
  </si>
  <si>
    <t>[Gambaru website] Not show avatar &amp; infor of talent at chat box header in the first time</t>
  </si>
  <si>
    <t>2adwgh0</t>
  </si>
  <si>
    <t>[Wallet] Color of text on page transaction history unlike design</t>
  </si>
  <si>
    <t>290nr9g</t>
  </si>
  <si>
    <t>[Authen] Draw auth flowchart</t>
  </si>
  <si>
    <t>2k0etcm</t>
  </si>
  <si>
    <t>[Client sign up] Show incorrect eye icon of password field</t>
  </si>
  <si>
    <t>2fkymty</t>
  </si>
  <si>
    <t>[Home Gamba Play] Bugs UI Home Gamba Play</t>
  </si>
  <si>
    <t>2az7vaq</t>
  </si>
  <si>
    <t>[Authen] Cann't use authen on Firefox</t>
  </si>
  <si>
    <t>29qhxny</t>
  </si>
  <si>
    <t>[Graph matching] Not show matching result on staging</t>
  </si>
  <si>
    <t>2atduza</t>
  </si>
  <si>
    <t>[Profile] Remove step click button Edit user can update profile</t>
  </si>
  <si>
    <t>2g53e1a</t>
  </si>
  <si>
    <t>[Authen] Add border &amp; background color for avatar when sign up</t>
  </si>
  <si>
    <t>2aed2aw</t>
  </si>
  <si>
    <t>[Export profile] Salary at pdf not format currency</t>
  </si>
  <si>
    <t>2hrh4q8</t>
  </si>
  <si>
    <t>[Event] Page provide email not transkey some point</t>
  </si>
  <si>
    <t>2advztr</t>
  </si>
  <si>
    <t>[IDO Landing page][Responsive] NOT reset status button when clicking on button on IDO Landing Page</t>
  </si>
  <si>
    <t>2gfug9m</t>
  </si>
  <si>
    <t>[Export profile] Work Experience infor not correct when show pdf file</t>
  </si>
  <si>
    <t>2kc11fb</t>
  </si>
  <si>
    <t>[WORK] Build Profile: Taking countless time to parse CV from pdf but no completion</t>
  </si>
  <si>
    <t>2ccyyq1</t>
  </si>
  <si>
    <t>[Authen] Migrate data need process acc sign up with GG acc</t>
  </si>
  <si>
    <t>27rnx02</t>
  </si>
  <si>
    <t>[Gamba website] Client - contact page - Change style of field message same other text area</t>
  </si>
  <si>
    <t>2a8xy9f</t>
  </si>
  <si>
    <t>[Gambaru website] Defaut avatar of user show incorrect if user not upload avatar</t>
  </si>
  <si>
    <t>2k6852p</t>
  </si>
  <si>
    <t>[WORK] Build Profile: Bot always ask user's email although user has provided already</t>
  </si>
  <si>
    <t>283zpe4</t>
  </si>
  <si>
    <t>[Gambaru website] Change message error if duplicate phone</t>
  </si>
  <si>
    <t>28fmvuf</t>
  </si>
  <si>
    <t>[Gambaru website] If user change link or close tab create job then auto save data of job</t>
  </si>
  <si>
    <t>2j9p67w</t>
  </si>
  <si>
    <t>[Authen] Find reason of show message recapcha &amp; not continue when login phone multi time</t>
  </si>
  <si>
    <t>2cczkbn</t>
  </si>
  <si>
    <t>[Authen] Show message acc disable when fill password wrong many time</t>
  </si>
  <si>
    <t>2kc1gpf</t>
  </si>
  <si>
    <t>[Client sign up] Client cann't continue if not finish sign up and back to homepage</t>
  </si>
  <si>
    <t>2fkxw1d</t>
  </si>
  <si>
    <t>[Graph matching] UI - Text color of exact matching incorrect</t>
  </si>
  <si>
    <t>27rp9eq</t>
  </si>
  <si>
    <t>[Gambaru website] Some page suggest change default scrollbar become custom scrollbar</t>
  </si>
  <si>
    <t>2adz3zp</t>
  </si>
  <si>
    <t>[Wallet] Not responsive on mobile</t>
  </si>
  <si>
    <t>27rp9vk</t>
  </si>
  <si>
    <t>[Gambaru website] Some page suggest change default list become custom list</t>
  </si>
  <si>
    <t>2adxeey</t>
  </si>
  <si>
    <t>[Wallet] Change color of boder when user click on search, filter fields</t>
  </si>
  <si>
    <t>29qhw2m</t>
  </si>
  <si>
    <t>[Gambaru website] Api Candidate vetting response Internal server error</t>
  </si>
  <si>
    <t>2aedcrg</t>
  </si>
  <si>
    <t>[Export profile] Re-format type of section major</t>
  </si>
  <si>
    <t>2hy6djj</t>
  </si>
  <si>
    <t>[Authen] Not show radius when hover button method</t>
  </si>
  <si>
    <t>2akk0q7</t>
  </si>
  <si>
    <t>[Authen] UI - Suggest need change border of textbox after click</t>
  </si>
  <si>
    <t>2a8xqdb</t>
  </si>
  <si>
    <t>[Export profile] Remove level of education at pdf file</t>
  </si>
  <si>
    <t>2a892yg</t>
  </si>
  <si>
    <t>[Authen] Not paste verify code copied from email to auth page</t>
  </si>
  <si>
    <t>290kcxk</t>
  </si>
  <si>
    <t>[Gambaru website] Duplicate data of WE when user add new</t>
  </si>
  <si>
    <t>28fm0av</t>
  </si>
  <si>
    <t>[Demo request] Need infor of CV &amp; JD user demo to investor</t>
  </si>
  <si>
    <t>2845aef</t>
  </si>
  <si>
    <t>[Gambaru website] Talent sign up - User can expand section PI &amp; edit after next</t>
  </si>
  <si>
    <t>2aeda0a</t>
  </si>
  <si>
    <t>[Export profile] Not show email &amp; phone at pdf talent vetting detail</t>
  </si>
  <si>
    <t>2jfbz8q</t>
  </si>
  <si>
    <t>[Gambaru website] Talent sign up 'Language' section: UI is broken</t>
  </si>
  <si>
    <t>2jn904f</t>
  </si>
  <si>
    <t>[Client Sign Up] Edit UI of the Signup Page (Content&amp;UI)</t>
  </si>
  <si>
    <t>2k6apx1</t>
  </si>
  <si>
    <t>[Client sign up] Change position of text image can upload &amp; add icon delete</t>
  </si>
  <si>
    <t>2atezhf</t>
  </si>
  <si>
    <t>[Profile] Add option not gender on list gender option</t>
  </si>
  <si>
    <t>2hrhaha</t>
  </si>
  <si>
    <t>[Event] Required input email event signed in</t>
  </si>
  <si>
    <t>2adyqyb</t>
  </si>
  <si>
    <t>[Wallet] Change height of button withdraw &amp; more radius of wallet connected</t>
  </si>
  <si>
    <t>290n0n6</t>
  </si>
  <si>
    <t>[Gambaru website] Add link of job at page candidate detail</t>
  </si>
  <si>
    <t>2am4h8m</t>
  </si>
  <si>
    <t>[Export profile] Not show status payment fail or success at pdf file</t>
  </si>
  <si>
    <t>2k686a2</t>
  </si>
  <si>
    <t>[Authen] Password validation shows inappropriate message</t>
  </si>
  <si>
    <t>2hrj9nb</t>
  </si>
  <si>
    <t>[Event] If user use email too long then truncate when show it</t>
  </si>
  <si>
    <t>2jur14z</t>
  </si>
  <si>
    <t>[Gamba website] Change matching job at footer to search job</t>
  </si>
  <si>
    <t>2atdabt</t>
  </si>
  <si>
    <t>[Profile] Incorrect link url of profile page if click on avatar</t>
  </si>
  <si>
    <t>2aemtch</t>
  </si>
  <si>
    <t>[Export profile] Show wrong format date &amp; time interview at pdf file</t>
  </si>
  <si>
    <t>29hupkf</t>
  </si>
  <si>
    <t>[Gambaru website] Private job but show all infor of talent on Job saved tab</t>
  </si>
  <si>
    <t>28fmrrd</t>
  </si>
  <si>
    <t>[Gambaru website] Broke layout of currency when client set salary for talent</t>
  </si>
  <si>
    <t>29c2m5q</t>
  </si>
  <si>
    <t>[View matching score] Not has transkey of text View matching score</t>
  </si>
  <si>
    <t>2akjk0h</t>
  </si>
  <si>
    <t>[Authen] UI - Some points of screen connect Email unlike design</t>
  </si>
  <si>
    <t>2k0er38</t>
  </si>
  <si>
    <t>[Client sign up] Decrease space between some fields</t>
  </si>
  <si>
    <t>2a88wv0</t>
  </si>
  <si>
    <t>[Authen] Text of button "Continue with Email/Phone" not consistency</t>
  </si>
  <si>
    <t>2cjkwem</t>
  </si>
  <si>
    <t>[Authen] Change flow show page verify code on some case</t>
  </si>
  <si>
    <t>2b4qzze</t>
  </si>
  <si>
    <t>[Authen] Use phone number sign up then cann't next at step check verify code</t>
  </si>
  <si>
    <t>2fzag1y</t>
  </si>
  <si>
    <t>[Graph matching] UI - Not show section Language in page on-process vetting</t>
  </si>
  <si>
    <t>27ygmj5</t>
  </si>
  <si>
    <t>[Gambaru website] Issue of production</t>
  </si>
  <si>
    <t>Fixing</t>
  </si>
  <si>
    <t>2hrhpn9</t>
  </si>
  <si>
    <t>[Event] Require input Optional fields</t>
  </si>
  <si>
    <t>2d3v4f2</t>
  </si>
  <si>
    <t>[Authen] Talent acc was updated review status but after log in redirect wrong link</t>
  </si>
  <si>
    <t>28fmytf</t>
  </si>
  <si>
    <t>[Gambaru website] Not expand popup if client click icon choose onboard date in candidate</t>
  </si>
  <si>
    <t>2ccwev0</t>
  </si>
  <si>
    <t>[Authen] Sign in - Not auto focus to password field after fill email</t>
  </si>
  <si>
    <t>2am3xqn</t>
  </si>
  <si>
    <t>[Export profile] Pdf file not show infor of i icon at matching infor if has skill data</t>
  </si>
  <si>
    <t>2cjjmzr</t>
  </si>
  <si>
    <t>[Authen] Sign in - Not show message to user if fill wrong verify code</t>
  </si>
  <si>
    <t>2k68kej</t>
  </si>
  <si>
    <t>[Client sign up] Page thanks you responsive not good on mobile</t>
  </si>
  <si>
    <t>28fkyek</t>
  </si>
  <si>
    <t>[Gambaru website] All job list page - Filter of salary range show not enough</t>
  </si>
  <si>
    <t>2atf46p</t>
  </si>
  <si>
    <t>[Event page] Not return to the same scroll position when using browser's back button</t>
  </si>
  <si>
    <t>2jv0prz</t>
  </si>
  <si>
    <t>[Event] Gambaru user registered but show button register now</t>
  </si>
  <si>
    <t>29hun2n</t>
  </si>
  <si>
    <t>[View matching score] Show matching score at invited job detail page</t>
  </si>
  <si>
    <t>29ht3b7</t>
  </si>
  <si>
    <t>[Hot fix] Show text maintenance when talent hover on option build profile with AI Chatbot</t>
  </si>
  <si>
    <t>2atf1n0</t>
  </si>
  <si>
    <t>[Profile] Wait response from server when user submit update profile</t>
  </si>
  <si>
    <t>2akk22a</t>
  </si>
  <si>
    <t>[Authen] UI - Decrease font size of text on page forgot password</t>
  </si>
  <si>
    <t>29qkakk</t>
  </si>
  <si>
    <t>[Export profile] Not show country at pdf after export</t>
  </si>
  <si>
    <t>2aecurh</t>
  </si>
  <si>
    <t>[Export profile] Change position of icon i at matching score result</t>
  </si>
  <si>
    <t>28fkx4t</t>
  </si>
  <si>
    <t>[Gambaru website] Update term &amp; privacy of JP language</t>
  </si>
  <si>
    <t>2a2dqc1</t>
  </si>
  <si>
    <t>[2FA][Bug UI] Disable 2FA page</t>
  </si>
  <si>
    <t>2cjk4va</t>
  </si>
  <si>
    <t>[Profile] Show wrong text when disconnect with Social acc was connected</t>
  </si>
  <si>
    <t>2ategut</t>
  </si>
  <si>
    <t>[Event page][Detail event page] Bugs UI Detail event page</t>
  </si>
  <si>
    <t>2b4pdug</t>
  </si>
  <si>
    <t>[Authen] Not show email, phone of user on verify code page</t>
  </si>
  <si>
    <t>2jn96e3</t>
  </si>
  <si>
    <t>[Client SignUp] "Thank you for your Registration" page Not Japanese</t>
  </si>
  <si>
    <t>27rpd8e</t>
  </si>
  <si>
    <t>[Gambaru website] Company detail page - break 2 api get infor</t>
  </si>
  <si>
    <t>2ggh3ja</t>
  </si>
  <si>
    <t>[Minigame] User can't click arrow left, right icon on instruction popup</t>
  </si>
  <si>
    <t>29qj7cd</t>
  </si>
  <si>
    <t>[Gambaru website] Not show JD &amp; JR after back to page post job</t>
  </si>
  <si>
    <t>2atdqfk</t>
  </si>
  <si>
    <t>[Profile] Not show message to user if GG acc was connected with other acc</t>
  </si>
  <si>
    <t>2b4px0m</t>
  </si>
  <si>
    <t>[Authen] QR code on popup Verify GG Auth not center</t>
  </si>
  <si>
    <t>2fkyj38</t>
  </si>
  <si>
    <t>[Graph matching] UI - Not change text to view less after click view more</t>
  </si>
  <si>
    <t>2j3vcun</t>
  </si>
  <si>
    <t>[Authen] Authen not recieve language type when redirect from gambawork</t>
  </si>
  <si>
    <t>27k03fq</t>
  </si>
  <si>
    <t>[Gambaru website] Special acc client wrong config of server chat</t>
  </si>
  <si>
    <t>DATA USE FOR TEST CASE &amp; BUG</t>
  </si>
  <si>
    <t>Test Type</t>
  </si>
  <si>
    <t>Test execute status</t>
  </si>
  <si>
    <t>Bug status</t>
  </si>
  <si>
    <t>Tested by</t>
  </si>
  <si>
    <t>Quality Dimension</t>
  </si>
  <si>
    <t>Test type</t>
  </si>
  <si>
    <t>Full name for test type</t>
  </si>
  <si>
    <t>Result</t>
  </si>
  <si>
    <t>Full name of result</t>
  </si>
  <si>
    <t>Meaningful</t>
  </si>
  <si>
    <t>Meaning</t>
  </si>
  <si>
    <t>Functionality</t>
  </si>
  <si>
    <t>Function test</t>
  </si>
  <si>
    <t>Tested</t>
  </si>
  <si>
    <t>Test case has run</t>
  </si>
  <si>
    <t>Actual result matches its expected result.</t>
  </si>
  <si>
    <t>SEC</t>
  </si>
  <si>
    <t>Security test</t>
  </si>
  <si>
    <t>Not test</t>
  </si>
  <si>
    <t>Don't execute because of some reasons although they are planned to test.</t>
  </si>
  <si>
    <t>Tâm Phạm</t>
  </si>
  <si>
    <t>Actual result does not match its expected result</t>
  </si>
  <si>
    <t>VOL</t>
  </si>
  <si>
    <t>Volume test</t>
  </si>
  <si>
    <t>Not available</t>
  </si>
  <si>
    <t>Some cases are composed at the beginning, however they are not useful in test execution phase because of Change requests…</t>
  </si>
  <si>
    <t>Cannot be executed</t>
  </si>
  <si>
    <t>Usability</t>
  </si>
  <si>
    <t>USE</t>
  </si>
  <si>
    <t>Usability test</t>
  </si>
  <si>
    <t>not executed during test iteration</t>
  </si>
  <si>
    <t>Reliability</t>
  </si>
  <si>
    <t>ITR</t>
  </si>
  <si>
    <t>Integrity test</t>
  </si>
  <si>
    <t>STR</t>
  </si>
  <si>
    <t>Structure test</t>
  </si>
  <si>
    <t>STS</t>
  </si>
  <si>
    <t>Stress test</t>
  </si>
  <si>
    <t>Performance</t>
  </si>
  <si>
    <t>BEN</t>
  </si>
  <si>
    <t>Benchmark test</t>
  </si>
  <si>
    <t>CNT</t>
  </si>
  <si>
    <t>Contention test</t>
  </si>
  <si>
    <t>LOA</t>
  </si>
  <si>
    <t>Load test</t>
  </si>
  <si>
    <t>PER</t>
  </si>
  <si>
    <t>Performance profile</t>
  </si>
  <si>
    <t>Supportability</t>
  </si>
  <si>
    <t>CON</t>
  </si>
  <si>
    <t>Configuration test</t>
  </si>
  <si>
    <t>INS</t>
  </si>
  <si>
    <t>Installation test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</si>
</sst>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quot; &quot;mmm&quot; &quot;yyyy"/>
  </numFmts>
  <fonts count="40">
    <font>
      <sz val="10.0"/>
      <color rgb="FF000000"/>
      <name val="Calibri"/>
      <scheme val="minor"/>
    </font>
    <font>
      <b/>
      <sz val="24.0"/>
      <color rgb="FFFFFFFF"/>
      <name val="Arial"/>
    </font>
    <font/>
    <font>
      <sz val="10.0"/>
      <color theme="1"/>
      <name val="Arial"/>
    </font>
    <font>
      <sz val="11.0"/>
      <color theme="1"/>
      <name val="Arial"/>
    </font>
    <font>
      <sz val="11.0"/>
      <color rgb="FF3333FF"/>
      <name val="Arial"/>
    </font>
    <font>
      <sz val="12.0"/>
      <color rgb="FF3333FF"/>
      <name val="Arial"/>
    </font>
    <font>
      <sz val="11.0"/>
      <color rgb="FF0000FF"/>
      <name val="Arial"/>
    </font>
    <font>
      <b/>
      <sz val="14.0"/>
      <color rgb="FF134F5C"/>
      <name val="Arial"/>
    </font>
    <font>
      <b/>
      <sz val="10.0"/>
      <color theme="1"/>
      <name val="Arial"/>
    </font>
    <font>
      <b/>
      <sz val="10.0"/>
      <color rgb="FFFFFFFF"/>
      <name val="Arial"/>
    </font>
    <font>
      <b/>
      <sz val="10.0"/>
      <color theme="0"/>
      <name val="Arial"/>
    </font>
    <font>
      <sz val="10.0"/>
      <color rgb="FF1155CC"/>
      <name val="Arial"/>
    </font>
    <font>
      <b/>
      <sz val="15.0"/>
      <color rgb="FF134F5C"/>
      <name val="Arial"/>
    </font>
    <font>
      <b/>
      <sz val="12.0"/>
      <color theme="1"/>
      <name val="Arial"/>
    </font>
    <font>
      <b/>
      <sz val="10.0"/>
      <color rgb="FF000000"/>
      <name val="Arial"/>
    </font>
    <font>
      <sz val="10.0"/>
      <color rgb="FF0000FF"/>
      <name val="Arial"/>
    </font>
    <font>
      <color theme="1"/>
      <name val="Arial"/>
    </font>
    <font>
      <sz val="10.0"/>
      <color rgb="FF000000"/>
      <name val="Arial"/>
    </font>
    <font>
      <u/>
      <sz val="10.0"/>
      <color theme="1"/>
      <name val="Arial"/>
    </font>
    <font>
      <b/>
      <color theme="1"/>
      <name val="Arial"/>
    </font>
    <font>
      <b/>
      <u/>
      <sz val="10.0"/>
      <color theme="1"/>
      <name val="Arial"/>
    </font>
    <font>
      <b/>
      <sz val="10.0"/>
      <color rgb="FF134F5C"/>
      <name val="Arial"/>
    </font>
    <font>
      <sz val="10.0"/>
      <color theme="1"/>
      <name val="Calibri"/>
      <scheme val="minor"/>
    </font>
    <font>
      <u/>
      <sz val="10.0"/>
      <color rgb="FF0000FF"/>
    </font>
    <font>
      <u/>
      <sz val="10.0"/>
      <color rgb="FF0000FF"/>
      <name val="Arial"/>
    </font>
    <font>
      <sz val="9.0"/>
      <color theme="1"/>
      <name val="Arial"/>
    </font>
    <font>
      <b/>
      <sz val="9.0"/>
      <color theme="1"/>
      <name val="Arial"/>
    </font>
    <font>
      <u/>
      <sz val="9.0"/>
      <color rgb="FF1155CC"/>
      <name val="Arial"/>
    </font>
    <font>
      <u/>
      <sz val="10.0"/>
      <color rgb="FF0000FF"/>
      <name val="Arial"/>
    </font>
    <font>
      <color theme="1"/>
      <name val="Calibri"/>
      <scheme val="minor"/>
    </font>
    <font>
      <b/>
      <sz val="9.0"/>
      <color theme="0"/>
      <name val="Arial"/>
    </font>
    <font>
      <b/>
      <sz val="9.0"/>
      <color rgb="FFFFFFFF"/>
      <name val="Arial"/>
    </font>
    <font>
      <u/>
      <sz val="9.0"/>
      <color rgb="FF1155CC"/>
      <name val="Arial"/>
    </font>
    <font>
      <u/>
      <sz val="9.0"/>
      <color rgb="FF1155CC"/>
      <name val="Arial"/>
    </font>
    <font>
      <sz val="10.0"/>
      <color rgb="FFFF0000"/>
      <name val="Arial"/>
    </font>
    <font>
      <b/>
      <sz val="18.0"/>
      <color theme="1"/>
      <name val="Arial"/>
    </font>
    <font>
      <b/>
      <color theme="1"/>
      <name val="Calibri"/>
      <scheme val="minor"/>
    </font>
    <font>
      <u/>
      <sz val="10.0"/>
      <color rgb="FF1155CC"/>
      <name val="Arial"/>
    </font>
    <font>
      <u/>
      <sz val="9.0"/>
      <color rgb="FF1155CC"/>
      <name val="Arial"/>
    </font>
  </fonts>
  <fills count="25">
    <fill>
      <patternFill patternType="none"/>
    </fill>
    <fill>
      <patternFill patternType="lightGray"/>
    </fill>
    <fill>
      <patternFill patternType="solid">
        <fgColor rgb="FF366092"/>
        <bgColor rgb="FF366092"/>
      </patternFill>
    </fill>
    <fill>
      <patternFill patternType="solid">
        <fgColor rgb="FFCCFFCC"/>
        <bgColor rgb="FFCCFFCC"/>
      </patternFill>
    </fill>
    <fill>
      <patternFill patternType="solid">
        <fgColor rgb="FF0B5394"/>
        <bgColor rgb="FF0B5394"/>
      </patternFill>
    </fill>
    <fill>
      <patternFill patternType="solid">
        <fgColor rgb="FF134F5C"/>
        <bgColor rgb="FF134F5C"/>
      </patternFill>
    </fill>
    <fill>
      <patternFill patternType="solid">
        <fgColor rgb="FFB45F06"/>
        <bgColor rgb="FFB45F06"/>
      </patternFill>
    </fill>
    <fill>
      <patternFill patternType="solid">
        <fgColor rgb="FFE5FFE5"/>
        <bgColor rgb="FFE5FFE5"/>
      </patternFill>
    </fill>
    <fill>
      <patternFill patternType="solid">
        <fgColor rgb="FF38761D"/>
        <bgColor rgb="FF38761D"/>
      </patternFill>
    </fill>
    <fill>
      <patternFill patternType="solid">
        <fgColor rgb="FF741B47"/>
        <bgColor rgb="FF741B47"/>
      </patternFill>
    </fill>
    <fill>
      <patternFill patternType="solid">
        <fgColor rgb="FF6AA84F"/>
        <bgColor rgb="FF6AA84F"/>
      </patternFill>
    </fill>
    <fill>
      <patternFill patternType="solid">
        <fgColor rgb="FF93C47D"/>
        <bgColor rgb="FF93C47D"/>
      </patternFill>
    </fill>
    <fill>
      <patternFill patternType="solid">
        <fgColor rgb="FFA64D79"/>
        <bgColor rgb="FFA64D79"/>
      </patternFill>
    </fill>
    <fill>
      <patternFill patternType="solid">
        <fgColor rgb="FFD5A6BD"/>
        <bgColor rgb="FFD5A6BD"/>
      </patternFill>
    </fill>
    <fill>
      <patternFill patternType="solid">
        <fgColor rgb="FF6FA8DC"/>
        <bgColor rgb="FF6FA8DC"/>
      </patternFill>
    </fill>
    <fill>
      <patternFill patternType="solid">
        <fgColor rgb="FFCFE2F3"/>
        <bgColor rgb="FFCFE2F3"/>
      </patternFill>
    </fill>
    <fill>
      <patternFill patternType="solid">
        <fgColor rgb="FFFFFFCC"/>
        <bgColor rgb="FFFFFFCC"/>
      </patternFill>
    </fill>
    <fill>
      <patternFill patternType="solid">
        <fgColor rgb="FFD9EAD3"/>
        <bgColor rgb="FFD9EAD3"/>
      </patternFill>
    </fill>
    <fill>
      <patternFill patternType="solid">
        <fgColor rgb="FFCCFFFF"/>
        <bgColor rgb="FFCCFFFF"/>
      </patternFill>
    </fill>
    <fill>
      <patternFill patternType="solid">
        <fgColor rgb="FFFFCC99"/>
        <bgColor rgb="FFFFCC99"/>
      </patternFill>
    </fill>
    <fill>
      <patternFill patternType="solid">
        <fgColor rgb="FFB6D7A8"/>
        <bgColor rgb="FFB6D7A8"/>
      </patternFill>
    </fill>
    <fill>
      <patternFill patternType="solid">
        <fgColor rgb="FF9FC5E8"/>
        <bgColor rgb="FF9FC5E8"/>
      </patternFill>
    </fill>
    <fill>
      <patternFill patternType="solid">
        <fgColor rgb="FFBF9000"/>
        <bgColor rgb="FFBF9000"/>
      </patternFill>
    </fill>
    <fill>
      <patternFill patternType="solid">
        <fgColor rgb="FF351C75"/>
        <bgColor rgb="FF351C75"/>
      </patternFill>
    </fill>
    <fill>
      <patternFill patternType="solid">
        <fgColor rgb="FF1155CC"/>
        <bgColor rgb="FF1155CC"/>
      </patternFill>
    </fill>
  </fills>
  <borders count="16">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border>
    <border>
      <left style="thin">
        <color rgb="FF000000"/>
      </left>
    </border>
    <border>
      <left style="thin">
        <color rgb="FF000000"/>
      </left>
      <bottom style="thin">
        <color rgb="FF000000"/>
      </bottom>
    </border>
    <border>
      <right style="thin">
        <color rgb="FF000000"/>
      </right>
      <bottom style="thin">
        <color rgb="FF000000"/>
      </bottom>
    </border>
    <border>
      <left style="thin">
        <color rgb="FF999999"/>
      </left>
      <right style="thin">
        <color rgb="FF999999"/>
      </right>
      <top style="thin">
        <color rgb="FF999999"/>
      </top>
    </border>
    <border>
      <left style="thin">
        <color rgb="FF999999"/>
      </left>
      <top style="thin">
        <color rgb="FF999999"/>
      </top>
      <bottom style="thin">
        <color rgb="FF999999"/>
      </bottom>
    </border>
    <border>
      <right style="thin">
        <color rgb="FF999999"/>
      </right>
      <top style="thin">
        <color rgb="FF999999"/>
      </top>
      <bottom style="thin">
        <color rgb="FF999999"/>
      </bottom>
    </border>
    <border>
      <top style="thin">
        <color rgb="FF999999"/>
      </top>
      <bottom style="thin">
        <color rgb="FF999999"/>
      </bottom>
    </border>
    <border>
      <left style="thin">
        <color rgb="FF999999"/>
      </left>
      <right style="thin">
        <color rgb="FF999999"/>
      </right>
    </border>
    <border>
      <left style="thin">
        <color rgb="FF999999"/>
      </left>
      <right style="thin">
        <color rgb="FF999999"/>
      </right>
      <bottom style="thin">
        <color rgb="FF999999"/>
      </bottom>
    </border>
    <border>
      <left style="thin">
        <color rgb="FF999999"/>
      </left>
      <right style="thin">
        <color rgb="FF999999"/>
      </right>
      <top style="thin">
        <color rgb="FF999999"/>
      </top>
      <bottom style="thin">
        <color rgb="FF999999"/>
      </bottom>
    </border>
    <border>
      <left/>
      <right/>
      <top/>
      <bottom/>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0" fillId="0" fontId="3" numFmtId="0" xfId="0" applyFont="1"/>
    <xf borderId="3" fillId="0" fontId="4" numFmtId="0" xfId="0" applyAlignment="1" applyBorder="1" applyFont="1">
      <alignment horizontal="left" readingOrder="0"/>
    </xf>
    <xf borderId="4" fillId="0" fontId="5" numFmtId="0" xfId="0" applyAlignment="1" applyBorder="1" applyFont="1">
      <alignment readingOrder="0" vertical="bottom"/>
    </xf>
    <xf borderId="5" fillId="0" fontId="4" numFmtId="0" xfId="0" applyAlignment="1" applyBorder="1" applyFont="1">
      <alignment horizontal="left"/>
    </xf>
    <xf borderId="4" fillId="0" fontId="6" numFmtId="0" xfId="0" applyAlignment="1" applyBorder="1" applyFont="1">
      <alignment readingOrder="0" vertical="bottom"/>
    </xf>
    <xf borderId="4" fillId="0" fontId="7" numFmtId="0" xfId="0" applyAlignment="1" applyBorder="1" applyFont="1">
      <alignment horizontal="left"/>
    </xf>
    <xf borderId="6" fillId="0" fontId="3" numFmtId="0" xfId="0" applyBorder="1" applyFont="1"/>
    <xf borderId="7" fillId="0" fontId="3" numFmtId="0" xfId="0" applyBorder="1" applyFont="1"/>
    <xf borderId="0" fillId="0" fontId="3" numFmtId="0" xfId="0" applyAlignment="1" applyFont="1">
      <alignment vertical="center"/>
    </xf>
    <xf borderId="0" fillId="0" fontId="8" numFmtId="0" xfId="0" applyAlignment="1" applyFont="1">
      <alignment horizontal="left" readingOrder="0" vertical="center"/>
    </xf>
    <xf borderId="8" fillId="3" fontId="9" numFmtId="0" xfId="0" applyAlignment="1" applyBorder="1" applyFill="1" applyFont="1">
      <alignment horizontal="center" readingOrder="0" shrinkToFit="0" vertical="center" wrapText="1"/>
    </xf>
    <xf borderId="9" fillId="3" fontId="9" numFmtId="0" xfId="0" applyAlignment="1" applyBorder="1" applyFont="1">
      <alignment horizontal="center" readingOrder="0" shrinkToFit="0" vertical="center" wrapText="1"/>
    </xf>
    <xf borderId="10" fillId="0" fontId="2" numFmtId="0" xfId="0" applyBorder="1" applyFont="1"/>
    <xf borderId="9" fillId="4" fontId="10" numFmtId="0" xfId="0" applyAlignment="1" applyBorder="1" applyFill="1" applyFont="1">
      <alignment horizontal="center" readingOrder="0" shrinkToFit="0" vertical="center" wrapText="1"/>
    </xf>
    <xf borderId="11" fillId="0" fontId="2" numFmtId="0" xfId="0" applyBorder="1" applyFont="1"/>
    <xf borderId="9" fillId="5" fontId="10" numFmtId="0" xfId="0" applyAlignment="1" applyBorder="1" applyFill="1" applyFont="1">
      <alignment horizontal="center" readingOrder="0" shrinkToFit="0" vertical="center" wrapText="1"/>
    </xf>
    <xf borderId="9" fillId="6" fontId="10" numFmtId="0" xfId="0" applyAlignment="1" applyBorder="1" applyFill="1" applyFont="1">
      <alignment horizontal="center" readingOrder="0" shrinkToFit="0" vertical="center" wrapText="1"/>
    </xf>
    <xf borderId="12" fillId="0" fontId="2" numFmtId="0" xfId="0" applyBorder="1" applyFont="1"/>
    <xf borderId="8" fillId="7" fontId="9" numFmtId="0" xfId="0" applyAlignment="1" applyBorder="1" applyFill="1" applyFont="1">
      <alignment horizontal="center" readingOrder="0" shrinkToFit="0" vertical="center" wrapText="1"/>
    </xf>
    <xf borderId="9" fillId="8" fontId="10" numFmtId="0" xfId="0" applyAlignment="1" applyBorder="1" applyFill="1" applyFont="1">
      <alignment horizontal="center" readingOrder="0" shrinkToFit="0" vertical="center" wrapText="1"/>
    </xf>
    <xf borderId="9" fillId="9" fontId="10" numFmtId="0" xfId="0" applyAlignment="1" applyBorder="1" applyFill="1" applyFont="1">
      <alignment horizontal="center" readingOrder="0" shrinkToFit="0" vertical="center" wrapText="1"/>
    </xf>
    <xf borderId="8" fillId="6" fontId="10" numFmtId="0" xfId="0" applyAlignment="1" applyBorder="1" applyFont="1">
      <alignment horizontal="center" readingOrder="0" shrinkToFit="0" vertical="center" wrapText="1"/>
    </xf>
    <xf borderId="9" fillId="10" fontId="9" numFmtId="0" xfId="0" applyAlignment="1" applyBorder="1" applyFill="1" applyFont="1">
      <alignment horizontal="center" shrinkToFit="0" vertical="center" wrapText="1"/>
    </xf>
    <xf borderId="9" fillId="11" fontId="9" numFmtId="0" xfId="0" applyAlignment="1" applyBorder="1" applyFill="1" applyFont="1">
      <alignment horizontal="center" shrinkToFit="0" vertical="center" wrapText="1"/>
    </xf>
    <xf borderId="9" fillId="12" fontId="9" numFmtId="0" xfId="0" applyAlignment="1" applyBorder="1" applyFill="1" applyFont="1">
      <alignment horizontal="center" readingOrder="0" shrinkToFit="0" vertical="center" wrapText="1"/>
    </xf>
    <xf borderId="9" fillId="13" fontId="9" numFmtId="0" xfId="0" applyAlignment="1" applyBorder="1" applyFill="1" applyFont="1">
      <alignment horizontal="center" shrinkToFit="0" vertical="center" wrapText="1"/>
    </xf>
    <xf borderId="13" fillId="0" fontId="2" numFmtId="0" xfId="0" applyBorder="1" applyFont="1"/>
    <xf borderId="14" fillId="4" fontId="11" numFmtId="0" xfId="0" applyAlignment="1" applyBorder="1" applyFont="1">
      <alignment horizontal="center" readingOrder="0" shrinkToFit="0" vertical="center" wrapText="1"/>
    </xf>
    <xf borderId="14" fillId="10" fontId="9" numFmtId="0" xfId="0" applyAlignment="1" applyBorder="1" applyFont="1">
      <alignment horizontal="center" readingOrder="0" shrinkToFit="0" vertical="center" wrapText="1"/>
    </xf>
    <xf borderId="14" fillId="11" fontId="9" numFmtId="0" xfId="0" applyAlignment="1" applyBorder="1" applyFont="1">
      <alignment horizontal="center" readingOrder="0" shrinkToFit="0" vertical="center" wrapText="1"/>
    </xf>
    <xf borderId="14" fillId="5" fontId="10" numFmtId="0" xfId="0" applyAlignment="1" applyBorder="1" applyFont="1">
      <alignment horizontal="center" readingOrder="0" shrinkToFit="0" vertical="center" wrapText="1"/>
    </xf>
    <xf borderId="14" fillId="12" fontId="9" numFmtId="0" xfId="0" applyAlignment="1" applyBorder="1" applyFont="1">
      <alignment horizontal="center" readingOrder="0" shrinkToFit="0" vertical="center" wrapText="1"/>
    </xf>
    <xf borderId="14" fillId="13" fontId="9" numFmtId="0" xfId="0" applyAlignment="1" applyBorder="1" applyFont="1">
      <alignment horizontal="center" readingOrder="0" shrinkToFit="0" vertical="center" wrapText="1"/>
    </xf>
    <xf borderId="14" fillId="14" fontId="10" numFmtId="0" xfId="0" applyAlignment="1" applyBorder="1" applyFill="1" applyFont="1">
      <alignment horizontal="left" readingOrder="0" vertical="center"/>
    </xf>
    <xf borderId="14" fillId="14" fontId="10" numFmtId="1" xfId="0" applyAlignment="1" applyBorder="1" applyFont="1" applyNumberFormat="1">
      <alignment horizontal="center" readingOrder="0" vertical="center"/>
    </xf>
    <xf borderId="14" fillId="14" fontId="3" numFmtId="1" xfId="0" applyAlignment="1" applyBorder="1" applyFont="1" applyNumberFormat="1">
      <alignment vertical="center"/>
    </xf>
    <xf borderId="14" fillId="14" fontId="3" numFmtId="10" xfId="0" applyAlignment="1" applyBorder="1" applyFont="1" applyNumberFormat="1">
      <alignment vertical="center"/>
    </xf>
    <xf borderId="14" fillId="14" fontId="3" numFmtId="1" xfId="0" applyAlignment="1" applyBorder="1" applyFont="1" applyNumberFormat="1">
      <alignment horizontal="right" vertical="center"/>
    </xf>
    <xf borderId="14" fillId="0" fontId="12" numFmtId="0" xfId="0" applyAlignment="1" applyBorder="1" applyFont="1">
      <alignment horizontal="left" readingOrder="0" vertical="center"/>
    </xf>
    <xf borderId="14" fillId="15" fontId="9" numFmtId="0" xfId="0" applyAlignment="1" applyBorder="1" applyFill="1" applyFont="1">
      <alignment horizontal="left" readingOrder="0" shrinkToFit="0" vertical="center" wrapText="1"/>
    </xf>
    <xf borderId="14" fillId="15" fontId="3" numFmtId="0" xfId="0" applyAlignment="1" applyBorder="1" applyFont="1">
      <alignment horizontal="left" readingOrder="0" shrinkToFit="0" vertical="center" wrapText="1"/>
    </xf>
    <xf borderId="14" fillId="15" fontId="3" numFmtId="1" xfId="0" applyAlignment="1" applyBorder="1" applyFont="1" applyNumberFormat="1">
      <alignment horizontal="left" readingOrder="0" vertical="center"/>
    </xf>
    <xf borderId="14" fillId="15" fontId="3" numFmtId="1" xfId="0" applyAlignment="1" applyBorder="1" applyFont="1" applyNumberFormat="1">
      <alignment horizontal="left" vertical="center"/>
    </xf>
    <xf borderId="14" fillId="15" fontId="3" numFmtId="1" xfId="0" applyAlignment="1" applyBorder="1" applyFont="1" applyNumberFormat="1">
      <alignment horizontal="center" vertical="center"/>
    </xf>
    <xf borderId="14" fillId="15" fontId="3" numFmtId="1" xfId="0" applyAlignment="1" applyBorder="1" applyFont="1" applyNumberFormat="1">
      <alignment horizontal="center" readingOrder="0" vertical="center"/>
    </xf>
    <xf borderId="14" fillId="15" fontId="3" numFmtId="10" xfId="0" applyAlignment="1" applyBorder="1" applyFont="1" applyNumberFormat="1">
      <alignment horizontal="center" vertical="center"/>
    </xf>
    <xf borderId="14" fillId="0" fontId="3" numFmtId="1" xfId="0" applyAlignment="1" applyBorder="1" applyFont="1" applyNumberFormat="1">
      <alignment horizontal="left" shrinkToFit="0" vertical="center" wrapText="1"/>
    </xf>
    <xf borderId="14" fillId="0" fontId="3" numFmtId="1" xfId="0" applyAlignment="1" applyBorder="1" applyFont="1" applyNumberFormat="1">
      <alignment horizontal="right" vertical="center"/>
    </xf>
    <xf borderId="14" fillId="0" fontId="3" numFmtId="1" xfId="0" applyAlignment="1" applyBorder="1" applyFont="1" applyNumberFormat="1">
      <alignment vertical="center"/>
    </xf>
    <xf borderId="14" fillId="0" fontId="3" numFmtId="10" xfId="0" applyAlignment="1" applyBorder="1" applyFont="1" applyNumberFormat="1">
      <alignment vertical="center"/>
    </xf>
    <xf borderId="14" fillId="0" fontId="3" numFmtId="10" xfId="0" applyAlignment="1" applyBorder="1" applyFont="1" applyNumberFormat="1">
      <alignment horizontal="right" vertical="center"/>
    </xf>
    <xf borderId="14" fillId="15" fontId="3" numFmtId="1" xfId="0" applyAlignment="1" applyBorder="1" applyFont="1" applyNumberFormat="1">
      <alignment horizontal="left" shrinkToFit="0" vertical="center" wrapText="1"/>
    </xf>
    <xf borderId="0" fillId="0" fontId="13" numFmtId="0" xfId="0" applyAlignment="1" applyFont="1">
      <alignment horizontal="left" readingOrder="0"/>
    </xf>
    <xf borderId="15" fillId="0" fontId="14" numFmtId="0" xfId="0" applyAlignment="1" applyBorder="1" applyFont="1">
      <alignment vertical="center"/>
    </xf>
    <xf borderId="15" fillId="0" fontId="3" numFmtId="0" xfId="0" applyBorder="1" applyFont="1"/>
    <xf borderId="8" fillId="3" fontId="15" numFmtId="0" xfId="0" applyAlignment="1" applyBorder="1" applyFont="1">
      <alignment horizontal="center" readingOrder="0" shrinkToFit="0" vertical="center" wrapText="1"/>
    </xf>
    <xf borderId="8" fillId="3" fontId="15" numFmtId="0" xfId="0" applyAlignment="1" applyBorder="1" applyFont="1">
      <alignment horizontal="center" shrinkToFit="0" vertical="center" wrapText="1"/>
    </xf>
    <xf borderId="9" fillId="3" fontId="15" numFmtId="0" xfId="0" applyAlignment="1" applyBorder="1" applyFont="1">
      <alignment horizontal="center" readingOrder="0" shrinkToFit="0" vertical="center" wrapText="1"/>
    </xf>
    <xf borderId="14" fillId="16" fontId="15" numFmtId="0" xfId="0" applyAlignment="1" applyBorder="1" applyFill="1" applyFont="1">
      <alignment horizontal="center" shrinkToFit="0" vertical="top" wrapText="1"/>
    </xf>
    <xf borderId="0" fillId="0" fontId="16" numFmtId="0" xfId="0" applyAlignment="1" applyFont="1">
      <alignment vertical="center"/>
    </xf>
    <xf borderId="14" fillId="10" fontId="10" numFmtId="0" xfId="0" applyAlignment="1" applyBorder="1" applyFont="1">
      <alignment readingOrder="0" shrinkToFit="0" vertical="center" wrapText="0"/>
    </xf>
    <xf borderId="14" fillId="10" fontId="16" numFmtId="0" xfId="0" applyAlignment="1" applyBorder="1" applyFont="1">
      <alignment readingOrder="0" shrinkToFit="0" vertical="center" wrapText="1"/>
    </xf>
    <xf borderId="14" fillId="10" fontId="16" numFmtId="0" xfId="0" applyAlignment="1" applyBorder="1" applyFont="1">
      <alignment shrinkToFit="0" vertical="center" wrapText="1"/>
    </xf>
    <xf borderId="14" fillId="10" fontId="16" numFmtId="0" xfId="0" applyAlignment="1" applyBorder="1" applyFont="1">
      <alignment horizontal="center" readingOrder="0" shrinkToFit="0" vertical="center" wrapText="1"/>
    </xf>
    <xf borderId="14" fillId="10" fontId="16" numFmtId="0" xfId="0" applyAlignment="1" applyBorder="1" applyFont="1">
      <alignment horizontal="left" readingOrder="0" shrinkToFit="0" vertical="center" wrapText="1"/>
    </xf>
    <xf borderId="14" fillId="10" fontId="3" numFmtId="0" xfId="0" applyAlignment="1" applyBorder="1" applyFont="1">
      <alignment shrinkToFit="0" vertical="center" wrapText="1"/>
    </xf>
    <xf borderId="14" fillId="10" fontId="3" numFmtId="0" xfId="0" applyAlignment="1" applyBorder="1" applyFont="1">
      <alignment horizontal="center" shrinkToFit="0" vertical="center" wrapText="1"/>
    </xf>
    <xf borderId="14" fillId="10" fontId="3" numFmtId="164" xfId="0" applyAlignment="1" applyBorder="1" applyFont="1" applyNumberFormat="1">
      <alignment horizontal="center" shrinkToFit="0" vertical="center" wrapText="1"/>
    </xf>
    <xf borderId="14" fillId="10" fontId="16" numFmtId="0" xfId="0" applyAlignment="1" applyBorder="1" applyFont="1">
      <alignment horizontal="center" shrinkToFit="0" vertical="center" wrapText="1"/>
    </xf>
    <xf borderId="14" fillId="0" fontId="16" numFmtId="0" xfId="0" applyAlignment="1" applyBorder="1" applyFont="1">
      <alignment shrinkToFit="0" vertical="center" wrapText="1"/>
    </xf>
    <xf borderId="14" fillId="3" fontId="16" numFmtId="0" xfId="0" applyAlignment="1" applyBorder="1" applyFont="1">
      <alignment readingOrder="0" shrinkToFit="0" vertical="center" wrapText="1"/>
    </xf>
    <xf borderId="14" fillId="3" fontId="16" numFmtId="0" xfId="0" applyAlignment="1" applyBorder="1" applyFont="1">
      <alignment horizontal="center" shrinkToFit="0" vertical="center" wrapText="1"/>
    </xf>
    <xf borderId="14" fillId="3" fontId="16" numFmtId="0" xfId="0" applyAlignment="1" applyBorder="1" applyFont="1">
      <alignment shrinkToFit="0" vertical="center" wrapText="1"/>
    </xf>
    <xf borderId="14" fillId="3" fontId="16" numFmtId="0" xfId="0" applyAlignment="1" applyBorder="1" applyFont="1">
      <alignment horizontal="center" readingOrder="0" shrinkToFit="0" vertical="center" wrapText="1"/>
    </xf>
    <xf borderId="14" fillId="3" fontId="16" numFmtId="0" xfId="0" applyAlignment="1" applyBorder="1" applyFont="1">
      <alignment horizontal="left" readingOrder="0" shrinkToFit="0" vertical="center" wrapText="1"/>
    </xf>
    <xf borderId="14" fillId="3" fontId="3" numFmtId="0" xfId="0" applyAlignment="1" applyBorder="1" applyFont="1">
      <alignment shrinkToFit="0" vertical="center" wrapText="1"/>
    </xf>
    <xf borderId="14" fillId="3" fontId="3" numFmtId="0" xfId="0" applyAlignment="1" applyBorder="1" applyFont="1">
      <alignment horizontal="center" vertical="center"/>
    </xf>
    <xf borderId="14" fillId="3" fontId="3" numFmtId="164" xfId="0" applyAlignment="1" applyBorder="1" applyFont="1" applyNumberFormat="1">
      <alignment horizontal="center" vertical="center"/>
    </xf>
    <xf borderId="14" fillId="17" fontId="16" numFmtId="0" xfId="0" applyAlignment="1" applyBorder="1" applyFill="1" applyFont="1">
      <alignment readingOrder="0" shrinkToFit="0" vertical="center" wrapText="1"/>
    </xf>
    <xf borderId="14" fillId="17" fontId="16" numFmtId="0" xfId="0" applyAlignment="1" applyBorder="1" applyFont="1">
      <alignment horizontal="center" shrinkToFit="0" vertical="center" wrapText="1"/>
    </xf>
    <xf borderId="14" fillId="17" fontId="16" numFmtId="0" xfId="0" applyAlignment="1" applyBorder="1" applyFont="1">
      <alignment shrinkToFit="0" vertical="center" wrapText="1"/>
    </xf>
    <xf borderId="14" fillId="17" fontId="16" numFmtId="0" xfId="0" applyAlignment="1" applyBorder="1" applyFont="1">
      <alignment horizontal="center" readingOrder="0" shrinkToFit="0" vertical="center" wrapText="1"/>
    </xf>
    <xf borderId="14" fillId="17" fontId="16" numFmtId="0" xfId="0" applyAlignment="1" applyBorder="1" applyFont="1">
      <alignment horizontal="left" readingOrder="0" shrinkToFit="0" vertical="center" wrapText="1"/>
    </xf>
    <xf borderId="14" fillId="17" fontId="3" numFmtId="0" xfId="0" applyAlignment="1" applyBorder="1" applyFont="1">
      <alignment shrinkToFit="0" vertical="center" wrapText="1"/>
    </xf>
    <xf borderId="14" fillId="17" fontId="3" numFmtId="164" xfId="0" applyAlignment="1" applyBorder="1" applyFont="1" applyNumberFormat="1">
      <alignment shrinkToFit="0" vertical="center" wrapText="1"/>
    </xf>
    <xf borderId="0" fillId="0" fontId="16" numFmtId="0" xfId="0" applyAlignment="1" applyFont="1">
      <alignment shrinkToFit="0" vertical="center" wrapText="1"/>
    </xf>
    <xf borderId="14" fillId="0" fontId="17" numFmtId="0" xfId="0" applyAlignment="1" applyBorder="1" applyFont="1">
      <alignment horizontal="right" readingOrder="0" shrinkToFit="0" vertical="center" wrapText="1"/>
    </xf>
    <xf borderId="14" fillId="0" fontId="16" numFmtId="0" xfId="0" applyAlignment="1" applyBorder="1" applyFont="1">
      <alignment horizontal="center" shrinkToFit="0" vertical="center" wrapText="1"/>
    </xf>
    <xf borderId="14" fillId="0" fontId="18" numFmtId="0" xfId="0" applyAlignment="1" applyBorder="1" applyFont="1">
      <alignment readingOrder="0" shrinkToFit="0" vertical="center" wrapText="1"/>
    </xf>
    <xf borderId="14" fillId="0" fontId="16" numFmtId="0" xfId="0" applyAlignment="1" applyBorder="1" applyFont="1">
      <alignment horizontal="center" readingOrder="0" shrinkToFit="0" vertical="center" wrapText="1"/>
    </xf>
    <xf borderId="14" fillId="0" fontId="16" numFmtId="0" xfId="0" applyAlignment="1" applyBorder="1" applyFont="1">
      <alignment horizontal="left" readingOrder="0" shrinkToFit="0" vertical="center" wrapText="1"/>
    </xf>
    <xf borderId="14" fillId="0" fontId="19" numFmtId="0" xfId="0" applyAlignment="1" applyBorder="1" applyFont="1">
      <alignment readingOrder="0" shrinkToFit="0" vertical="center" wrapText="1"/>
    </xf>
    <xf borderId="14" fillId="0" fontId="3" numFmtId="0" xfId="0" applyAlignment="1" applyBorder="1" applyFont="1">
      <alignment readingOrder="0" shrinkToFit="0" vertical="center" wrapText="1"/>
    </xf>
    <xf borderId="14" fillId="0" fontId="3" numFmtId="0" xfId="0" applyAlignment="1" applyBorder="1" applyFont="1">
      <alignment horizontal="center" readingOrder="0" shrinkToFit="0" vertical="center" wrapText="1"/>
    </xf>
    <xf borderId="14" fillId="0" fontId="3" numFmtId="164" xfId="0" applyAlignment="1" applyBorder="1" applyFont="1" applyNumberFormat="1">
      <alignment horizontal="center" readingOrder="0" shrinkToFit="0" vertical="center" wrapText="1"/>
    </xf>
    <xf borderId="14" fillId="0" fontId="18" numFmtId="0" xfId="0" applyAlignment="1" applyBorder="1" applyFont="1">
      <alignment horizontal="center" readingOrder="0" shrinkToFit="0" vertical="center" wrapText="1"/>
    </xf>
    <xf borderId="14" fillId="0" fontId="18" numFmtId="0" xfId="0" applyAlignment="1" applyBorder="1" applyFont="1">
      <alignment shrinkToFit="0" vertical="center" wrapText="1"/>
    </xf>
    <xf borderId="14" fillId="0" fontId="3" numFmtId="0" xfId="0" applyAlignment="1" applyBorder="1" applyFont="1">
      <alignment shrinkToFit="0" vertical="center" wrapText="1"/>
    </xf>
    <xf borderId="14" fillId="18" fontId="20" numFmtId="0" xfId="0" applyAlignment="1" applyBorder="1" applyFill="1" applyFont="1">
      <alignment horizontal="center" shrinkToFit="0" wrapText="1"/>
    </xf>
    <xf borderId="10" fillId="0" fontId="17" numFmtId="0" xfId="0" applyAlignment="1" applyBorder="1" applyFont="1">
      <alignment horizontal="center" shrinkToFit="0" wrapText="1"/>
    </xf>
    <xf borderId="10" fillId="0" fontId="17" numFmtId="164" xfId="0" applyAlignment="1" applyBorder="1" applyFont="1" applyNumberFormat="1">
      <alignment horizontal="center" shrinkToFit="0" wrapText="1"/>
    </xf>
    <xf borderId="14" fillId="0" fontId="17" numFmtId="0" xfId="0" applyAlignment="1" applyBorder="1" applyFont="1">
      <alignment shrinkToFit="0" vertical="center" wrapText="1"/>
    </xf>
    <xf borderId="0" fillId="0" fontId="21" numFmtId="0" xfId="0" applyAlignment="1" applyFont="1">
      <alignment horizontal="right"/>
    </xf>
    <xf borderId="14" fillId="19" fontId="9" numFmtId="0" xfId="0" applyAlignment="1" applyBorder="1" applyFill="1" applyFont="1">
      <alignment horizontal="center"/>
    </xf>
    <xf borderId="14" fillId="19" fontId="3" numFmtId="0" xfId="0" applyBorder="1" applyFont="1"/>
    <xf borderId="14" fillId="19" fontId="3" numFmtId="0" xfId="0" applyAlignment="1" applyBorder="1" applyFont="1">
      <alignment horizontal="center"/>
    </xf>
    <xf borderId="14" fillId="19" fontId="3" numFmtId="0" xfId="0" applyAlignment="1" applyBorder="1" applyFont="1">
      <alignment horizontal="left"/>
    </xf>
    <xf borderId="14" fillId="19" fontId="3" numFmtId="164" xfId="0" applyBorder="1" applyFont="1" applyNumberFormat="1"/>
    <xf borderId="0" fillId="0" fontId="22" numFmtId="0" xfId="0" applyAlignment="1" applyFont="1">
      <alignment horizontal="left" readingOrder="0"/>
    </xf>
    <xf borderId="0" fillId="0" fontId="23" numFmtId="0" xfId="0" applyFont="1"/>
    <xf borderId="0" fillId="0" fontId="3" numFmtId="0" xfId="0" applyAlignment="1" applyFont="1">
      <alignment shrinkToFit="0" wrapText="1"/>
    </xf>
    <xf borderId="14" fillId="3" fontId="9" numFmtId="0" xfId="0" applyAlignment="1" applyBorder="1" applyFont="1">
      <alignment horizontal="center" readingOrder="0" shrinkToFit="0" vertical="center" wrapText="1"/>
    </xf>
    <xf borderId="14" fillId="0" fontId="3" numFmtId="1" xfId="0" applyAlignment="1" applyBorder="1" applyFont="1" applyNumberFormat="1">
      <alignment readingOrder="0" shrinkToFit="0" vertical="center" wrapText="0"/>
    </xf>
    <xf borderId="14" fillId="0" fontId="3" numFmtId="1" xfId="0" applyAlignment="1" applyBorder="1" applyFont="1" applyNumberFormat="1">
      <alignment readingOrder="0" shrinkToFit="0" vertical="center" wrapText="1"/>
    </xf>
    <xf quotePrefix="1" borderId="14" fillId="0" fontId="3" numFmtId="0" xfId="0" applyAlignment="1" applyBorder="1" applyFont="1">
      <alignment horizontal="center" readingOrder="0" shrinkToFit="0" vertical="center" wrapText="1"/>
    </xf>
    <xf borderId="14" fillId="0" fontId="3" numFmtId="1" xfId="0" applyAlignment="1" applyBorder="1" applyFont="1" applyNumberFormat="1">
      <alignment readingOrder="0" shrinkToFit="0" vertical="center" wrapText="1"/>
    </xf>
    <xf borderId="14" fillId="0" fontId="3" numFmtId="1" xfId="0" applyAlignment="1" applyBorder="1" applyFont="1" applyNumberFormat="1">
      <alignment readingOrder="0" shrinkToFit="0" vertical="center" wrapText="0"/>
    </xf>
    <xf borderId="14" fillId="0" fontId="24" numFmtId="1" xfId="0" applyAlignment="1" applyBorder="1" applyFont="1" applyNumberFormat="1">
      <alignment readingOrder="0"/>
    </xf>
    <xf borderId="14" fillId="0" fontId="3" numFmtId="1" xfId="0" applyAlignment="1" applyBorder="1" applyFont="1" applyNumberFormat="1">
      <alignment horizontal="center" readingOrder="0" shrinkToFit="0" vertical="center" wrapText="1"/>
    </xf>
    <xf borderId="14" fillId="0" fontId="25" numFmtId="1" xfId="0" applyAlignment="1" applyBorder="1" applyFont="1" applyNumberFormat="1">
      <alignment readingOrder="0" shrinkToFit="0" vertical="center" wrapText="0"/>
    </xf>
    <xf borderId="14" fillId="0" fontId="3" numFmtId="1" xfId="0" applyAlignment="1" applyBorder="1" applyFont="1" applyNumberFormat="1">
      <alignment shrinkToFit="0" vertical="center" wrapText="1"/>
    </xf>
    <xf borderId="14" fillId="0" fontId="3" numFmtId="1" xfId="0" applyAlignment="1" applyBorder="1" applyFont="1" applyNumberFormat="1">
      <alignment shrinkToFit="0" vertical="center" wrapText="0"/>
    </xf>
    <xf borderId="0" fillId="0" fontId="26" numFmtId="1" xfId="0" applyAlignment="1" applyFont="1" applyNumberFormat="1">
      <alignment readingOrder="0" shrinkToFit="0" vertical="center" wrapText="1"/>
    </xf>
    <xf borderId="0" fillId="0" fontId="26" numFmtId="1" xfId="0" applyAlignment="1" applyFont="1" applyNumberFormat="1">
      <alignment readingOrder="0" shrinkToFit="0" vertical="center" wrapText="1"/>
    </xf>
    <xf borderId="0" fillId="0" fontId="26" numFmtId="1" xfId="0" applyAlignment="1" applyFont="1" applyNumberFormat="1">
      <alignment shrinkToFit="0" vertical="center" wrapText="1"/>
    </xf>
    <xf borderId="14" fillId="3" fontId="27" numFmtId="0" xfId="0" applyAlignment="1" applyBorder="1" applyFont="1">
      <alignment horizontal="center" readingOrder="0" shrinkToFit="0" vertical="center" wrapText="1"/>
    </xf>
    <xf borderId="14" fillId="20" fontId="16" numFmtId="0" xfId="0" applyAlignment="1" applyBorder="1" applyFill="1" applyFont="1">
      <alignment readingOrder="0" shrinkToFit="0" vertical="center" wrapText="1"/>
    </xf>
    <xf borderId="14" fillId="20" fontId="16" numFmtId="0" xfId="0" applyAlignment="1" applyBorder="1" applyFont="1">
      <alignment shrinkToFit="0" vertical="center" wrapText="1"/>
    </xf>
    <xf borderId="14" fillId="20" fontId="16" numFmtId="0" xfId="0" applyAlignment="1" applyBorder="1" applyFont="1">
      <alignment horizontal="center" shrinkToFit="0" vertical="center" wrapText="1"/>
    </xf>
    <xf borderId="14" fillId="0" fontId="26" numFmtId="0" xfId="0" applyAlignment="1" applyBorder="1" applyFont="1">
      <alignment horizontal="center" shrinkToFit="0" vertical="center" wrapText="1"/>
    </xf>
    <xf borderId="14" fillId="0" fontId="26" numFmtId="0" xfId="0" applyAlignment="1" applyBorder="1" applyFont="1">
      <alignment horizontal="left" readingOrder="0" shrinkToFit="0" vertical="center" wrapText="1"/>
    </xf>
    <xf borderId="14" fillId="0" fontId="28" numFmtId="1" xfId="0" applyAlignment="1" applyBorder="1" applyFont="1" applyNumberFormat="1">
      <alignment readingOrder="0" shrinkToFit="0" vertical="center" wrapText="1"/>
    </xf>
    <xf borderId="14" fillId="0" fontId="26" numFmtId="1" xfId="0" applyAlignment="1" applyBorder="1" applyFont="1" applyNumberFormat="1">
      <alignment readingOrder="0" shrinkToFit="0" vertical="center" wrapText="1"/>
    </xf>
    <xf borderId="14" fillId="0" fontId="26" numFmtId="0" xfId="0" applyAlignment="1" applyBorder="1" applyFont="1">
      <alignment horizontal="left" shrinkToFit="0" vertical="center" wrapText="1"/>
    </xf>
    <xf borderId="0" fillId="0" fontId="29" numFmtId="0" xfId="0" applyFont="1"/>
    <xf borderId="0" fillId="0" fontId="30" numFmtId="0" xfId="0" applyAlignment="1" applyFont="1">
      <alignment vertical="center"/>
    </xf>
    <xf borderId="8" fillId="3" fontId="27" numFmtId="0" xfId="0" applyAlignment="1" applyBorder="1" applyFont="1">
      <alignment horizontal="center" shrinkToFit="0" vertical="center" wrapText="1"/>
    </xf>
    <xf borderId="8" fillId="3" fontId="27" numFmtId="0" xfId="0" applyAlignment="1" applyBorder="1" applyFont="1">
      <alignment horizontal="center" readingOrder="0" shrinkToFit="0" vertical="center" wrapText="1"/>
    </xf>
    <xf borderId="9" fillId="8" fontId="31" numFmtId="0" xfId="0" applyAlignment="1" applyBorder="1" applyFont="1">
      <alignment horizontal="center" readingOrder="0" shrinkToFit="0" vertical="center" wrapText="1"/>
    </xf>
    <xf borderId="14" fillId="8" fontId="32" numFmtId="0" xfId="0" applyAlignment="1" applyBorder="1" applyFont="1">
      <alignment horizontal="center" readingOrder="0" shrinkToFit="0" vertical="center" wrapText="1"/>
    </xf>
    <xf borderId="14" fillId="8" fontId="31" numFmtId="0" xfId="0" applyAlignment="1" applyBorder="1" applyFont="1">
      <alignment horizontal="center" readingOrder="0" shrinkToFit="0" vertical="center" wrapText="1"/>
    </xf>
    <xf borderId="14" fillId="0" fontId="26" numFmtId="0" xfId="0" applyAlignment="1" applyBorder="1" applyFont="1">
      <alignment horizontal="center" readingOrder="0" vertical="center"/>
    </xf>
    <xf borderId="8" fillId="0" fontId="26" numFmtId="0" xfId="0" applyAlignment="1" applyBorder="1" applyFont="1">
      <alignment horizontal="left" readingOrder="0" vertical="center"/>
    </xf>
    <xf borderId="8" fillId="0" fontId="33" numFmtId="1" xfId="0" applyAlignment="1" applyBorder="1" applyFont="1" applyNumberFormat="1">
      <alignment readingOrder="0" shrinkToFit="0" vertical="center" wrapText="0"/>
    </xf>
    <xf borderId="8" fillId="0" fontId="26" numFmtId="1" xfId="0" applyAlignment="1" applyBorder="1" applyFont="1" applyNumberFormat="1">
      <alignment readingOrder="0" vertical="center"/>
    </xf>
    <xf borderId="14" fillId="0" fontId="26" numFmtId="1" xfId="0" applyAlignment="1" applyBorder="1" applyFont="1" applyNumberFormat="1">
      <alignment readingOrder="0" shrinkToFit="0" vertical="center" wrapText="0"/>
    </xf>
    <xf borderId="14" fillId="0" fontId="26" numFmtId="0" xfId="0" applyAlignment="1" applyBorder="1" applyFont="1">
      <alignment readingOrder="0" vertical="center"/>
    </xf>
    <xf borderId="14" fillId="0" fontId="26" numFmtId="1" xfId="0" applyAlignment="1" applyBorder="1" applyFont="1" applyNumberFormat="1">
      <alignment vertical="center"/>
    </xf>
    <xf borderId="14" fillId="0" fontId="34" numFmtId="1" xfId="0" applyAlignment="1" applyBorder="1" applyFont="1" applyNumberFormat="1">
      <alignment readingOrder="0" shrinkToFit="0" vertical="center" wrapText="0"/>
    </xf>
    <xf borderId="0" fillId="0" fontId="35" numFmtId="0" xfId="0" applyFont="1"/>
    <xf borderId="0" fillId="0" fontId="9" numFmtId="0" xfId="0" applyFont="1"/>
    <xf borderId="0" fillId="0" fontId="36" numFmtId="0" xfId="0" applyAlignment="1" applyFont="1">
      <alignment horizontal="left" readingOrder="0"/>
    </xf>
    <xf borderId="0" fillId="0" fontId="36" numFmtId="0" xfId="0" applyAlignment="1" applyFont="1">
      <alignment horizontal="left" readingOrder="0" shrinkToFit="0" wrapText="1"/>
    </xf>
    <xf borderId="0" fillId="0" fontId="37" numFmtId="0" xfId="0" applyFont="1"/>
    <xf borderId="0" fillId="0" fontId="9" numFmtId="0" xfId="0" applyAlignment="1" applyFont="1">
      <alignment shrinkToFit="0" wrapText="1"/>
    </xf>
    <xf borderId="14" fillId="14" fontId="10" numFmtId="0" xfId="0" applyAlignment="1" applyBorder="1" applyFont="1">
      <alignment horizontal="left" readingOrder="0" shrinkToFit="0" vertical="center" wrapText="1"/>
    </xf>
    <xf borderId="14" fillId="14" fontId="10" numFmtId="0" xfId="0" applyAlignment="1" applyBorder="1" applyFont="1">
      <alignment horizontal="left" shrinkToFit="0" vertical="center" wrapText="1"/>
    </xf>
    <xf borderId="14" fillId="14" fontId="10" numFmtId="1" xfId="0" applyAlignment="1" applyBorder="1" applyFont="1" applyNumberFormat="1">
      <alignment readingOrder="0" shrinkToFit="0" vertical="center" wrapText="1"/>
    </xf>
    <xf borderId="14" fillId="14" fontId="10" numFmtId="1" xfId="0" applyAlignment="1" applyBorder="1" applyFont="1" applyNumberFormat="1">
      <alignment shrinkToFit="0" vertical="center" wrapText="1"/>
    </xf>
    <xf borderId="14" fillId="21" fontId="9" numFmtId="0" xfId="0" applyAlignment="1" applyBorder="1" applyFill="1" applyFont="1">
      <alignment horizontal="left" readingOrder="0" shrinkToFit="0" vertical="center" wrapText="1"/>
    </xf>
    <xf borderId="14" fillId="21" fontId="3" numFmtId="0" xfId="0" applyAlignment="1" applyBorder="1" applyFont="1">
      <alignment horizontal="left" readingOrder="0" shrinkToFit="0" vertical="center" wrapText="1"/>
    </xf>
    <xf borderId="14" fillId="21" fontId="3" numFmtId="1" xfId="0" applyAlignment="1" applyBorder="1" applyFont="1" applyNumberFormat="1">
      <alignment readingOrder="0" shrinkToFit="0" vertical="center" wrapText="1"/>
    </xf>
    <xf borderId="14" fillId="21" fontId="3" numFmtId="1" xfId="0" applyAlignment="1" applyBorder="1" applyFont="1" applyNumberFormat="1">
      <alignment shrinkToFit="0" vertical="center" wrapText="1"/>
    </xf>
    <xf borderId="14" fillId="0" fontId="9" numFmtId="0" xfId="0" applyAlignment="1" applyBorder="1" applyFont="1">
      <alignment horizontal="center" vertical="center"/>
    </xf>
    <xf borderId="14" fillId="0" fontId="9" numFmtId="0" xfId="0" applyAlignment="1" applyBorder="1" applyFont="1">
      <alignment horizontal="left" shrinkToFit="0" vertical="center" wrapText="1"/>
    </xf>
    <xf borderId="14" fillId="0" fontId="3" numFmtId="0" xfId="0" applyAlignment="1" applyBorder="1" applyFont="1">
      <alignment horizontal="left" readingOrder="0" shrinkToFit="0" vertical="center" wrapText="1"/>
    </xf>
    <xf borderId="0" fillId="0" fontId="27" numFmtId="0" xfId="0" applyAlignment="1" applyFont="1">
      <alignment horizontal="center" vertical="center"/>
    </xf>
    <xf borderId="0" fillId="0" fontId="27" numFmtId="0" xfId="0" applyAlignment="1" applyFont="1">
      <alignment horizontal="left" readingOrder="0" vertical="center"/>
    </xf>
    <xf borderId="0" fillId="0" fontId="27" numFmtId="0" xfId="0" applyAlignment="1" applyFont="1">
      <alignment horizontal="left" readingOrder="0" shrinkToFit="0" vertical="center" wrapText="1"/>
    </xf>
    <xf borderId="0" fillId="0" fontId="27" numFmtId="1" xfId="0" applyAlignment="1" applyFont="1" applyNumberFormat="1">
      <alignment vertical="center"/>
    </xf>
    <xf borderId="0" fillId="0" fontId="30" numFmtId="0" xfId="0" applyFont="1"/>
    <xf borderId="0" fillId="0" fontId="13" numFmtId="0" xfId="0" applyAlignment="1" applyFont="1">
      <alignment horizontal="left" readingOrder="0" vertical="center"/>
    </xf>
    <xf borderId="0" fillId="0" fontId="22" numFmtId="0" xfId="0" applyAlignment="1" applyFont="1">
      <alignment horizontal="left" readingOrder="0" vertical="center"/>
    </xf>
    <xf borderId="9" fillId="22" fontId="10" numFmtId="0" xfId="0" applyAlignment="1" applyBorder="1" applyFill="1" applyFont="1">
      <alignment horizontal="center" readingOrder="0" shrinkToFit="0" vertical="center" wrapText="1"/>
    </xf>
    <xf borderId="9" fillId="23" fontId="10" numFmtId="0" xfId="0" applyAlignment="1" applyBorder="1" applyFill="1" applyFont="1">
      <alignment horizontal="center" readingOrder="0" shrinkToFit="0" vertical="center" wrapText="1"/>
    </xf>
    <xf borderId="13" fillId="3" fontId="9" numFmtId="0" xfId="0" applyAlignment="1" applyBorder="1" applyFont="1">
      <alignment horizontal="center" readingOrder="0" shrinkToFit="0" vertical="center" wrapText="1"/>
    </xf>
    <xf borderId="9" fillId="4" fontId="11" numFmtId="0" xfId="0" applyAlignment="1" applyBorder="1" applyFont="1">
      <alignment horizontal="center" readingOrder="0" shrinkToFit="0" vertical="center" wrapText="1"/>
    </xf>
    <xf borderId="9" fillId="24" fontId="10" numFmtId="0" xfId="0" applyAlignment="1" applyBorder="1" applyFill="1" applyFont="1">
      <alignment horizontal="center" readingOrder="0" shrinkToFit="0" vertical="center" wrapText="1"/>
    </xf>
    <xf borderId="9" fillId="8" fontId="11" numFmtId="0" xfId="0" applyAlignment="1" applyBorder="1" applyFont="1">
      <alignment horizontal="center" readingOrder="0" shrinkToFit="0" vertical="center" wrapText="1"/>
    </xf>
    <xf borderId="14" fillId="0" fontId="9" numFmtId="0" xfId="0" applyAlignment="1" applyBorder="1" applyFont="1">
      <alignment horizontal="center" readingOrder="0" shrinkToFit="0" vertical="center" wrapText="1"/>
    </xf>
    <xf borderId="0" fillId="0" fontId="30" numFmtId="0" xfId="0" applyFont="1"/>
    <xf borderId="14" fillId="14" fontId="3" numFmtId="0" xfId="0" applyBorder="1" applyFont="1"/>
    <xf borderId="14" fillId="14" fontId="3" numFmtId="10" xfId="0" applyBorder="1" applyFont="1" applyNumberFormat="1"/>
    <xf borderId="14" fillId="0" fontId="38" numFmtId="0" xfId="0" applyAlignment="1" applyBorder="1" applyFont="1">
      <alignment horizontal="left" readingOrder="0" vertical="center"/>
    </xf>
    <xf borderId="14" fillId="0" fontId="9" numFmtId="0" xfId="0" applyAlignment="1" applyBorder="1" applyFont="1">
      <alignment horizontal="left" readingOrder="0" shrinkToFit="0" vertical="center" wrapText="1"/>
    </xf>
    <xf borderId="14" fillId="0" fontId="3" numFmtId="0" xfId="0" applyBorder="1" applyFont="1"/>
    <xf borderId="14" fillId="0" fontId="3" numFmtId="10" xfId="0" applyBorder="1" applyFont="1" applyNumberFormat="1"/>
    <xf borderId="14" fillId="14" fontId="10" numFmtId="0" xfId="0" applyAlignment="1" applyBorder="1" applyFont="1">
      <alignment horizontal="center" readingOrder="0" vertical="center"/>
    </xf>
    <xf borderId="0" fillId="0" fontId="39" numFmtId="0" xfId="0" applyAlignment="1" applyFont="1">
      <alignment horizontal="left" readingOrder="0" vertical="center"/>
    </xf>
    <xf borderId="14" fillId="0" fontId="26" numFmtId="1" xfId="0" applyAlignment="1" applyBorder="1" applyFont="1" applyNumberFormat="1">
      <alignment readingOrder="0" shrinkToFit="0" vertical="center" wrapText="1"/>
    </xf>
    <xf borderId="14" fillId="0" fontId="26" numFmtId="1" xfId="0" applyAlignment="1" applyBorder="1" applyFont="1" applyNumberFormat="1">
      <alignment shrinkToFit="0" vertical="center" wrapText="1"/>
    </xf>
    <xf borderId="9" fillId="3" fontId="15" numFmtId="0" xfId="0" applyAlignment="1" applyBorder="1" applyFont="1">
      <alignment horizontal="center" shrinkToFit="0" vertical="center" wrapText="1"/>
    </xf>
    <xf borderId="14" fillId="3" fontId="15" numFmtId="0" xfId="0" applyAlignment="1" applyBorder="1" applyFont="1">
      <alignment horizontal="center" readingOrder="0" shrinkToFit="0" vertical="center" wrapText="1"/>
    </xf>
    <xf borderId="14" fillId="16" fontId="15" numFmtId="0" xfId="0" applyAlignment="1" applyBorder="1" applyFont="1">
      <alignment horizontal="center" shrinkToFit="0" vertical="center" wrapText="1"/>
    </xf>
    <xf borderId="14" fillId="16" fontId="15" numFmtId="0" xfId="0" applyAlignment="1" applyBorder="1" applyFont="1">
      <alignment horizontal="center" readingOrder="0" shrinkToFit="0" vertical="center" wrapText="1"/>
    </xf>
    <xf borderId="8" fillId="17" fontId="9" numFmtId="0" xfId="0" applyAlignment="1" applyBorder="1" applyFont="1">
      <alignment vertical="center"/>
    </xf>
    <xf borderId="14" fillId="0" fontId="3" numFmtId="0" xfId="0" applyAlignment="1" applyBorder="1" applyFont="1">
      <alignment vertical="center"/>
    </xf>
    <xf borderId="14" fillId="0" fontId="3" numFmtId="0" xfId="0" applyAlignment="1" applyBorder="1" applyFont="1">
      <alignment readingOrder="0" vertical="center"/>
    </xf>
    <xf borderId="14" fillId="17" fontId="9" numFmtId="0" xfId="0" applyAlignment="1" applyBorder="1" applyFont="1">
      <alignment vertical="center"/>
    </xf>
    <xf borderId="0" fillId="0" fontId="3" numFmtId="0" xfId="0" applyAlignment="1" applyFont="1">
      <alignment readingOrder="0" vertical="center"/>
    </xf>
  </cellXfs>
  <cellStyles count="1">
    <cellStyle xfId="0" name="Normal" builtinId="0"/>
  </cellStyles>
  <dxfs count="11">
    <dxf>
      <font>
        <color rgb="FFFF0000"/>
      </font>
      <fill>
        <patternFill patternType="solid">
          <fgColor rgb="FFCCFFFF"/>
          <bgColor rgb="FFCCFFFF"/>
        </patternFill>
      </fill>
      <border/>
    </dxf>
    <dxf>
      <font>
        <color rgb="FF003366"/>
      </font>
      <fill>
        <patternFill patternType="solid">
          <fgColor rgb="FFC0C0C0"/>
          <bgColor rgb="FFC0C0C0"/>
        </patternFill>
      </fill>
      <border/>
    </dxf>
    <dxf>
      <font>
        <color rgb="FF0000FF"/>
      </font>
      <fill>
        <patternFill patternType="solid">
          <fgColor rgb="FFFFFFCC"/>
          <bgColor rgb="FFFFFFCC"/>
        </patternFill>
      </fill>
      <border/>
    </dxf>
    <dxf>
      <font>
        <b/>
      </font>
      <fill>
        <patternFill patternType="solid">
          <fgColor rgb="FFCCFFFF"/>
          <bgColor rgb="FFCCFFFF"/>
        </patternFill>
      </fill>
      <border/>
    </dxf>
    <dxf>
      <font>
        <b/>
        <color rgb="FFC00000"/>
      </font>
      <fill>
        <patternFill patternType="solid">
          <fgColor rgb="FFFFC7CE"/>
          <bgColor rgb="FFFFC7CE"/>
        </patternFill>
      </fill>
      <border/>
    </dxf>
    <dxf>
      <font>
        <b/>
      </font>
      <fill>
        <patternFill patternType="solid">
          <fgColor rgb="FFD8D8D8"/>
          <bgColor rgb="FFD8D8D8"/>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FFF2CC"/>
          <bgColor rgb="FFFFF2CC"/>
        </patternFill>
      </fill>
      <border/>
    </dxf>
    <dxf>
      <font/>
      <fill>
        <patternFill patternType="solid">
          <fgColor rgb="FFC9DAF8"/>
          <bgColor rgb="FFC9DAF8"/>
        </patternFill>
      </fill>
      <border/>
    </dxf>
    <dxf>
      <font/>
      <fill>
        <patternFill patternType="solid">
          <fgColor rgb="FFB6D7A8"/>
          <bgColor rgb="FFB6D7A8"/>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ythNa8r_O8CvvYxIzbRov7w31cC2898_/view?usp=sharing" TargetMode="External"/><Relationship Id="rId10" Type="http://schemas.openxmlformats.org/officeDocument/2006/relationships/hyperlink" Target="https://drive.google.com/file/d/1cpWKRPTjWsdomLxF-iGrOpFZDSJ1WoCE/view?usp=sharing" TargetMode="External"/><Relationship Id="rId13" Type="http://schemas.openxmlformats.org/officeDocument/2006/relationships/hyperlink" Target="https://drive.google.com/file/d/1mc4aNEMIp-G69wHedLNc1mR3o9WHcr5G/view?usp=sharing" TargetMode="External"/><Relationship Id="rId12" Type="http://schemas.openxmlformats.org/officeDocument/2006/relationships/hyperlink" Target="https://drive.google.com/file/d/1cGyBj9AG426NITGyRanAelco4yp6MFDl/view?usp=sharing" TargetMode="External"/><Relationship Id="rId1" Type="http://schemas.openxmlformats.org/officeDocument/2006/relationships/hyperlink" Target="https://drive.google.com/file/d/16wvHI-XCcqBIAwGQ_kLdPQnE8H0fmHmu/view?usp=sharing" TargetMode="External"/><Relationship Id="rId2" Type="http://schemas.openxmlformats.org/officeDocument/2006/relationships/hyperlink" Target="https://docs.google.com/spreadsheets/d/1TIYT3zj4ezzLrpoZ81bdLQ-NCVVz9QygmZ18h7TuGwA/edit" TargetMode="External"/><Relationship Id="rId3" Type="http://schemas.openxmlformats.org/officeDocument/2006/relationships/hyperlink" Target="https://drive.google.com/file/d/1mp-bD7Hn9yCIuNTKJJ6HfXy-HzOmnC8t/view?usp=sharing" TargetMode="External"/><Relationship Id="rId4" Type="http://schemas.openxmlformats.org/officeDocument/2006/relationships/hyperlink" Target="https://drive.google.com/file/d/1D_aiAVu0l-VIOtXvMT12cP597TYP4HQo/view?usp=sharing" TargetMode="External"/><Relationship Id="rId9" Type="http://schemas.openxmlformats.org/officeDocument/2006/relationships/hyperlink" Target="https://drive.google.com/file/d/1XqQT365ac4X1WuY6UTShQR8W8wNSdHmz/view?usp=sharing" TargetMode="External"/><Relationship Id="rId15" Type="http://schemas.openxmlformats.org/officeDocument/2006/relationships/hyperlink" Target="https://drive.google.com/file/d/1UjDJs6QVDFCdQ2Payv3wQR8c_dCCHq_k/view?usp=sharing" TargetMode="External"/><Relationship Id="rId14" Type="http://schemas.openxmlformats.org/officeDocument/2006/relationships/hyperlink" Target="https://drive.google.com/file/d/1u-qWUT974rcvBpUayVKxBPVs-pevu1OG/view?usp=sharing" TargetMode="External"/><Relationship Id="rId17" Type="http://schemas.openxmlformats.org/officeDocument/2006/relationships/hyperlink" Target="https://drive.google.com/file/d/1O3M3EGhgufjO7kPeEcPndRkgMeNOu1ns/view?usp=sharing" TargetMode="External"/><Relationship Id="rId16" Type="http://schemas.openxmlformats.org/officeDocument/2006/relationships/hyperlink" Target="https://drive.google.com/file/d/1UjDJs6QVDFCdQ2Payv3wQR8c_dCCHq_k/view?usp=sharing" TargetMode="External"/><Relationship Id="rId5" Type="http://schemas.openxmlformats.org/officeDocument/2006/relationships/hyperlink" Target="https://drive.google.com/file/d/18yfwIW4Dvf17AdF_U_8vP9j3o2hcCw12/view?usp=sharing" TargetMode="External"/><Relationship Id="rId19" Type="http://schemas.openxmlformats.org/officeDocument/2006/relationships/drawing" Target="../drawings/drawing4.xml"/><Relationship Id="rId6" Type="http://schemas.openxmlformats.org/officeDocument/2006/relationships/hyperlink" Target="https://drive.google.com/file/d/1MHgfg7tMg8NyS8oWFLYrz6PHpj_0Wq35/view?usp=sharing" TargetMode="External"/><Relationship Id="rId18" Type="http://schemas.openxmlformats.org/officeDocument/2006/relationships/hyperlink" Target="https://drive.google.com/file/d/13M34a0dJwLpr9qjP7Na8iuAZap_su3R8/view?usp=sharing" TargetMode="External"/><Relationship Id="rId7" Type="http://schemas.openxmlformats.org/officeDocument/2006/relationships/hyperlink" Target="https://drive.google.com/file/d/1bOIPqq05KNKpcqqKk_ZiPtLRLBqnTHLJ/view?usp=sharing" TargetMode="External"/><Relationship Id="rId8" Type="http://schemas.openxmlformats.org/officeDocument/2006/relationships/hyperlink" Target="https://drive.google.com/file/d/1O0K0xpnQadSZWyCWeQiwKnpHQ0pgM_Gk/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4.0"/>
    <col customWidth="1" min="2" max="2" width="46.0"/>
    <col customWidth="1" min="3" max="3" width="8.0"/>
  </cols>
  <sheetData>
    <row r="1" ht="33.0" customHeight="1">
      <c r="A1" s="1"/>
      <c r="B1" s="2"/>
      <c r="C1" s="3"/>
    </row>
    <row r="2" ht="23.25" customHeight="1">
      <c r="A2" s="4" t="s">
        <v>0</v>
      </c>
      <c r="B2" s="5" t="s">
        <v>1</v>
      </c>
      <c r="C2" s="3"/>
    </row>
    <row r="3" ht="18.0" customHeight="1">
      <c r="A3" s="6" t="s">
        <v>2</v>
      </c>
      <c r="B3" s="7" t="s">
        <v>3</v>
      </c>
      <c r="C3" s="3"/>
    </row>
    <row r="4" ht="18.0" customHeight="1">
      <c r="A4" s="6"/>
      <c r="B4" s="8"/>
      <c r="C4" s="3"/>
    </row>
    <row r="5" ht="7.5" customHeight="1">
      <c r="A5" s="9"/>
      <c r="B5" s="10"/>
      <c r="C5" s="3"/>
    </row>
    <row r="6" ht="18.75" customHeight="1">
      <c r="A6" s="3"/>
      <c r="B6" s="3"/>
      <c r="C6" s="3"/>
    </row>
    <row r="7" ht="12.75" customHeight="1">
      <c r="A7" s="3"/>
      <c r="B7" s="3"/>
      <c r="C7" s="3"/>
    </row>
    <row r="8" ht="12.75" customHeight="1">
      <c r="A8" s="3"/>
      <c r="B8" s="3"/>
      <c r="C8" s="3"/>
    </row>
    <row r="9" ht="12.75" customHeight="1">
      <c r="A9" s="3"/>
      <c r="B9" s="3"/>
      <c r="C9" s="3"/>
    </row>
    <row r="10" ht="12.75" customHeight="1">
      <c r="A10" s="3"/>
      <c r="B10" s="3"/>
      <c r="C10" s="3"/>
    </row>
    <row r="11" ht="12.75" customHeight="1">
      <c r="A11" s="3"/>
      <c r="B11" s="3"/>
      <c r="C11" s="3"/>
    </row>
    <row r="12" ht="12.75" customHeight="1">
      <c r="A12" s="3"/>
      <c r="B12" s="3"/>
      <c r="C12" s="3"/>
    </row>
    <row r="13" ht="12.75" customHeight="1">
      <c r="A13" s="3"/>
      <c r="B13" s="3"/>
      <c r="C13" s="3"/>
    </row>
    <row r="14" ht="12.75" customHeight="1">
      <c r="A14" s="3"/>
      <c r="B14" s="3"/>
      <c r="C14" s="3"/>
    </row>
    <row r="15" ht="12.75" customHeight="1">
      <c r="A15" s="3"/>
      <c r="B15" s="3"/>
      <c r="C15" s="3"/>
    </row>
    <row r="16" ht="12.75" customHeight="1">
      <c r="A16" s="3"/>
      <c r="B16" s="3"/>
      <c r="C16" s="3"/>
    </row>
    <row r="17" ht="12.75" customHeight="1">
      <c r="A17" s="3"/>
      <c r="B17" s="3"/>
      <c r="C17" s="3"/>
    </row>
    <row r="18" ht="12.75" customHeight="1">
      <c r="A18" s="3"/>
      <c r="B18" s="3"/>
      <c r="C18" s="3"/>
    </row>
  </sheetData>
  <mergeCells count="1">
    <mergeCell ref="A1:B1"/>
  </mergeCells>
  <printOptions/>
  <pageMargins bottom="1.0" footer="0.0" header="0.0" left="0.75" right="0.5" top="0.5"/>
  <pageSetup paperSize="9" orientation="portrait"/>
  <headerFooter>
    <oddFooter>&amp;C&lt;Secret / Confidential&gt;</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57"/>
    <col customWidth="1" min="2" max="2" width="18.86"/>
    <col customWidth="1" min="3" max="3" width="10.0"/>
    <col customWidth="1" min="4" max="4" width="23.43"/>
    <col customWidth="1" min="5" max="5" width="3.57"/>
    <col customWidth="1" min="6" max="6" width="8.71"/>
    <col customWidth="1" min="7" max="7" width="12.57"/>
    <col customWidth="1" min="8" max="8" width="45.57"/>
    <col customWidth="1" min="9" max="9" width="3.57"/>
    <col customWidth="1" min="10" max="10" width="16.0"/>
    <col customWidth="1" min="11" max="11" width="3.57"/>
    <col customWidth="1" min="12" max="12" width="14.14"/>
    <col customWidth="1" min="13" max="13" width="3.57"/>
    <col customWidth="1" min="14" max="14" width="18.86"/>
    <col customWidth="1" min="15" max="15" width="3.57"/>
    <col customWidth="1" min="16" max="16" width="10.43"/>
    <col customWidth="1" min="17" max="17" width="25.71"/>
    <col customWidth="1" min="18" max="18" width="3.57"/>
  </cols>
  <sheetData>
    <row r="1" ht="12.75" customHeight="1">
      <c r="A1" s="3"/>
      <c r="B1" s="3"/>
      <c r="C1" s="3"/>
      <c r="D1" s="3"/>
      <c r="E1" s="3"/>
      <c r="F1" s="3"/>
      <c r="G1" s="3"/>
      <c r="H1" s="3"/>
      <c r="I1" s="3"/>
      <c r="J1" s="3"/>
      <c r="K1" s="3"/>
      <c r="L1" s="3"/>
      <c r="M1" s="3"/>
      <c r="N1" s="3"/>
      <c r="O1" s="3"/>
      <c r="P1" s="3"/>
      <c r="Q1" s="3"/>
      <c r="R1" s="3"/>
    </row>
    <row r="2">
      <c r="A2" s="3"/>
      <c r="B2" s="55" t="s">
        <v>979</v>
      </c>
      <c r="C2" s="3"/>
      <c r="D2" s="3"/>
      <c r="E2" s="3"/>
      <c r="F2" s="3"/>
      <c r="G2" s="3"/>
      <c r="H2" s="3"/>
      <c r="I2" s="3"/>
      <c r="J2" s="3"/>
      <c r="K2" s="3"/>
      <c r="L2" s="3"/>
      <c r="M2" s="3"/>
      <c r="N2" s="3"/>
      <c r="O2" s="3"/>
      <c r="P2" s="3"/>
      <c r="Q2" s="3"/>
      <c r="R2" s="3"/>
    </row>
    <row r="3">
      <c r="A3" s="11"/>
      <c r="B3" s="11"/>
      <c r="C3" s="11"/>
      <c r="D3" s="11"/>
      <c r="E3" s="11"/>
      <c r="F3" s="11"/>
      <c r="G3" s="11"/>
      <c r="H3" s="11"/>
      <c r="I3" s="11"/>
      <c r="J3" s="11"/>
      <c r="K3" s="11"/>
      <c r="L3" s="11"/>
      <c r="M3" s="11"/>
      <c r="N3" s="11"/>
      <c r="O3" s="11"/>
      <c r="P3" s="11"/>
      <c r="Q3" s="11"/>
      <c r="R3" s="11"/>
    </row>
    <row r="4">
      <c r="A4" s="11"/>
      <c r="B4" s="194" t="s">
        <v>980</v>
      </c>
      <c r="C4" s="17"/>
      <c r="D4" s="15"/>
      <c r="E4" s="11"/>
      <c r="F4" s="60" t="s">
        <v>981</v>
      </c>
      <c r="G4" s="17"/>
      <c r="H4" s="15"/>
      <c r="I4" s="11"/>
      <c r="J4" s="195" t="s">
        <v>982</v>
      </c>
      <c r="K4" s="11"/>
      <c r="L4" s="195" t="s">
        <v>54</v>
      </c>
      <c r="M4" s="11"/>
      <c r="N4" s="195" t="s">
        <v>983</v>
      </c>
      <c r="O4" s="11"/>
      <c r="P4" s="60" t="s">
        <v>981</v>
      </c>
      <c r="Q4" s="15"/>
      <c r="R4" s="11"/>
    </row>
    <row r="5">
      <c r="A5" s="11"/>
      <c r="B5" s="196" t="s">
        <v>984</v>
      </c>
      <c r="C5" s="197" t="s">
        <v>985</v>
      </c>
      <c r="D5" s="197" t="s">
        <v>986</v>
      </c>
      <c r="E5" s="11"/>
      <c r="F5" s="196" t="s">
        <v>987</v>
      </c>
      <c r="G5" s="197" t="s">
        <v>988</v>
      </c>
      <c r="H5" s="197" t="s">
        <v>989</v>
      </c>
      <c r="I5" s="11"/>
      <c r="J5" s="197" t="s">
        <v>362</v>
      </c>
      <c r="K5" s="11"/>
      <c r="L5" s="197" t="s">
        <v>54</v>
      </c>
      <c r="M5" s="11"/>
      <c r="N5" s="197" t="s">
        <v>983</v>
      </c>
      <c r="O5" s="11"/>
      <c r="P5" s="197" t="s">
        <v>362</v>
      </c>
      <c r="Q5" s="197" t="s">
        <v>990</v>
      </c>
      <c r="R5" s="11"/>
    </row>
    <row r="6">
      <c r="A6" s="11"/>
      <c r="B6" s="198" t="s">
        <v>991</v>
      </c>
      <c r="C6" s="199" t="s">
        <v>66</v>
      </c>
      <c r="D6" s="199" t="s">
        <v>992</v>
      </c>
      <c r="E6" s="11"/>
      <c r="F6" s="199" t="s">
        <v>24</v>
      </c>
      <c r="G6" s="199" t="s">
        <v>993</v>
      </c>
      <c r="H6" s="100" t="s">
        <v>994</v>
      </c>
      <c r="I6" s="11"/>
      <c r="J6" s="199" t="s">
        <v>497</v>
      </c>
      <c r="K6" s="11"/>
      <c r="L6" s="199" t="s">
        <v>86</v>
      </c>
      <c r="M6" s="11"/>
      <c r="N6" s="199" t="s">
        <v>70</v>
      </c>
      <c r="O6" s="11"/>
      <c r="P6" s="200" t="s">
        <v>25</v>
      </c>
      <c r="Q6" s="95" t="s">
        <v>995</v>
      </c>
      <c r="R6" s="11"/>
    </row>
    <row r="7">
      <c r="A7" s="11"/>
      <c r="B7" s="20"/>
      <c r="C7" s="199" t="s">
        <v>996</v>
      </c>
      <c r="D7" s="199" t="s">
        <v>997</v>
      </c>
      <c r="E7" s="11"/>
      <c r="F7" s="199" t="s">
        <v>27</v>
      </c>
      <c r="G7" s="199" t="s">
        <v>998</v>
      </c>
      <c r="H7" s="100" t="s">
        <v>999</v>
      </c>
      <c r="I7" s="11"/>
      <c r="J7" s="199" t="s">
        <v>368</v>
      </c>
      <c r="K7" s="11"/>
      <c r="L7" s="199" t="s">
        <v>67</v>
      </c>
      <c r="M7" s="11"/>
      <c r="N7" s="200" t="s">
        <v>1000</v>
      </c>
      <c r="O7" s="11"/>
      <c r="P7" s="200" t="s">
        <v>26</v>
      </c>
      <c r="Q7" s="95" t="s">
        <v>1001</v>
      </c>
      <c r="R7" s="11"/>
    </row>
    <row r="8">
      <c r="A8" s="11"/>
      <c r="B8" s="29"/>
      <c r="C8" s="199" t="s">
        <v>1002</v>
      </c>
      <c r="D8" s="199" t="s">
        <v>1003</v>
      </c>
      <c r="E8" s="11"/>
      <c r="F8" s="199" t="s">
        <v>21</v>
      </c>
      <c r="G8" s="200" t="s">
        <v>1004</v>
      </c>
      <c r="H8" s="100" t="s">
        <v>1005</v>
      </c>
      <c r="I8" s="11"/>
      <c r="J8" s="199" t="s">
        <v>534</v>
      </c>
      <c r="K8" s="11"/>
      <c r="L8" s="199" t="s">
        <v>73</v>
      </c>
      <c r="M8" s="11"/>
      <c r="N8" s="11"/>
      <c r="O8" s="11"/>
      <c r="P8" s="200" t="s">
        <v>28</v>
      </c>
      <c r="Q8" s="95" t="s">
        <v>1006</v>
      </c>
      <c r="R8" s="11"/>
    </row>
    <row r="9">
      <c r="A9" s="11"/>
      <c r="B9" s="201" t="s">
        <v>1007</v>
      </c>
      <c r="C9" s="199" t="s">
        <v>1008</v>
      </c>
      <c r="D9" s="199" t="s">
        <v>1009</v>
      </c>
      <c r="E9" s="11"/>
      <c r="F9" s="11"/>
      <c r="G9" s="11"/>
      <c r="H9" s="11"/>
      <c r="I9" s="11"/>
      <c r="J9" s="199" t="s">
        <v>555</v>
      </c>
      <c r="K9" s="11"/>
      <c r="L9" s="199" t="s">
        <v>484</v>
      </c>
      <c r="M9" s="11"/>
      <c r="N9" s="11"/>
      <c r="O9" s="11"/>
      <c r="P9" s="200" t="s">
        <v>20</v>
      </c>
      <c r="Q9" s="95" t="s">
        <v>1010</v>
      </c>
      <c r="R9" s="11"/>
    </row>
    <row r="10">
      <c r="A10" s="11"/>
      <c r="B10" s="198" t="s">
        <v>1011</v>
      </c>
      <c r="C10" s="199" t="s">
        <v>1012</v>
      </c>
      <c r="D10" s="199" t="s">
        <v>1013</v>
      </c>
      <c r="E10" s="11"/>
      <c r="F10" s="11"/>
      <c r="G10" s="11"/>
      <c r="H10" s="11"/>
      <c r="I10" s="11"/>
      <c r="J10" s="199" t="s">
        <v>417</v>
      </c>
      <c r="K10" s="202"/>
      <c r="L10" s="11"/>
      <c r="M10" s="11"/>
      <c r="N10" s="11"/>
      <c r="O10" s="11"/>
      <c r="P10" s="11"/>
      <c r="Q10" s="11"/>
      <c r="R10" s="11"/>
    </row>
    <row r="11">
      <c r="A11" s="11"/>
      <c r="B11" s="20"/>
      <c r="C11" s="199" t="s">
        <v>1014</v>
      </c>
      <c r="D11" s="199" t="s">
        <v>1015</v>
      </c>
      <c r="E11" s="11"/>
      <c r="F11" s="11"/>
      <c r="G11" s="11"/>
      <c r="H11" s="11"/>
      <c r="I11" s="11"/>
      <c r="J11" s="200" t="s">
        <v>374</v>
      </c>
      <c r="K11" s="11"/>
      <c r="L11" s="11"/>
      <c r="M11" s="11"/>
      <c r="N11" s="11"/>
      <c r="O11" s="11"/>
      <c r="P11" s="11"/>
      <c r="Q11" s="11"/>
      <c r="R11" s="11"/>
    </row>
    <row r="12">
      <c r="A12" s="11"/>
      <c r="B12" s="29"/>
      <c r="C12" s="199" t="s">
        <v>1016</v>
      </c>
      <c r="D12" s="199" t="s">
        <v>1017</v>
      </c>
      <c r="E12" s="11"/>
      <c r="F12" s="11"/>
      <c r="G12" s="11"/>
      <c r="H12" s="11"/>
      <c r="I12" s="11"/>
      <c r="J12" s="11"/>
      <c r="K12" s="11"/>
      <c r="L12" s="11"/>
      <c r="M12" s="11"/>
      <c r="N12" s="11"/>
      <c r="O12" s="11"/>
      <c r="P12" s="11"/>
      <c r="Q12" s="11"/>
      <c r="R12" s="11"/>
    </row>
    <row r="13">
      <c r="A13" s="11"/>
      <c r="B13" s="198" t="s">
        <v>1018</v>
      </c>
      <c r="C13" s="199" t="s">
        <v>1019</v>
      </c>
      <c r="D13" s="199" t="s">
        <v>1020</v>
      </c>
      <c r="E13" s="11"/>
      <c r="F13" s="11"/>
      <c r="G13" s="11"/>
      <c r="H13" s="11"/>
      <c r="I13" s="11"/>
      <c r="J13" s="11"/>
      <c r="K13" s="11"/>
      <c r="L13" s="11"/>
      <c r="M13" s="11"/>
      <c r="N13" s="11"/>
      <c r="O13" s="11"/>
      <c r="P13" s="11"/>
      <c r="Q13" s="11"/>
      <c r="R13" s="11"/>
    </row>
    <row r="14">
      <c r="A14" s="11"/>
      <c r="B14" s="20"/>
      <c r="C14" s="199" t="s">
        <v>1021</v>
      </c>
      <c r="D14" s="199" t="s">
        <v>1022</v>
      </c>
      <c r="E14" s="11"/>
      <c r="F14" s="11"/>
      <c r="G14" s="11"/>
      <c r="H14" s="11"/>
      <c r="I14" s="11"/>
      <c r="J14" s="11"/>
      <c r="K14" s="11"/>
      <c r="L14" s="11"/>
      <c r="M14" s="11"/>
      <c r="N14" s="11"/>
      <c r="O14" s="11"/>
      <c r="P14" s="11"/>
      <c r="Q14" s="11"/>
      <c r="R14" s="11"/>
    </row>
    <row r="15">
      <c r="A15" s="11"/>
      <c r="B15" s="20"/>
      <c r="C15" s="199" t="s">
        <v>1023</v>
      </c>
      <c r="D15" s="199" t="s">
        <v>1024</v>
      </c>
      <c r="E15" s="11"/>
      <c r="F15" s="11"/>
      <c r="G15" s="11"/>
      <c r="H15" s="11"/>
      <c r="I15" s="11"/>
      <c r="J15" s="11"/>
      <c r="K15" s="11"/>
      <c r="L15" s="11"/>
      <c r="M15" s="11"/>
      <c r="N15" s="11"/>
      <c r="O15" s="11"/>
      <c r="P15" s="11"/>
      <c r="Q15" s="11"/>
      <c r="R15" s="11"/>
    </row>
    <row r="16">
      <c r="A16" s="11"/>
      <c r="B16" s="29"/>
      <c r="C16" s="199" t="s">
        <v>1025</v>
      </c>
      <c r="D16" s="199" t="s">
        <v>1026</v>
      </c>
      <c r="E16" s="11"/>
      <c r="F16" s="11"/>
      <c r="G16" s="11"/>
      <c r="H16" s="11"/>
      <c r="I16" s="11"/>
      <c r="J16" s="11"/>
      <c r="K16" s="11"/>
      <c r="L16" s="11"/>
      <c r="M16" s="11"/>
      <c r="N16" s="11"/>
      <c r="O16" s="11"/>
      <c r="P16" s="11"/>
      <c r="Q16" s="11"/>
      <c r="R16" s="11"/>
    </row>
    <row r="17">
      <c r="A17" s="11"/>
      <c r="B17" s="198" t="s">
        <v>1027</v>
      </c>
      <c r="C17" s="199" t="s">
        <v>1028</v>
      </c>
      <c r="D17" s="199" t="s">
        <v>1029</v>
      </c>
      <c r="E17" s="11"/>
      <c r="F17" s="11"/>
      <c r="G17" s="11"/>
      <c r="H17" s="11"/>
      <c r="I17" s="11"/>
      <c r="J17" s="11"/>
      <c r="K17" s="11"/>
      <c r="L17" s="11"/>
      <c r="M17" s="11"/>
      <c r="N17" s="11"/>
      <c r="O17" s="11"/>
      <c r="P17" s="11"/>
      <c r="Q17" s="11"/>
      <c r="R17" s="11"/>
    </row>
    <row r="18">
      <c r="A18" s="11"/>
      <c r="B18" s="29"/>
      <c r="C18" s="199" t="s">
        <v>1030</v>
      </c>
      <c r="D18" s="199" t="s">
        <v>1031</v>
      </c>
      <c r="E18" s="11"/>
      <c r="F18" s="11"/>
      <c r="G18" s="11"/>
      <c r="H18" s="11"/>
      <c r="I18" s="11"/>
      <c r="J18" s="11"/>
      <c r="K18" s="11"/>
      <c r="L18" s="11"/>
      <c r="M18" s="11"/>
      <c r="N18" s="11"/>
      <c r="O18" s="11"/>
      <c r="P18" s="11"/>
      <c r="Q18" s="11"/>
      <c r="R18" s="11"/>
    </row>
    <row r="19">
      <c r="A19" s="3"/>
      <c r="B19" s="3"/>
      <c r="C19" s="3"/>
      <c r="D19" s="3"/>
      <c r="E19" s="3"/>
      <c r="F19" s="3"/>
      <c r="G19" s="3"/>
      <c r="H19" s="3"/>
      <c r="I19" s="3"/>
      <c r="J19" s="3"/>
      <c r="K19" s="3"/>
      <c r="L19" s="3"/>
      <c r="M19" s="3"/>
      <c r="N19" s="3"/>
      <c r="O19" s="3"/>
      <c r="P19" s="3"/>
      <c r="Q19" s="3"/>
      <c r="R19" s="3"/>
    </row>
  </sheetData>
  <mergeCells count="7">
    <mergeCell ref="B4:D4"/>
    <mergeCell ref="F4:H4"/>
    <mergeCell ref="P4:Q4"/>
    <mergeCell ref="B6:B8"/>
    <mergeCell ref="B10:B12"/>
    <mergeCell ref="B13:B16"/>
    <mergeCell ref="B17:B18"/>
  </mergeCells>
  <conditionalFormatting sqref="B5:D5 F5:H5 J5 L5 N5 P5:Q5">
    <cfRule type="expression" dxfId="0" priority="1" stopIfTrue="1">
      <formula>OR(#REF!="Accepted",#REF!="Open",#REF!="Failed",#REF!="Re-Open")</formula>
    </cfRule>
  </conditionalFormatting>
  <conditionalFormatting sqref="B5:D5 F5:H5 J5 L5 N5 P5:Q5">
    <cfRule type="expression" dxfId="1" priority="2" stopIfTrue="1">
      <formula>OR(#REF!="Deferred",#REF!="Duplicated",#REF!="Closed",#REF!="Not-a-bug")</formula>
    </cfRule>
  </conditionalFormatting>
  <conditionalFormatting sqref="B5:D5 F5:H5 J5 L5 N5 P5:Q5">
    <cfRule type="expression" dxfId="2" priority="3" stopIfTrue="1">
      <formula>OR(#REF!="Fixed",#REF!="Passed")</formula>
    </cfRule>
  </conditionalFormatting>
  <printOptions/>
  <pageMargins bottom="0.984" footer="0.0" header="0.0" left="0.787" right="0.787" top="0.984"/>
  <pageSetup paperSize="9" scale="56" orientation="portrait"/>
  <headerFooter>
    <oddHeader>&amp;L&lt;Project abbr. name&gt; - Acceptance Test Case&amp;RVersion: &lt;X.Y&gt;</oddHeader>
    <oddFooter>&amp;L® ISB Vietnam Co., Ltd. (IVC)&amp;C&lt;Secret / Confidential&gt;&amp;RPage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fitToPage="1"/>
  </sheetPr>
  <sheetViews>
    <sheetView showGridLines="0" workbookViewId="0">
      <pane xSplit="4.0" topLeftCell="E1" activePane="topRight" state="frozen"/>
      <selection activeCell="F2" sqref="F2" pane="topRight"/>
    </sheetView>
  </sheetViews>
  <sheetFormatPr customHeight="1" defaultColWidth="14.43" defaultRowHeight="15.0"/>
  <cols>
    <col customWidth="1" min="1" max="1" width="1.43"/>
    <col customWidth="1" min="2" max="3" width="14.0"/>
    <col customWidth="1" min="4" max="4" width="18.57"/>
    <col customWidth="1" min="5" max="6" width="11.57"/>
    <col customWidth="1" min="7" max="20" width="10.43"/>
    <col customWidth="1" min="21" max="21" width="18.43"/>
    <col customWidth="1" min="22" max="22" width="3.43"/>
  </cols>
  <sheetData>
    <row r="1" ht="14.25" customHeight="1">
      <c r="A1" s="3"/>
      <c r="B1" s="3"/>
      <c r="C1" s="3"/>
      <c r="D1" s="3"/>
      <c r="E1" s="3"/>
      <c r="F1" s="3"/>
      <c r="G1" s="3"/>
      <c r="H1" s="3"/>
      <c r="I1" s="3"/>
      <c r="J1" s="3"/>
      <c r="K1" s="3"/>
      <c r="L1" s="3"/>
      <c r="M1" s="3"/>
      <c r="N1" s="3"/>
      <c r="O1" s="3"/>
      <c r="P1" s="3"/>
      <c r="Q1" s="3"/>
      <c r="R1" s="3"/>
      <c r="S1" s="3"/>
      <c r="T1" s="3"/>
      <c r="U1" s="3"/>
      <c r="V1" s="3"/>
    </row>
    <row r="2" ht="27.0" customHeight="1">
      <c r="A2" s="11"/>
      <c r="B2" s="12" t="s">
        <v>4</v>
      </c>
      <c r="C2" s="11"/>
      <c r="D2" s="11"/>
      <c r="E2" s="11"/>
      <c r="F2" s="11"/>
      <c r="G2" s="11"/>
      <c r="H2" s="11"/>
      <c r="I2" s="11"/>
      <c r="J2" s="11"/>
      <c r="K2" s="11"/>
      <c r="L2" s="11"/>
      <c r="M2" s="11"/>
      <c r="N2" s="11"/>
      <c r="O2" s="11"/>
      <c r="P2" s="11"/>
      <c r="Q2" s="11"/>
      <c r="R2" s="11"/>
      <c r="S2" s="11"/>
      <c r="T2" s="11"/>
      <c r="U2" s="11"/>
      <c r="V2" s="11"/>
    </row>
    <row r="3" ht="15.75" customHeight="1">
      <c r="A3" s="3"/>
      <c r="B3" s="13" t="s">
        <v>5</v>
      </c>
      <c r="C3" s="13" t="s">
        <v>6</v>
      </c>
      <c r="D3" s="13" t="s">
        <v>7</v>
      </c>
      <c r="E3" s="14" t="s">
        <v>8</v>
      </c>
      <c r="F3" s="15"/>
      <c r="G3" s="16" t="s">
        <v>9</v>
      </c>
      <c r="H3" s="17"/>
      <c r="I3" s="17"/>
      <c r="J3" s="17"/>
      <c r="K3" s="17"/>
      <c r="L3" s="15"/>
      <c r="M3" s="18" t="s">
        <v>10</v>
      </c>
      <c r="N3" s="17"/>
      <c r="O3" s="17"/>
      <c r="P3" s="17"/>
      <c r="Q3" s="17"/>
      <c r="R3" s="15"/>
      <c r="S3" s="19" t="s">
        <v>11</v>
      </c>
      <c r="T3" s="15"/>
      <c r="U3" s="13" t="s">
        <v>12</v>
      </c>
      <c r="V3" s="3"/>
    </row>
    <row r="4" ht="15.75" customHeight="1">
      <c r="A4" s="3"/>
      <c r="B4" s="20"/>
      <c r="C4" s="20"/>
      <c r="D4" s="20"/>
      <c r="E4" s="21" t="s">
        <v>13</v>
      </c>
      <c r="F4" s="21" t="s">
        <v>14</v>
      </c>
      <c r="G4" s="16" t="s">
        <v>15</v>
      </c>
      <c r="H4" s="15"/>
      <c r="I4" s="22" t="s">
        <v>16</v>
      </c>
      <c r="J4" s="17"/>
      <c r="K4" s="17"/>
      <c r="L4" s="15"/>
      <c r="M4" s="18" t="s">
        <v>15</v>
      </c>
      <c r="N4" s="15"/>
      <c r="O4" s="23" t="s">
        <v>16</v>
      </c>
      <c r="P4" s="17"/>
      <c r="Q4" s="17"/>
      <c r="R4" s="15"/>
      <c r="S4" s="24" t="s">
        <v>14</v>
      </c>
      <c r="T4" s="24" t="s">
        <v>17</v>
      </c>
      <c r="U4" s="20"/>
      <c r="V4" s="3"/>
    </row>
    <row r="5" ht="15.75" customHeight="1">
      <c r="A5" s="3"/>
      <c r="B5" s="20"/>
      <c r="C5" s="20"/>
      <c r="D5" s="20"/>
      <c r="E5" s="20"/>
      <c r="F5" s="20"/>
      <c r="G5" s="16" t="s">
        <v>9</v>
      </c>
      <c r="H5" s="15"/>
      <c r="I5" s="25" t="s">
        <v>18</v>
      </c>
      <c r="J5" s="15"/>
      <c r="K5" s="26" t="s">
        <v>19</v>
      </c>
      <c r="L5" s="15"/>
      <c r="M5" s="18" t="s">
        <v>10</v>
      </c>
      <c r="N5" s="15"/>
      <c r="O5" s="27" t="s">
        <v>20</v>
      </c>
      <c r="P5" s="15"/>
      <c r="Q5" s="28" t="s">
        <v>21</v>
      </c>
      <c r="R5" s="15"/>
      <c r="S5" s="20"/>
      <c r="T5" s="20"/>
      <c r="U5" s="20"/>
      <c r="V5" s="3"/>
    </row>
    <row r="6" ht="15.75" customHeight="1">
      <c r="A6" s="3"/>
      <c r="B6" s="29"/>
      <c r="C6" s="29"/>
      <c r="D6" s="29"/>
      <c r="E6" s="29"/>
      <c r="F6" s="29"/>
      <c r="G6" s="30" t="s">
        <v>14</v>
      </c>
      <c r="H6" s="30" t="s">
        <v>17</v>
      </c>
      <c r="I6" s="31" t="s">
        <v>14</v>
      </c>
      <c r="J6" s="31" t="s">
        <v>17</v>
      </c>
      <c r="K6" s="32" t="s">
        <v>14</v>
      </c>
      <c r="L6" s="32" t="s">
        <v>17</v>
      </c>
      <c r="M6" s="33" t="s">
        <v>14</v>
      </c>
      <c r="N6" s="33" t="s">
        <v>17</v>
      </c>
      <c r="O6" s="34" t="s">
        <v>14</v>
      </c>
      <c r="P6" s="34" t="s">
        <v>17</v>
      </c>
      <c r="Q6" s="35" t="s">
        <v>14</v>
      </c>
      <c r="R6" s="35" t="s">
        <v>17</v>
      </c>
      <c r="S6" s="29"/>
      <c r="T6" s="29"/>
      <c r="U6" s="29"/>
      <c r="V6" s="3"/>
    </row>
    <row r="7">
      <c r="A7" s="11"/>
      <c r="B7" s="36" t="s">
        <v>22</v>
      </c>
      <c r="C7" s="36"/>
      <c r="D7" s="36"/>
      <c r="E7" s="36"/>
      <c r="F7" s="37">
        <f>F8+F11+F23+F28</f>
        <v>146</v>
      </c>
      <c r="G7" s="38">
        <f>SUM(G9:G30)</f>
        <v>121</v>
      </c>
      <c r="H7" s="39">
        <f>G7/F7</f>
        <v>0.8287671233</v>
      </c>
      <c r="I7" s="38"/>
      <c r="J7" s="40"/>
      <c r="K7" s="38"/>
      <c r="L7" s="39"/>
      <c r="M7" s="38">
        <f>SUM(M9:M30)</f>
        <v>22</v>
      </c>
      <c r="N7" s="39">
        <f>M7/F7</f>
        <v>0.1506849315</v>
      </c>
      <c r="O7" s="38">
        <f>SUM(O9:O30)</f>
        <v>0</v>
      </c>
      <c r="P7" s="39">
        <f>O7/F7</f>
        <v>0</v>
      </c>
      <c r="Q7" s="38">
        <f>SUM(Q9:Q30)</f>
        <v>2</v>
      </c>
      <c r="R7" s="39">
        <f>Q7/F7</f>
        <v>0.01369863014</v>
      </c>
      <c r="S7" s="39"/>
      <c r="T7" s="39"/>
      <c r="U7" s="38"/>
      <c r="V7" s="11"/>
    </row>
    <row r="8">
      <c r="A8" s="11"/>
      <c r="B8" s="41"/>
      <c r="C8" s="42" t="s">
        <v>23</v>
      </c>
      <c r="D8" s="43"/>
      <c r="E8" s="44"/>
      <c r="F8" s="45">
        <f>sum(F9:F10)</f>
        <v>3</v>
      </c>
      <c r="G8" s="46" t="s">
        <v>24</v>
      </c>
      <c r="H8" s="46">
        <f>sum(G9:G10)</f>
        <v>3</v>
      </c>
      <c r="I8" s="47" t="s">
        <v>25</v>
      </c>
      <c r="J8" s="46"/>
      <c r="K8" s="47" t="s">
        <v>26</v>
      </c>
      <c r="L8" s="48"/>
      <c r="M8" s="46" t="s">
        <v>27</v>
      </c>
      <c r="N8" s="48"/>
      <c r="O8" s="47" t="s">
        <v>20</v>
      </c>
      <c r="P8" s="48"/>
      <c r="Q8" s="47" t="s">
        <v>21</v>
      </c>
      <c r="R8" s="48"/>
      <c r="S8" s="47" t="s">
        <v>28</v>
      </c>
      <c r="T8" s="48"/>
      <c r="U8" s="46"/>
      <c r="V8" s="11"/>
    </row>
    <row r="9">
      <c r="A9" s="11"/>
      <c r="B9" s="41"/>
      <c r="C9" s="41"/>
      <c r="D9" s="41" t="s">
        <v>29</v>
      </c>
      <c r="E9" s="49" t="str">
        <f>VLOOKUP(D9,'Feature list'!$D$3:F31,3,false)</f>
        <v>Chat - Login - Not</v>
      </c>
      <c r="F9" s="50">
        <f>COUNTIF('Test case'!$C$6:C31,E9)</f>
        <v>1</v>
      </c>
      <c r="G9" s="51">
        <f>countifs('Test case'!$C$6:C31,E9,'Test case'!$K$6:K31,$G$8)</f>
        <v>1</v>
      </c>
      <c r="H9" s="52">
        <f t="shared" ref="H9:H10" si="1">G9/F9</f>
        <v>1</v>
      </c>
      <c r="I9" s="51">
        <f>countifs('Test case'!$C$6:C31,E9,'Test case'!$K$6:K31,$G$8,'Test case'!$L$6:$L31,$I$8)</f>
        <v>1</v>
      </c>
      <c r="J9" s="53">
        <f t="shared" ref="J9:J10" si="2">I9/F9</f>
        <v>1</v>
      </c>
      <c r="K9" s="51">
        <f>countifs('Test case'!$C$6:C31,E9,'Test case'!$K$6:K31,$G$8,'Test case'!$L$6:$L31,$K$8)</f>
        <v>0</v>
      </c>
      <c r="L9" s="52">
        <f t="shared" ref="L9:L10" si="3">K9/F9</f>
        <v>0</v>
      </c>
      <c r="M9" s="51">
        <f>countifs('Test case'!$C$6:C31,E9,'Test case'!$K$6:K31,$M$8)</f>
        <v>0</v>
      </c>
      <c r="N9" s="52">
        <f t="shared" ref="N9:N10" si="4">M9/F9</f>
        <v>0</v>
      </c>
      <c r="O9" s="51">
        <f>countifs('Test case'!$C$6:C31,E9,'Test case'!$K$6:K31,$M$8,'Test case'!$L$6:$L31,$O$8)</f>
        <v>0</v>
      </c>
      <c r="P9" s="52">
        <f t="shared" ref="P9:P10" si="5">O9/F9</f>
        <v>0</v>
      </c>
      <c r="Q9" s="51">
        <f>countifs('Test case'!$C$6:C31,E9,'Test case'!$K$6:K31,$Q$8)</f>
        <v>0</v>
      </c>
      <c r="R9" s="52">
        <f t="shared" ref="R9:R10" si="6">Q9/F9</f>
        <v>0</v>
      </c>
      <c r="S9" s="51">
        <f>countifs('Test case'!$C$6:C31,E9,'Test case'!$L$6:L31,$S$8)</f>
        <v>0</v>
      </c>
      <c r="T9" s="52">
        <f t="shared" ref="T9:T10" si="7">S9/F9</f>
        <v>0</v>
      </c>
      <c r="U9" s="51"/>
      <c r="V9" s="11"/>
    </row>
    <row r="10">
      <c r="A10" s="11"/>
      <c r="B10" s="41"/>
      <c r="C10" s="41"/>
      <c r="D10" s="41" t="s">
        <v>30</v>
      </c>
      <c r="E10" s="49" t="str">
        <f>VLOOKUP(D10,'Feature list'!$D$3:F31,3,false)</f>
        <v>Chat - Login - Yes</v>
      </c>
      <c r="F10" s="50">
        <f>COUNTIF('Test case'!$C$6:C31,E10)</f>
        <v>2</v>
      </c>
      <c r="G10" s="51">
        <f>countifs('Test case'!$C$6:C31,E10,'Test case'!$K$6:K31,$G$8)</f>
        <v>2</v>
      </c>
      <c r="H10" s="52">
        <f t="shared" si="1"/>
        <v>1</v>
      </c>
      <c r="I10" s="51">
        <f>countifs('Test case'!$C$6:C31,E10,'Test case'!$K$6:K31,$G$8,'Test case'!$L$6:$L31,$I$8)</f>
        <v>2</v>
      </c>
      <c r="J10" s="53">
        <f t="shared" si="2"/>
        <v>1</v>
      </c>
      <c r="K10" s="51">
        <f>countifs('Test case'!$C$6:C31,E10,'Test case'!$K$6:K31,$G$8,'Test case'!$L$6:$L31,$K$8)</f>
        <v>0</v>
      </c>
      <c r="L10" s="52">
        <f t="shared" si="3"/>
        <v>0</v>
      </c>
      <c r="M10" s="51">
        <f>countifs('Test case'!$C$6:C31,E10,'Test case'!$K$6:K31,$M$8)</f>
        <v>0</v>
      </c>
      <c r="N10" s="52">
        <f t="shared" si="4"/>
        <v>0</v>
      </c>
      <c r="O10" s="51">
        <f>countifs('Test case'!$C$6:C31,E10,'Test case'!$K$6:K31,$M$8,'Test case'!$L$6:$L31,$O$8)</f>
        <v>0</v>
      </c>
      <c r="P10" s="52">
        <f t="shared" si="5"/>
        <v>0</v>
      </c>
      <c r="Q10" s="51">
        <f>countifs('Test case'!$C$6:C31,E10,'Test case'!$K$6:K31,$Q$8)</f>
        <v>0</v>
      </c>
      <c r="R10" s="52">
        <f t="shared" si="6"/>
        <v>0</v>
      </c>
      <c r="S10" s="51">
        <f>countifs('Test case'!$C$6:C31,E10,'Test case'!$L$6:L31,$S$8)</f>
        <v>0</v>
      </c>
      <c r="T10" s="52">
        <f t="shared" si="7"/>
        <v>0</v>
      </c>
      <c r="U10" s="51"/>
      <c r="V10" s="11"/>
    </row>
    <row r="11">
      <c r="A11" s="11"/>
      <c r="B11" s="41"/>
      <c r="C11" s="42" t="s">
        <v>31</v>
      </c>
      <c r="D11" s="43"/>
      <c r="E11" s="54"/>
      <c r="F11" s="45">
        <f>sum(F12:F22)</f>
        <v>134</v>
      </c>
      <c r="G11" s="46"/>
      <c r="H11" s="46"/>
      <c r="I11" s="46"/>
      <c r="J11" s="48"/>
      <c r="K11" s="46"/>
      <c r="L11" s="48"/>
      <c r="M11" s="46"/>
      <c r="N11" s="48"/>
      <c r="O11" s="46"/>
      <c r="P11" s="48"/>
      <c r="Q11" s="46"/>
      <c r="R11" s="48"/>
      <c r="S11" s="48"/>
      <c r="T11" s="48"/>
      <c r="U11" s="46"/>
      <c r="V11" s="11"/>
    </row>
    <row r="12">
      <c r="A12" s="11"/>
      <c r="B12" s="41"/>
      <c r="C12" s="41"/>
      <c r="D12" s="41" t="s">
        <v>32</v>
      </c>
      <c r="E12" s="49" t="str">
        <f>VLOOKUP(D12,'Feature list'!$D$3:F31,3,false)</f>
        <v>Chat - Msg - Header</v>
      </c>
      <c r="F12" s="50">
        <f>COUNTIF('Test case'!$C$6:C31,E12)</f>
        <v>10</v>
      </c>
      <c r="G12" s="51">
        <f>countifs('Test case'!$C$6:C31,E12,'Test case'!$K$6:K31,$G$8)</f>
        <v>0</v>
      </c>
      <c r="H12" s="52">
        <f t="shared" ref="H12:H22" si="8">G12/F12</f>
        <v>0</v>
      </c>
      <c r="I12" s="51">
        <f>countifs('Test case'!$C$6:C31,E12,'Test case'!$K$6:K31,$G$8,'Test case'!$L$6:$L31,$I$8)</f>
        <v>0</v>
      </c>
      <c r="J12" s="53">
        <f t="shared" ref="J12:J22" si="9">I12/F12</f>
        <v>0</v>
      </c>
      <c r="K12" s="51">
        <f>countifs('Test case'!$C$6:C31,E12,'Test case'!$K$6:K31,$G$8,'Test case'!$L$6:$L31,$K$8)</f>
        <v>0</v>
      </c>
      <c r="L12" s="52">
        <f t="shared" ref="L12:L22" si="10">K12/F12</f>
        <v>0</v>
      </c>
      <c r="M12" s="51">
        <f>countifs('Test case'!$C$6:C31,E12,'Test case'!$K$6:K31,$M$8)</f>
        <v>10</v>
      </c>
      <c r="N12" s="52">
        <f t="shared" ref="N12:N22" si="11">M12/F12</f>
        <v>1</v>
      </c>
      <c r="O12" s="51">
        <f>countifs('Test case'!$C$6:C31,E12,'Test case'!$K$6:K31,$M$8,'Test case'!$L$6:$L31,$O$8)</f>
        <v>0</v>
      </c>
      <c r="P12" s="52">
        <f t="shared" ref="P12:P22" si="12">O12/F12</f>
        <v>0</v>
      </c>
      <c r="Q12" s="51">
        <f>countifs('Test case'!$C$6:C31,E12,'Test case'!$K$6:K31,$Q$8)</f>
        <v>0</v>
      </c>
      <c r="R12" s="52">
        <f t="shared" ref="R12:R22" si="13">Q12/F12</f>
        <v>0</v>
      </c>
      <c r="S12" s="51">
        <f>countifs('Test case'!$C$6:C31,E12,'Test case'!$L$6:L31,$S$8)</f>
        <v>0</v>
      </c>
      <c r="T12" s="52">
        <f t="shared" ref="T12:T22" si="14">S12/F12</f>
        <v>0</v>
      </c>
      <c r="U12" s="51"/>
      <c r="V12" s="11"/>
    </row>
    <row r="13">
      <c r="A13" s="11"/>
      <c r="B13" s="41"/>
      <c r="C13" s="41"/>
      <c r="D13" s="41" t="s">
        <v>33</v>
      </c>
      <c r="E13" s="49" t="str">
        <f>VLOOKUP(D13,'Feature list'!$D$3:F31,3,false)</f>
        <v>Chat - Msg - Footer</v>
      </c>
      <c r="F13" s="50">
        <f>COUNTIF('Test case'!$C$6:C31,E13)</f>
        <v>6</v>
      </c>
      <c r="G13" s="51">
        <f>countifs('Test case'!$C$6:C31,E13,'Test case'!$K$6:K31,$G$8)</f>
        <v>0</v>
      </c>
      <c r="H13" s="52">
        <f t="shared" si="8"/>
        <v>0</v>
      </c>
      <c r="I13" s="51">
        <f>countifs('Test case'!$C$6:C31,E13,'Test case'!$K$6:K31,$G$8,'Test case'!$L$6:$L31,$I$8)</f>
        <v>0</v>
      </c>
      <c r="J13" s="53">
        <f t="shared" si="9"/>
        <v>0</v>
      </c>
      <c r="K13" s="51">
        <f>countifs('Test case'!$C$6:C31,E13,'Test case'!$K$6:K31,$G$8,'Test case'!$L$6:$L31,$K$8)</f>
        <v>0</v>
      </c>
      <c r="L13" s="52">
        <f t="shared" si="10"/>
        <v>0</v>
      </c>
      <c r="M13" s="51">
        <f>countifs('Test case'!$C$6:C31,E13,'Test case'!$K$6:K31,$M$8)</f>
        <v>6</v>
      </c>
      <c r="N13" s="52">
        <f t="shared" si="11"/>
        <v>1</v>
      </c>
      <c r="O13" s="51">
        <f>countifs('Test case'!$C$6:C31,E13,'Test case'!$K$6:K31,$M$8,'Test case'!$L$6:$L31,$O$8)</f>
        <v>0</v>
      </c>
      <c r="P13" s="52">
        <f t="shared" si="12"/>
        <v>0</v>
      </c>
      <c r="Q13" s="51">
        <f>countifs('Test case'!$C$6:C31,E13,'Test case'!$K$6:K31,$Q$8)</f>
        <v>0</v>
      </c>
      <c r="R13" s="52">
        <f t="shared" si="13"/>
        <v>0</v>
      </c>
      <c r="S13" s="51">
        <f>countifs('Test case'!$C$6:C31,E13,'Test case'!$L$6:L31,$S$8)</f>
        <v>0</v>
      </c>
      <c r="T13" s="52">
        <f t="shared" si="14"/>
        <v>0</v>
      </c>
      <c r="U13" s="51"/>
      <c r="V13" s="11"/>
    </row>
    <row r="14">
      <c r="A14" s="11"/>
      <c r="B14" s="41"/>
      <c r="C14" s="41"/>
      <c r="D14" s="41" t="s">
        <v>34</v>
      </c>
      <c r="E14" s="49" t="str">
        <f>VLOOKUP(D14,'Feature list'!$D$3:F31,3,false)</f>
        <v>Chat - Msg - Category</v>
      </c>
      <c r="F14" s="50">
        <f>COUNTIF('Test case'!$C$6:C31,E14)</f>
        <v>6</v>
      </c>
      <c r="G14" s="51">
        <f>countifs('Test case'!$C$6:C31,E14,'Test case'!$K$6:K31,$G$8)</f>
        <v>6</v>
      </c>
      <c r="H14" s="52">
        <f t="shared" si="8"/>
        <v>1</v>
      </c>
      <c r="I14" s="51">
        <f>countifs('Test case'!$C$6:C31,E14,'Test case'!$K$6:K31,$G$8,'Test case'!$L$6:$L31,$I$8)</f>
        <v>5</v>
      </c>
      <c r="J14" s="53">
        <f t="shared" si="9"/>
        <v>0.8333333333</v>
      </c>
      <c r="K14" s="51">
        <f>countifs('Test case'!$C$6:C31,E14,'Test case'!$K$6:K31,$G$8,'Test case'!$L$6:$L31,$K$8)</f>
        <v>1</v>
      </c>
      <c r="L14" s="52">
        <f t="shared" si="10"/>
        <v>0.1666666667</v>
      </c>
      <c r="M14" s="51">
        <f>countifs('Test case'!$C$6:C31,E14,'Test case'!$K$6:K31,$M$8)</f>
        <v>0</v>
      </c>
      <c r="N14" s="52">
        <f t="shared" si="11"/>
        <v>0</v>
      </c>
      <c r="O14" s="51">
        <f>countifs('Test case'!$C$6:C31,E14,'Test case'!$K$6:K31,$M$8,'Test case'!$L$6:$L31,$O$8)</f>
        <v>0</v>
      </c>
      <c r="P14" s="52">
        <f t="shared" si="12"/>
        <v>0</v>
      </c>
      <c r="Q14" s="51">
        <f>countifs('Test case'!$C$6:C31,E14,'Test case'!$K$6:K31,$Q$8)</f>
        <v>0</v>
      </c>
      <c r="R14" s="52">
        <f t="shared" si="13"/>
        <v>0</v>
      </c>
      <c r="S14" s="51">
        <f>countifs('Test case'!$C$6:C31,E14,'Test case'!$L$6:L31,$S$8)</f>
        <v>0</v>
      </c>
      <c r="T14" s="52">
        <f t="shared" si="14"/>
        <v>0</v>
      </c>
      <c r="U14" s="51"/>
      <c r="V14" s="11"/>
    </row>
    <row r="15">
      <c r="A15" s="11"/>
      <c r="B15" s="41"/>
      <c r="C15" s="41"/>
      <c r="D15" s="41" t="s">
        <v>35</v>
      </c>
      <c r="E15" s="49" t="str">
        <f>VLOOKUP(D15,'Feature list'!$D$3:F31,3,false)</f>
        <v>Chat - Msg - Target</v>
      </c>
      <c r="F15" s="50">
        <f>COUNTIF('Test case'!$C$6:C31,E15)</f>
        <v>1</v>
      </c>
      <c r="G15" s="51">
        <f>countifs('Test case'!$C$6:C31,E15,'Test case'!$K$6:K31,$G$8)</f>
        <v>1</v>
      </c>
      <c r="H15" s="52">
        <f t="shared" si="8"/>
        <v>1</v>
      </c>
      <c r="I15" s="51">
        <f>countifs('Test case'!$C$6:C31,E15,'Test case'!$K$6:K31,$G$8,'Test case'!$L$6:$L31,$I$8)</f>
        <v>1</v>
      </c>
      <c r="J15" s="53">
        <f t="shared" si="9"/>
        <v>1</v>
      </c>
      <c r="K15" s="51">
        <f>countifs('Test case'!$C$6:C31,E15,'Test case'!$K$6:K31,$G$8,'Test case'!$L$6:$L31,$K$8)</f>
        <v>0</v>
      </c>
      <c r="L15" s="52">
        <f t="shared" si="10"/>
        <v>0</v>
      </c>
      <c r="M15" s="51">
        <f>countifs('Test case'!$C$6:C31,E15,'Test case'!$K$6:K31,$M$8)</f>
        <v>0</v>
      </c>
      <c r="N15" s="52">
        <f t="shared" si="11"/>
        <v>0</v>
      </c>
      <c r="O15" s="51">
        <f>countifs('Test case'!$C$6:C31,E15,'Test case'!$K$6:K31,$M$8,'Test case'!$L$6:$L31,$O$8)</f>
        <v>0</v>
      </c>
      <c r="P15" s="52">
        <f t="shared" si="12"/>
        <v>0</v>
      </c>
      <c r="Q15" s="51">
        <f>countifs('Test case'!$C$6:C31,E15,'Test case'!$K$6:K31,$Q$8)</f>
        <v>0</v>
      </c>
      <c r="R15" s="52">
        <f t="shared" si="13"/>
        <v>0</v>
      </c>
      <c r="S15" s="51">
        <f>countifs('Test case'!$C$6:C31,E15,'Test case'!$L$6:L31,$S$8)</f>
        <v>0</v>
      </c>
      <c r="T15" s="52">
        <f t="shared" si="14"/>
        <v>0</v>
      </c>
      <c r="U15" s="51"/>
      <c r="V15" s="11"/>
    </row>
    <row r="16">
      <c r="A16" s="11"/>
      <c r="B16" s="41"/>
      <c r="C16" s="41"/>
      <c r="D16" s="41" t="s">
        <v>36</v>
      </c>
      <c r="E16" s="49" t="str">
        <f>VLOOKUP(D16,'Feature list'!$D$3:F31,3,false)</f>
        <v>Chat - Msg - Title</v>
      </c>
      <c r="F16" s="50">
        <f>COUNTIF('Test case'!$C$6:C31,E16)</f>
        <v>7</v>
      </c>
      <c r="G16" s="51">
        <f>countifs('Test case'!$C$6:C31,E16,'Test case'!$K$6:K31,$G$8)</f>
        <v>7</v>
      </c>
      <c r="H16" s="52">
        <f t="shared" si="8"/>
        <v>1</v>
      </c>
      <c r="I16" s="51">
        <f>countifs('Test case'!$C$6:C31,E16,'Test case'!$K$6:K31,$G$8,'Test case'!$L$6:$L31,$I$8)</f>
        <v>6</v>
      </c>
      <c r="J16" s="53">
        <f t="shared" si="9"/>
        <v>0.8571428571</v>
      </c>
      <c r="K16" s="51">
        <f>countifs('Test case'!$C$6:C31,E16,'Test case'!$K$6:K31,$G$8,'Test case'!$L$6:$L31,$K$8)</f>
        <v>1</v>
      </c>
      <c r="L16" s="52">
        <f t="shared" si="10"/>
        <v>0.1428571429</v>
      </c>
      <c r="M16" s="51">
        <f>countifs('Test case'!$C$6:C31,E16,'Test case'!$K$6:K31,$M$8)</f>
        <v>0</v>
      </c>
      <c r="N16" s="52">
        <f t="shared" si="11"/>
        <v>0</v>
      </c>
      <c r="O16" s="51">
        <f>countifs('Test case'!$C$6:C31,E16,'Test case'!$K$6:K31,$M$8,'Test case'!$L$6:$L31,$O$8)</f>
        <v>0</v>
      </c>
      <c r="P16" s="52">
        <f t="shared" si="12"/>
        <v>0</v>
      </c>
      <c r="Q16" s="51">
        <f>countifs('Test case'!$C$6:C31,E16,'Test case'!$K$6:K31,$Q$8)</f>
        <v>0</v>
      </c>
      <c r="R16" s="52">
        <f t="shared" si="13"/>
        <v>0</v>
      </c>
      <c r="S16" s="51">
        <f>countifs('Test case'!$C$6:C31,E16,'Test case'!$L$6:L31,$S$8)</f>
        <v>0</v>
      </c>
      <c r="T16" s="52">
        <f t="shared" si="14"/>
        <v>0</v>
      </c>
      <c r="U16" s="51"/>
      <c r="V16" s="11"/>
    </row>
    <row r="17">
      <c r="A17" s="11"/>
      <c r="B17" s="41"/>
      <c r="C17" s="41"/>
      <c r="D17" s="41" t="s">
        <v>37</v>
      </c>
      <c r="E17" s="49" t="str">
        <f>VLOOKUP(D17,'Feature list'!$D$3:F31,3,false)</f>
        <v>Chat - Msg - Conversation</v>
      </c>
      <c r="F17" s="50">
        <f>COUNTIF('Test case'!$C$6:C31,E17)</f>
        <v>49</v>
      </c>
      <c r="G17" s="51">
        <f>countifs('Test case'!$C$6:C31,E17,'Test case'!$K$6:K31,$G$8)</f>
        <v>48</v>
      </c>
      <c r="H17" s="52">
        <f t="shared" si="8"/>
        <v>0.9795918367</v>
      </c>
      <c r="I17" s="51">
        <f>countifs('Test case'!$C$6:C31,E17,'Test case'!$K$6:K31,$G$8,'Test case'!$L$6:$L31,$I$8)</f>
        <v>41</v>
      </c>
      <c r="J17" s="53">
        <f t="shared" si="9"/>
        <v>0.8367346939</v>
      </c>
      <c r="K17" s="51">
        <f>countifs('Test case'!$C$6:C31,E17,'Test case'!$K$6:K31,$G$8,'Test case'!$L$6:$L31,$K$8)</f>
        <v>7</v>
      </c>
      <c r="L17" s="52">
        <f t="shared" si="10"/>
        <v>0.1428571429</v>
      </c>
      <c r="M17" s="51">
        <f>countifs('Test case'!$C$6:C31,E17,'Test case'!$K$6:K31,$M$8)</f>
        <v>0</v>
      </c>
      <c r="N17" s="52">
        <f t="shared" si="11"/>
        <v>0</v>
      </c>
      <c r="O17" s="51">
        <f>countifs('Test case'!$C$6:C31,E17,'Test case'!$K$6:K31,$M$8,'Test case'!$L$6:$L31,$O$8)</f>
        <v>0</v>
      </c>
      <c r="P17" s="52">
        <f t="shared" si="12"/>
        <v>0</v>
      </c>
      <c r="Q17" s="51">
        <f>countifs('Test case'!$C$6:C31,E17,'Test case'!$K$6:K31,$Q$8)</f>
        <v>0</v>
      </c>
      <c r="R17" s="52">
        <f t="shared" si="13"/>
        <v>0</v>
      </c>
      <c r="S17" s="51">
        <f>countifs('Test case'!$C$6:C31,E17,'Test case'!$L$6:L31,$S$8)</f>
        <v>0</v>
      </c>
      <c r="T17" s="52">
        <f t="shared" si="14"/>
        <v>0</v>
      </c>
      <c r="U17" s="51"/>
      <c r="V17" s="11"/>
    </row>
    <row r="18">
      <c r="A18" s="11"/>
      <c r="B18" s="41"/>
      <c r="C18" s="41"/>
      <c r="D18" s="41" t="s">
        <v>38</v>
      </c>
      <c r="E18" s="49" t="str">
        <f>VLOOKUP(D18,'Feature list'!$D$3:F31,3,false)</f>
        <v>Chat - Msg - Upload file</v>
      </c>
      <c r="F18" s="50">
        <f>COUNTIF('Test case'!$C$6:C31,E18)</f>
        <v>39</v>
      </c>
      <c r="G18" s="51">
        <f>countifs('Test case'!$C$6:C31,E18,'Test case'!$K$6:K31,$G$8)</f>
        <v>39</v>
      </c>
      <c r="H18" s="52">
        <f t="shared" si="8"/>
        <v>1</v>
      </c>
      <c r="I18" s="51">
        <f>countifs('Test case'!$C$6:C31,E18,'Test case'!$K$6:K31,$G$8,'Test case'!$L$6:$L31,$I$8)</f>
        <v>34</v>
      </c>
      <c r="J18" s="53">
        <f t="shared" si="9"/>
        <v>0.8717948718</v>
      </c>
      <c r="K18" s="51">
        <f>countifs('Test case'!$C$6:C31,E18,'Test case'!$K$6:K31,$G$8,'Test case'!$L$6:$L31,$K$8)</f>
        <v>5</v>
      </c>
      <c r="L18" s="52">
        <f t="shared" si="10"/>
        <v>0.1282051282</v>
      </c>
      <c r="M18" s="51">
        <f>countifs('Test case'!$C$6:C31,E18,'Test case'!$K$6:K31,$M$8)</f>
        <v>0</v>
      </c>
      <c r="N18" s="52">
        <f t="shared" si="11"/>
        <v>0</v>
      </c>
      <c r="O18" s="51">
        <f>countifs('Test case'!$C$6:C31,E18,'Test case'!$K$6:K31,$M$8,'Test case'!$L$6:$L31,$O$8)</f>
        <v>0</v>
      </c>
      <c r="P18" s="52">
        <f t="shared" si="12"/>
        <v>0</v>
      </c>
      <c r="Q18" s="51">
        <f>countifs('Test case'!$C$6:C31,E18,'Test case'!$K$6:K31,$Q$8)</f>
        <v>0</v>
      </c>
      <c r="R18" s="52">
        <f t="shared" si="13"/>
        <v>0</v>
      </c>
      <c r="S18" s="51">
        <f>countifs('Test case'!$C$6:C31,E18,'Test case'!$L$6:L31,$S$8)</f>
        <v>0</v>
      </c>
      <c r="T18" s="52">
        <f t="shared" si="14"/>
        <v>0</v>
      </c>
      <c r="U18" s="51"/>
      <c r="V18" s="11"/>
    </row>
    <row r="19">
      <c r="A19" s="11"/>
      <c r="B19" s="41"/>
      <c r="C19" s="41"/>
      <c r="D19" s="41" t="s">
        <v>39</v>
      </c>
      <c r="E19" s="49" t="str">
        <f>VLOOKUP(D19,'Feature list'!$D$3:F31,3,false)</f>
        <v>Chat - Msg - Download</v>
      </c>
      <c r="F19" s="50">
        <f>COUNTIF('Test case'!$C$6:C31,E19)</f>
        <v>4</v>
      </c>
      <c r="G19" s="51">
        <f>countifs('Test case'!$C$6:C31,E19,'Test case'!$K$6:K31,$G$8)</f>
        <v>3</v>
      </c>
      <c r="H19" s="52">
        <f t="shared" si="8"/>
        <v>0.75</v>
      </c>
      <c r="I19" s="51">
        <f>countifs('Test case'!$C$6:C31,E19,'Test case'!$K$6:K31,$G$8,'Test case'!$L$6:$L31,$I$8)</f>
        <v>3</v>
      </c>
      <c r="J19" s="53">
        <f t="shared" si="9"/>
        <v>0.75</v>
      </c>
      <c r="K19" s="51">
        <f>countifs('Test case'!$C$6:C31,E19,'Test case'!$K$6:K31,$G$8,'Test case'!$L$6:$L31,$K$8)</f>
        <v>0</v>
      </c>
      <c r="L19" s="52">
        <f t="shared" si="10"/>
        <v>0</v>
      </c>
      <c r="M19" s="51">
        <f>countifs('Test case'!$C$6:C31,E19,'Test case'!$K$6:K31,$M$8)</f>
        <v>0</v>
      </c>
      <c r="N19" s="52">
        <f t="shared" si="11"/>
        <v>0</v>
      </c>
      <c r="O19" s="51">
        <f>countifs('Test case'!$C$6:C31,E19,'Test case'!$K$6:K31,$M$8,'Test case'!$L$6:$L31,$O$8)</f>
        <v>0</v>
      </c>
      <c r="P19" s="52">
        <f t="shared" si="12"/>
        <v>0</v>
      </c>
      <c r="Q19" s="51">
        <f>countifs('Test case'!$C$6:C31,E19,'Test case'!$K$6:K31,$Q$8)</f>
        <v>1</v>
      </c>
      <c r="R19" s="52">
        <f t="shared" si="13"/>
        <v>0.25</v>
      </c>
      <c r="S19" s="51">
        <f>countifs('Test case'!$C$6:C31,E19,'Test case'!$L$6:L31,$S$8)</f>
        <v>0</v>
      </c>
      <c r="T19" s="52">
        <f t="shared" si="14"/>
        <v>0</v>
      </c>
      <c r="U19" s="51"/>
      <c r="V19" s="11"/>
    </row>
    <row r="20">
      <c r="A20" s="11"/>
      <c r="B20" s="41"/>
      <c r="C20" s="41"/>
      <c r="D20" s="41" t="s">
        <v>40</v>
      </c>
      <c r="E20" s="49" t="str">
        <f>VLOOKUP(D20,'Feature list'!$D$3:F31,3,false)</f>
        <v>Chat - Msg - Del File</v>
      </c>
      <c r="F20" s="50">
        <f>COUNTIF('Test case'!$C$6:C31,E20)</f>
        <v>3</v>
      </c>
      <c r="G20" s="51">
        <f>countifs('Test case'!$C$6:C31,E20,'Test case'!$K$6:K31,$G$8)</f>
        <v>3</v>
      </c>
      <c r="H20" s="52">
        <f t="shared" si="8"/>
        <v>1</v>
      </c>
      <c r="I20" s="51">
        <f>countifs('Test case'!$C$6:C31,E20,'Test case'!$K$6:K31,$G$8,'Test case'!$L$6:$L31,$I$8)</f>
        <v>2</v>
      </c>
      <c r="J20" s="53">
        <f t="shared" si="9"/>
        <v>0.6666666667</v>
      </c>
      <c r="K20" s="51">
        <f>countifs('Test case'!$C$6:C31,E20,'Test case'!$K$6:K31,$G$8,'Test case'!$L$6:$L31,$K$8)</f>
        <v>1</v>
      </c>
      <c r="L20" s="52">
        <f t="shared" si="10"/>
        <v>0.3333333333</v>
      </c>
      <c r="M20" s="51">
        <f>countifs('Test case'!$C$6:C31,E20,'Test case'!$K$6:K31,$M$8)</f>
        <v>0</v>
      </c>
      <c r="N20" s="52">
        <f t="shared" si="11"/>
        <v>0</v>
      </c>
      <c r="O20" s="51">
        <f>countifs('Test case'!$C$6:C31,E20,'Test case'!$K$6:K31,$M$8,'Test case'!$L$6:$L31,$O$8)</f>
        <v>0</v>
      </c>
      <c r="P20" s="52">
        <f t="shared" si="12"/>
        <v>0</v>
      </c>
      <c r="Q20" s="51">
        <f>countifs('Test case'!$C$6:C31,E20,'Test case'!$K$6:K31,$Q$8)</f>
        <v>0</v>
      </c>
      <c r="R20" s="52">
        <f t="shared" si="13"/>
        <v>0</v>
      </c>
      <c r="S20" s="51">
        <f>countifs('Test case'!$C$6:C31,E20,'Test case'!$L$6:L31,$S$8)</f>
        <v>0</v>
      </c>
      <c r="T20" s="52">
        <f t="shared" si="14"/>
        <v>0</v>
      </c>
      <c r="U20" s="51"/>
      <c r="V20" s="11"/>
    </row>
    <row r="21">
      <c r="A21" s="11"/>
      <c r="B21" s="41"/>
      <c r="C21" s="41"/>
      <c r="D21" s="41" t="s">
        <v>41</v>
      </c>
      <c r="E21" s="49" t="str">
        <f>VLOOKUP(D21,'Feature list'!$D$3:F31,3,false)</f>
        <v>Chat - Msg - Footer</v>
      </c>
      <c r="F21" s="50">
        <f>COUNTIF('Test case'!$C$6:C31,E21)</f>
        <v>6</v>
      </c>
      <c r="G21" s="51">
        <f>countifs('Test case'!$C$6:C31,E21,'Test case'!$K$6:K31,$G$8)</f>
        <v>0</v>
      </c>
      <c r="H21" s="52">
        <f t="shared" si="8"/>
        <v>0</v>
      </c>
      <c r="I21" s="51">
        <f>countifs('Test case'!$C$6:C31,E21,'Test case'!$K$6:K31,$G$8,'Test case'!$L$6:$L31,$I$8)</f>
        <v>0</v>
      </c>
      <c r="J21" s="53">
        <f t="shared" si="9"/>
        <v>0</v>
      </c>
      <c r="K21" s="51">
        <f>countifs('Test case'!$C$6:C31,E21,'Test case'!$K$6:K31,$G$8,'Test case'!$L$6:$L31,$K$8)</f>
        <v>0</v>
      </c>
      <c r="L21" s="52">
        <f t="shared" si="10"/>
        <v>0</v>
      </c>
      <c r="M21" s="51">
        <f>countifs('Test case'!$C$6:C31,E21,'Test case'!$K$6:K31,$M$8)</f>
        <v>6</v>
      </c>
      <c r="N21" s="52">
        <f t="shared" si="11"/>
        <v>1</v>
      </c>
      <c r="O21" s="51">
        <f>countifs('Test case'!$C$6:C31,E21,'Test case'!$K$6:K31,$M$8,'Test case'!$L$6:$L31,$O$8)</f>
        <v>0</v>
      </c>
      <c r="P21" s="52">
        <f t="shared" si="12"/>
        <v>0</v>
      </c>
      <c r="Q21" s="51">
        <f>countifs('Test case'!$C$6:C31,E21,'Test case'!$K$6:K31,$Q$8)</f>
        <v>0</v>
      </c>
      <c r="R21" s="52">
        <f t="shared" si="13"/>
        <v>0</v>
      </c>
      <c r="S21" s="51">
        <f>countifs('Test case'!$C$6:C31,E21,'Test case'!$L$6:L31,$S$8)</f>
        <v>0</v>
      </c>
      <c r="T21" s="52">
        <f t="shared" si="14"/>
        <v>0</v>
      </c>
      <c r="U21" s="51"/>
      <c r="V21" s="11"/>
    </row>
    <row r="22">
      <c r="A22" s="11"/>
      <c r="B22" s="41"/>
      <c r="C22" s="41"/>
      <c r="D22" s="41" t="s">
        <v>42</v>
      </c>
      <c r="E22" s="49" t="str">
        <f>VLOOKUP(D22,'Feature list'!$D$3:F31,3,false)</f>
        <v>Chat - Msg - Error</v>
      </c>
      <c r="F22" s="50">
        <f>COUNTIF('Test case'!$C$6:C31,E22)</f>
        <v>3</v>
      </c>
      <c r="G22" s="51">
        <f>countifs('Test case'!$C$6:C31,E22,'Test case'!$K$6:K31,$G$8)</f>
        <v>3</v>
      </c>
      <c r="H22" s="52">
        <f t="shared" si="8"/>
        <v>1</v>
      </c>
      <c r="I22" s="51">
        <f>countifs('Test case'!$C$6:C31,E22,'Test case'!$K$6:K31,$G$8,'Test case'!$L$6:$L31,$I$8)</f>
        <v>3</v>
      </c>
      <c r="J22" s="53">
        <f t="shared" si="9"/>
        <v>1</v>
      </c>
      <c r="K22" s="51">
        <f>countifs('Test case'!$C$6:C31,E22,'Test case'!$K$6:K31,$G$8,'Test case'!$L$6:$L31,$K$8)</f>
        <v>0</v>
      </c>
      <c r="L22" s="52">
        <f t="shared" si="10"/>
        <v>0</v>
      </c>
      <c r="M22" s="51">
        <f>countifs('Test case'!$C$6:C31,E22,'Test case'!$K$6:K31,$M$8)</f>
        <v>0</v>
      </c>
      <c r="N22" s="52">
        <f t="shared" si="11"/>
        <v>0</v>
      </c>
      <c r="O22" s="51">
        <f>countifs('Test case'!$C$6:C31,E22,'Test case'!$K$6:K31,$M$8,'Test case'!$L$6:$L31,$O$8)</f>
        <v>0</v>
      </c>
      <c r="P22" s="52">
        <f t="shared" si="12"/>
        <v>0</v>
      </c>
      <c r="Q22" s="51">
        <f>countifs('Test case'!$C$6:C31,E22,'Test case'!$K$6:K31,$Q$8)</f>
        <v>0</v>
      </c>
      <c r="R22" s="52">
        <f t="shared" si="13"/>
        <v>0</v>
      </c>
      <c r="S22" s="51">
        <f>countifs('Test case'!$C$6:C31,E22,'Test case'!$L$6:L31,$S$8)</f>
        <v>0</v>
      </c>
      <c r="T22" s="52">
        <f t="shared" si="14"/>
        <v>0</v>
      </c>
      <c r="U22" s="51"/>
      <c r="V22" s="11"/>
    </row>
    <row r="23">
      <c r="A23" s="11"/>
      <c r="B23" s="41"/>
      <c r="C23" s="42" t="s">
        <v>43</v>
      </c>
      <c r="D23" s="43"/>
      <c r="E23" s="54"/>
      <c r="F23" s="45">
        <f>sum(F24:F27)</f>
        <v>3</v>
      </c>
      <c r="G23" s="46"/>
      <c r="H23" s="46"/>
      <c r="I23" s="46"/>
      <c r="J23" s="48"/>
      <c r="K23" s="46"/>
      <c r="L23" s="48"/>
      <c r="M23" s="46"/>
      <c r="N23" s="48"/>
      <c r="O23" s="46"/>
      <c r="P23" s="48"/>
      <c r="Q23" s="46"/>
      <c r="R23" s="48"/>
      <c r="S23" s="48"/>
      <c r="T23" s="48"/>
      <c r="U23" s="46"/>
      <c r="V23" s="11"/>
    </row>
    <row r="24">
      <c r="A24" s="11"/>
      <c r="B24" s="41"/>
      <c r="C24" s="41"/>
      <c r="D24" s="41" t="s">
        <v>44</v>
      </c>
      <c r="E24" s="49" t="str">
        <f>VLOOKUP(D24,'Feature list'!$D$3:F31,3,false)</f>
        <v>Chat - Category - List</v>
      </c>
      <c r="F24" s="50">
        <f>COUNTIF('Test case'!$C$6:C31,E24)</f>
        <v>1</v>
      </c>
      <c r="G24" s="51">
        <f>countifs('Test case'!$C$6:C31,E24,'Test case'!$K$6:K31,$G$8)</f>
        <v>1</v>
      </c>
      <c r="H24" s="52">
        <f t="shared" ref="H24:H26" si="15">G24/F24</f>
        <v>1</v>
      </c>
      <c r="I24" s="51">
        <f>countifs('Test case'!$C$6:C31,E24,'Test case'!$K$6:K31,$G$8,'Test case'!$L$6:$L31,$I$8)</f>
        <v>1</v>
      </c>
      <c r="J24" s="53">
        <f t="shared" ref="J24:J26" si="16">I24/F24</f>
        <v>1</v>
      </c>
      <c r="K24" s="51">
        <f>countifs('Test case'!$C$6:C31,E24,'Test case'!$K$6:K31,$G$8,'Test case'!$L$6:$L31,$K$8)</f>
        <v>0</v>
      </c>
      <c r="L24" s="52">
        <f t="shared" ref="L24:L26" si="17">K24/F24</f>
        <v>0</v>
      </c>
      <c r="M24" s="51">
        <f>countifs('Test case'!$C$6:C31,E24,'Test case'!$K$6:K31,$M$8)</f>
        <v>0</v>
      </c>
      <c r="N24" s="52">
        <f t="shared" ref="N24:N26" si="18">M24/F24</f>
        <v>0</v>
      </c>
      <c r="O24" s="51">
        <f>countifs('Test case'!$C$6:C31,E24,'Test case'!$K$6:K31,$M$8,'Test case'!$L$6:$L31,$O$8)</f>
        <v>0</v>
      </c>
      <c r="P24" s="52">
        <f t="shared" ref="P24:P26" si="19">O24/F24</f>
        <v>0</v>
      </c>
      <c r="Q24" s="51">
        <f>countifs('Test case'!$C$6:C31,E24,'Test case'!$K$6:K31,$Q$8)</f>
        <v>0</v>
      </c>
      <c r="R24" s="52">
        <f t="shared" ref="R24:R26" si="20">Q24/F24</f>
        <v>0</v>
      </c>
      <c r="S24" s="51">
        <f>countifs('Test case'!$C$6:C31,E24,'Test case'!$L$6:L31,$S$8)</f>
        <v>0</v>
      </c>
      <c r="T24" s="52">
        <f t="shared" ref="T24:T26" si="21">S24/F24</f>
        <v>0</v>
      </c>
      <c r="U24" s="51"/>
      <c r="V24" s="11"/>
    </row>
    <row r="25">
      <c r="A25" s="11"/>
      <c r="B25" s="41"/>
      <c r="C25" s="41"/>
      <c r="D25" s="41" t="s">
        <v>45</v>
      </c>
      <c r="E25" s="49" t="str">
        <f>VLOOKUP(D25,'Feature list'!$D$3:F31,3,false)</f>
        <v>Chat - Category - Select</v>
      </c>
      <c r="F25" s="50">
        <f>COUNTIF('Test case'!$C$6:C31,E25)</f>
        <v>1</v>
      </c>
      <c r="G25" s="51">
        <f>countifs('Test case'!$C$6:C31,E25,'Test case'!$K$6:K31,$G$8)</f>
        <v>1</v>
      </c>
      <c r="H25" s="52">
        <f t="shared" si="15"/>
        <v>1</v>
      </c>
      <c r="I25" s="51">
        <f>countifs('Test case'!$C$6:C31,E25,'Test case'!$K$6:K31,$G$8,'Test case'!$L$6:$L31,$I$8)</f>
        <v>1</v>
      </c>
      <c r="J25" s="53">
        <f t="shared" si="16"/>
        <v>1</v>
      </c>
      <c r="K25" s="51">
        <f>countifs('Test case'!$C$6:C31,E25,'Test case'!$K$6:K31,$G$8,'Test case'!$L$6:$L31,$K$8)</f>
        <v>0</v>
      </c>
      <c r="L25" s="52">
        <f t="shared" si="17"/>
        <v>0</v>
      </c>
      <c r="M25" s="51">
        <f>countifs('Test case'!$C$6:C31,E25,'Test case'!$K$6:K31,$M$8)</f>
        <v>0</v>
      </c>
      <c r="N25" s="52">
        <f t="shared" si="18"/>
        <v>0</v>
      </c>
      <c r="O25" s="51">
        <f>countifs('Test case'!$C$6:C31,E25,'Test case'!$K$6:K31,$M$8,'Test case'!$L$6:$L31,$O$8)</f>
        <v>0</v>
      </c>
      <c r="P25" s="52">
        <f t="shared" si="19"/>
        <v>0</v>
      </c>
      <c r="Q25" s="51">
        <f>countifs('Test case'!$C$6:C31,E25,'Test case'!$K$6:K31,$Q$8)</f>
        <v>0</v>
      </c>
      <c r="R25" s="52">
        <f t="shared" si="20"/>
        <v>0</v>
      </c>
      <c r="S25" s="51">
        <f>countifs('Test case'!$C$6:C31,E25,'Test case'!$L$6:L31,$S$8)</f>
        <v>0</v>
      </c>
      <c r="T25" s="52">
        <f t="shared" si="21"/>
        <v>0</v>
      </c>
      <c r="U25" s="51"/>
      <c r="V25" s="11"/>
    </row>
    <row r="26">
      <c r="A26" s="11"/>
      <c r="B26" s="41"/>
      <c r="C26" s="41"/>
      <c r="D26" s="41" t="s">
        <v>46</v>
      </c>
      <c r="E26" s="49" t="str">
        <f>VLOOKUP(D26,'Feature list'!$D$3:F31,3,false)</f>
        <v>Chat - Category - Change</v>
      </c>
      <c r="F26" s="50">
        <f>COUNTIF('Test case'!$C$6:C31,E26)</f>
        <v>1</v>
      </c>
      <c r="G26" s="51">
        <f>countifs('Test case'!$C$6:C31,E26,'Test case'!$K$6:K31,$G$8)</f>
        <v>1</v>
      </c>
      <c r="H26" s="52">
        <f t="shared" si="15"/>
        <v>1</v>
      </c>
      <c r="I26" s="51">
        <f>countifs('Test case'!$C$6:C31,E26,'Test case'!$K$6:K31,$G$8,'Test case'!$L$6:$L31,$I$8)</f>
        <v>1</v>
      </c>
      <c r="J26" s="53">
        <f t="shared" si="16"/>
        <v>1</v>
      </c>
      <c r="K26" s="51">
        <f>countifs('Test case'!$C$6:C31,E26,'Test case'!$K$6:K31,$G$8,'Test case'!$L$6:$L31,$K$8)</f>
        <v>0</v>
      </c>
      <c r="L26" s="52">
        <f t="shared" si="17"/>
        <v>0</v>
      </c>
      <c r="M26" s="51">
        <f>countifs('Test case'!$C$6:C31,E26,'Test case'!$K$6:K31,$M$8)</f>
        <v>0</v>
      </c>
      <c r="N26" s="52">
        <f t="shared" si="18"/>
        <v>0</v>
      </c>
      <c r="O26" s="51">
        <f>countifs('Test case'!$C$6:C31,E26,'Test case'!$K$6:K31,$M$8,'Test case'!$L$6:$L31,$O$8)</f>
        <v>0</v>
      </c>
      <c r="P26" s="52">
        <f t="shared" si="19"/>
        <v>0</v>
      </c>
      <c r="Q26" s="51">
        <f>countifs('Test case'!$C$6:C31,E26,'Test case'!$K$6:K31,$Q$8)</f>
        <v>0</v>
      </c>
      <c r="R26" s="52">
        <f t="shared" si="20"/>
        <v>0</v>
      </c>
      <c r="S26" s="51">
        <f>countifs('Test case'!$C$6:C31,E26,'Test case'!$L$6:L31,$S$8)</f>
        <v>0</v>
      </c>
      <c r="T26" s="52">
        <f t="shared" si="21"/>
        <v>0</v>
      </c>
      <c r="U26" s="51"/>
      <c r="V26" s="11"/>
    </row>
    <row r="27">
      <c r="A27" s="11"/>
      <c r="B27" s="41"/>
      <c r="C27" s="41"/>
      <c r="D27" s="41"/>
      <c r="E27" s="49"/>
      <c r="F27" s="50"/>
      <c r="G27" s="51"/>
      <c r="H27" s="52"/>
      <c r="I27" s="51"/>
      <c r="J27" s="53"/>
      <c r="K27" s="51"/>
      <c r="L27" s="52"/>
      <c r="M27" s="51"/>
      <c r="N27" s="52"/>
      <c r="O27" s="51"/>
      <c r="P27" s="52"/>
      <c r="Q27" s="51"/>
      <c r="R27" s="52"/>
      <c r="S27" s="51"/>
      <c r="T27" s="52"/>
      <c r="U27" s="51"/>
      <c r="V27" s="11"/>
    </row>
    <row r="28" ht="15.75" customHeight="1">
      <c r="A28" s="3"/>
      <c r="B28" s="41"/>
      <c r="C28" s="42" t="s">
        <v>47</v>
      </c>
      <c r="D28" s="43"/>
      <c r="E28" s="54"/>
      <c r="F28" s="45">
        <f>sum(F29:F30)</f>
        <v>6</v>
      </c>
      <c r="G28" s="46"/>
      <c r="H28" s="46"/>
      <c r="I28" s="46"/>
      <c r="J28" s="48"/>
      <c r="K28" s="46"/>
      <c r="L28" s="48"/>
      <c r="M28" s="46"/>
      <c r="N28" s="48"/>
      <c r="O28" s="46"/>
      <c r="P28" s="48"/>
      <c r="Q28" s="46"/>
      <c r="R28" s="48"/>
      <c r="S28" s="48"/>
      <c r="T28" s="48"/>
      <c r="U28" s="46"/>
      <c r="V28" s="3"/>
    </row>
    <row r="29">
      <c r="A29" s="3"/>
      <c r="B29" s="41"/>
      <c r="C29" s="41"/>
      <c r="D29" s="41" t="s">
        <v>48</v>
      </c>
      <c r="E29" s="49" t="str">
        <f>VLOOKUP(D29,'Feature list'!$D$3:F31,3,false)</f>
        <v>Chat - Target - List</v>
      </c>
      <c r="F29" s="50">
        <f>COUNTIF('Test case'!$C$6:C31,E29)</f>
        <v>5</v>
      </c>
      <c r="G29" s="51">
        <f>countifs('Test case'!$C$6:C31,E29,'Test case'!$K$6:K31,$G$8)</f>
        <v>4</v>
      </c>
      <c r="H29" s="52">
        <f t="shared" ref="H29:H30" si="22">G29/F29</f>
        <v>0.8</v>
      </c>
      <c r="I29" s="51">
        <f>countifs('Test case'!$C$6:C31,E29,'Test case'!$K$6:K31,$G$8,'Test case'!$L$6:$L31,$I$8)</f>
        <v>4</v>
      </c>
      <c r="J29" s="53">
        <f t="shared" ref="J29:J30" si="23">I29/F29</f>
        <v>0.8</v>
      </c>
      <c r="K29" s="51">
        <f>countifs('Test case'!$C$6:C31,E29,'Test case'!$K$6:K31,$G$8,'Test case'!$L$6:$L31,$K$8)</f>
        <v>0</v>
      </c>
      <c r="L29" s="52">
        <f t="shared" ref="L29:L30" si="24">K29/F29</f>
        <v>0</v>
      </c>
      <c r="M29" s="51">
        <f>countifs('Test case'!$C$6:C31,E29,'Test case'!$K$6:K31,$M$8)</f>
        <v>0</v>
      </c>
      <c r="N29" s="52">
        <f t="shared" ref="N29:N30" si="25">M29/F29</f>
        <v>0</v>
      </c>
      <c r="O29" s="51">
        <f>countifs('Test case'!$C$6:C31,E29,'Test case'!$K$6:K31,$M$8,'Test case'!$L$6:$L31,$O$8)</f>
        <v>0</v>
      </c>
      <c r="P29" s="52">
        <f t="shared" ref="P29:P30" si="26">O29/F29</f>
        <v>0</v>
      </c>
      <c r="Q29" s="51">
        <f>countifs('Test case'!$C$6:C31,E29,'Test case'!$K$6:K31,$Q$8)</f>
        <v>1</v>
      </c>
      <c r="R29" s="52">
        <f t="shared" ref="R29:R30" si="27">Q29/F29</f>
        <v>0.2</v>
      </c>
      <c r="S29" s="51">
        <f>countifs('Test case'!$C$6:C31,E29,'Test case'!$L$6:L31,$S$8)</f>
        <v>0</v>
      </c>
      <c r="T29" s="52">
        <f t="shared" ref="T29:T30" si="28">S29/F29</f>
        <v>0</v>
      </c>
      <c r="U29" s="51"/>
      <c r="V29" s="3"/>
    </row>
    <row r="30">
      <c r="A30" s="3"/>
      <c r="B30" s="41"/>
      <c r="C30" s="41"/>
      <c r="D30" s="41" t="s">
        <v>46</v>
      </c>
      <c r="E30" s="49" t="str">
        <f>VLOOKUP(D30,'Feature list'!$D$3:F31,3,false)</f>
        <v>Chat - Category - Change</v>
      </c>
      <c r="F30" s="50">
        <f>COUNTIF('Test case'!$C$6:C31,E30)</f>
        <v>1</v>
      </c>
      <c r="G30" s="51">
        <f>countifs('Test case'!$C$6:C31,E30,'Test case'!$K$6:K31,$G$8)</f>
        <v>1</v>
      </c>
      <c r="H30" s="52">
        <f t="shared" si="22"/>
        <v>1</v>
      </c>
      <c r="I30" s="51">
        <f>countifs('Test case'!$C$6:C31,E30,'Test case'!$K$6:K31,$G$8,'Test case'!$L$6:$L31,$I$8)</f>
        <v>1</v>
      </c>
      <c r="J30" s="53">
        <f t="shared" si="23"/>
        <v>1</v>
      </c>
      <c r="K30" s="51">
        <f>countifs('Test case'!$C$6:C31,E30,'Test case'!$K$6:K31,$G$8,'Test case'!$L$6:$L31,$K$8)</f>
        <v>0</v>
      </c>
      <c r="L30" s="52">
        <f t="shared" si="24"/>
        <v>0</v>
      </c>
      <c r="M30" s="51">
        <f>countifs('Test case'!$C$6:C31,E30,'Test case'!$K$6:K31,$M$8)</f>
        <v>0</v>
      </c>
      <c r="N30" s="52">
        <f t="shared" si="25"/>
        <v>0</v>
      </c>
      <c r="O30" s="51">
        <f>countifs('Test case'!$C$6:C31,E30,'Test case'!$K$6:K31,$M$8,'Test case'!$L$6:$L31,$O$8)</f>
        <v>0</v>
      </c>
      <c r="P30" s="52">
        <f t="shared" si="26"/>
        <v>0</v>
      </c>
      <c r="Q30" s="51">
        <f>countifs('Test case'!$C$6:C31,E30,'Test case'!$K$6:K31,$Q$8)</f>
        <v>0</v>
      </c>
      <c r="R30" s="52">
        <f t="shared" si="27"/>
        <v>0</v>
      </c>
      <c r="S30" s="51">
        <f>countifs('Test case'!$C$6:C31,E30,'Test case'!$L$6:L31,$S$8)</f>
        <v>0</v>
      </c>
      <c r="T30" s="52">
        <f t="shared" si="28"/>
        <v>0</v>
      </c>
      <c r="U30" s="51"/>
      <c r="V30" s="3"/>
    </row>
    <row r="31" ht="15.75" customHeight="1">
      <c r="A31" s="3"/>
      <c r="B31" s="3"/>
      <c r="C31" s="3"/>
      <c r="D31" s="3"/>
      <c r="E31" s="3"/>
      <c r="F31" s="3"/>
      <c r="G31" s="3"/>
      <c r="H31" s="3"/>
      <c r="I31" s="3"/>
      <c r="J31" s="3"/>
      <c r="K31" s="3"/>
      <c r="L31" s="3"/>
      <c r="M31" s="3"/>
      <c r="N31" s="3"/>
      <c r="O31" s="3"/>
      <c r="P31" s="3"/>
      <c r="Q31" s="3"/>
      <c r="R31" s="3"/>
      <c r="S31" s="3"/>
      <c r="T31" s="3"/>
      <c r="U31" s="3"/>
      <c r="V31" s="3"/>
    </row>
  </sheetData>
  <mergeCells count="22">
    <mergeCell ref="D3:D6"/>
    <mergeCell ref="E4:E6"/>
    <mergeCell ref="F4:F6"/>
    <mergeCell ref="G4:H4"/>
    <mergeCell ref="G5:H5"/>
    <mergeCell ref="I4:L4"/>
    <mergeCell ref="M4:N4"/>
    <mergeCell ref="S3:T3"/>
    <mergeCell ref="S4:S6"/>
    <mergeCell ref="T4:T6"/>
    <mergeCell ref="I5:J5"/>
    <mergeCell ref="K5:L5"/>
    <mergeCell ref="M5:N5"/>
    <mergeCell ref="O5:P5"/>
    <mergeCell ref="B3:B6"/>
    <mergeCell ref="C3:C6"/>
    <mergeCell ref="E3:F3"/>
    <mergeCell ref="G3:L3"/>
    <mergeCell ref="M3:R3"/>
    <mergeCell ref="U3:U6"/>
    <mergeCell ref="O4:R4"/>
    <mergeCell ref="Q5:R5"/>
  </mergeCells>
  <dataValidations>
    <dataValidation type="list" allowBlank="1" sqref="G8 M8 Q8">
      <formula1>Data!$F$6:$F$8</formula1>
    </dataValidation>
    <dataValidation type="list" allowBlank="1" sqref="D24:D26">
      <formula1>'Feature list'!$D$21:$D$23</formula1>
    </dataValidation>
    <dataValidation type="list" allowBlank="1" sqref="D9:D10">
      <formula1>'Feature list'!$D$5:$D$7</formula1>
    </dataValidation>
    <dataValidation type="list" allowBlank="1" sqref="D29:D30">
      <formula1>'Feature list'!$D$25:$D$26</formula1>
    </dataValidation>
    <dataValidation type="list" allowBlank="1" sqref="D12:D22 D27">
      <formula1>'Feature list'!$D$9:$D$19</formula1>
    </dataValidation>
    <dataValidation type="list" allowBlank="1" sqref="I8 K8 O8 S8">
      <formula1>Data!$P$6:$P31</formula1>
    </dataValidation>
  </dataValidations>
  <printOptions/>
  <pageMargins bottom="1.0" footer="0.0" header="0.0" left="1.0" right="1.0" top="1.0"/>
  <pageSetup fitToHeight="0" paperSize="9" orientation="landscape"/>
  <headerFooter>
    <oddHeader>&amp;L&lt;Project abbr. name&gt; - Acceptance Test Case&amp;RVersion: &lt;X.Y&gt;</oddHeader>
    <oddFooter>&amp;L® ISB Vietnam Co., Ltd. (IVC)&amp;C&lt;Secret / Confidential&gt;&amp;RPage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pageSetUpPr fitToPage="1"/>
  </sheetPr>
  <sheetViews>
    <sheetView showGridLines="0" workbookViewId="0">
      <pane ySplit="5.0" topLeftCell="A6" activePane="bottomLeft" state="frozen"/>
      <selection activeCell="B7" sqref="B7" pane="bottomLeft"/>
    </sheetView>
  </sheetViews>
  <sheetFormatPr customHeight="1" defaultColWidth="14.43" defaultRowHeight="15.0" outlineLevelRow="1"/>
  <cols>
    <col customWidth="1" min="1" max="1" width="1.86"/>
    <col customWidth="1" min="2" max="2" width="15.57"/>
    <col customWidth="1" min="3" max="3" width="26.43"/>
    <col customWidth="1" min="4" max="4" width="8.86"/>
    <col customWidth="1" min="5" max="5" width="23.57"/>
    <col customWidth="1" min="6" max="6" width="10.86"/>
    <col customWidth="1" min="7" max="7" width="11.0"/>
    <col customWidth="1" min="8" max="8" width="17.0"/>
    <col customWidth="1" min="9" max="9" width="26.14"/>
    <col customWidth="1" min="10" max="10" width="22.57"/>
    <col customWidth="1" min="11" max="12" width="12.86"/>
    <col customWidth="1" min="13" max="13" width="14.71"/>
    <col customWidth="1" min="14" max="14" width="18.71"/>
    <col customWidth="1" min="15" max="15" width="11.0"/>
    <col customWidth="1" min="16" max="16" width="4.14"/>
  </cols>
  <sheetData>
    <row r="1" ht="12.75" customHeight="1">
      <c r="A1" s="3"/>
      <c r="B1" s="3"/>
      <c r="C1" s="3"/>
      <c r="D1" s="3"/>
      <c r="E1" s="3"/>
      <c r="F1" s="3"/>
      <c r="G1" s="3"/>
      <c r="H1" s="3"/>
      <c r="I1" s="3"/>
      <c r="J1" s="3"/>
      <c r="K1" s="3"/>
      <c r="L1" s="3"/>
      <c r="M1" s="3"/>
      <c r="N1" s="3"/>
      <c r="O1" s="3"/>
      <c r="P1" s="3"/>
    </row>
    <row r="2" ht="18.75" customHeight="1">
      <c r="A2" s="3"/>
      <c r="B2" s="55" t="s">
        <v>49</v>
      </c>
      <c r="E2" s="3"/>
      <c r="F2" s="3"/>
      <c r="G2" s="3"/>
      <c r="H2" s="3"/>
      <c r="K2" s="56"/>
      <c r="L2" s="56"/>
      <c r="M2" s="57"/>
      <c r="N2" s="57"/>
      <c r="O2" s="3"/>
      <c r="P2" s="3"/>
    </row>
    <row r="3" ht="13.5" customHeight="1">
      <c r="A3" s="3"/>
      <c r="B3" s="3"/>
      <c r="C3" s="3"/>
      <c r="E3" s="3"/>
      <c r="F3" s="3"/>
      <c r="G3" s="3"/>
      <c r="H3" s="3"/>
      <c r="I3" s="3"/>
      <c r="J3" s="3"/>
      <c r="K3" s="3"/>
      <c r="L3" s="3"/>
      <c r="M3" s="3"/>
      <c r="N3" s="3"/>
      <c r="O3" s="3"/>
      <c r="P3" s="3"/>
    </row>
    <row r="4">
      <c r="A4" s="3"/>
      <c r="B4" s="58" t="s">
        <v>50</v>
      </c>
      <c r="C4" s="58" t="s">
        <v>6</v>
      </c>
      <c r="D4" s="58" t="s">
        <v>51</v>
      </c>
      <c r="E4" s="58" t="s">
        <v>52</v>
      </c>
      <c r="F4" s="59" t="s">
        <v>53</v>
      </c>
      <c r="G4" s="58" t="s">
        <v>54</v>
      </c>
      <c r="H4" s="60" t="s">
        <v>55</v>
      </c>
      <c r="I4" s="17"/>
      <c r="J4" s="15"/>
      <c r="K4" s="58" t="s">
        <v>56</v>
      </c>
      <c r="L4" s="58" t="s">
        <v>57</v>
      </c>
      <c r="M4" s="59" t="s">
        <v>58</v>
      </c>
      <c r="N4" s="59" t="s">
        <v>59</v>
      </c>
      <c r="O4" s="58" t="s">
        <v>60</v>
      </c>
      <c r="P4" s="3"/>
    </row>
    <row r="5">
      <c r="A5" s="3"/>
      <c r="B5" s="29"/>
      <c r="C5" s="29"/>
      <c r="D5" s="29"/>
      <c r="E5" s="29"/>
      <c r="F5" s="29"/>
      <c r="G5" s="29"/>
      <c r="H5" s="61" t="s">
        <v>61</v>
      </c>
      <c r="I5" s="61" t="s">
        <v>62</v>
      </c>
      <c r="J5" s="61" t="s">
        <v>63</v>
      </c>
      <c r="K5" s="29"/>
      <c r="L5" s="29"/>
      <c r="M5" s="29"/>
      <c r="N5" s="29"/>
      <c r="O5" s="29"/>
      <c r="P5" s="3"/>
    </row>
    <row r="6">
      <c r="A6" s="62"/>
      <c r="B6" s="63" t="s">
        <v>22</v>
      </c>
      <c r="C6" s="64"/>
      <c r="D6" s="65"/>
      <c r="E6" s="65"/>
      <c r="F6" s="66"/>
      <c r="G6" s="67"/>
      <c r="H6" s="68"/>
      <c r="I6" s="68"/>
      <c r="J6" s="68"/>
      <c r="K6" s="69"/>
      <c r="L6" s="69"/>
      <c r="M6" s="70"/>
      <c r="N6" s="69"/>
      <c r="O6" s="71"/>
      <c r="P6" s="62"/>
    </row>
    <row r="7">
      <c r="A7" s="62"/>
      <c r="B7" s="72"/>
      <c r="C7" s="73" t="s">
        <v>23</v>
      </c>
      <c r="D7" s="74"/>
      <c r="E7" s="75"/>
      <c r="F7" s="76"/>
      <c r="G7" s="77"/>
      <c r="H7" s="78"/>
      <c r="I7" s="78"/>
      <c r="J7" s="78"/>
      <c r="K7" s="79"/>
      <c r="L7" s="79"/>
      <c r="M7" s="80"/>
      <c r="N7" s="79"/>
      <c r="O7" s="74"/>
      <c r="P7" s="62"/>
    </row>
    <row r="8" outlineLevel="1">
      <c r="A8" s="62"/>
      <c r="B8" s="72"/>
      <c r="C8" s="81" t="s">
        <v>29</v>
      </c>
      <c r="D8" s="82"/>
      <c r="E8" s="83"/>
      <c r="F8" s="84"/>
      <c r="G8" s="85"/>
      <c r="H8" s="86"/>
      <c r="I8" s="86"/>
      <c r="J8" s="86"/>
      <c r="K8" s="86"/>
      <c r="L8" s="86"/>
      <c r="M8" s="87"/>
      <c r="N8" s="86"/>
      <c r="O8" s="82"/>
      <c r="P8" s="62"/>
    </row>
    <row r="9" outlineLevel="1">
      <c r="A9" s="88"/>
      <c r="B9" s="72"/>
      <c r="C9" s="89" t="s">
        <v>64</v>
      </c>
      <c r="D9" s="90" t="str">
        <f>CONCATENATE(IF(LEN(ROW()-7)=1,CONCATENATE("00",ROW()-7),IF(LEN(ROW()-7)=2,CONCATENATE("0",ROW()-7),ROW()-7)))</f>
        <v>002</v>
      </c>
      <c r="E9" s="91" t="s">
        <v>65</v>
      </c>
      <c r="F9" s="92" t="s">
        <v>66</v>
      </c>
      <c r="G9" s="93" t="s">
        <v>67</v>
      </c>
      <c r="H9" s="94"/>
      <c r="I9" s="95" t="s">
        <v>68</v>
      </c>
      <c r="J9" s="95" t="s">
        <v>69</v>
      </c>
      <c r="K9" s="96" t="s">
        <v>24</v>
      </c>
      <c r="L9" s="96" t="s">
        <v>25</v>
      </c>
      <c r="M9" s="97">
        <v>44785.0</v>
      </c>
      <c r="N9" s="96" t="s">
        <v>70</v>
      </c>
      <c r="O9" s="98">
        <f>countif('Bug list'!$D$4:$D200,D9)</f>
        <v>0</v>
      </c>
      <c r="P9" s="88"/>
    </row>
    <row r="10" outlineLevel="1">
      <c r="A10" s="62"/>
      <c r="B10" s="72"/>
      <c r="C10" s="81" t="s">
        <v>30</v>
      </c>
      <c r="D10" s="82"/>
      <c r="E10" s="83"/>
      <c r="F10" s="84"/>
      <c r="G10" s="85"/>
      <c r="H10" s="86"/>
      <c r="I10" s="86"/>
      <c r="J10" s="86"/>
      <c r="K10" s="86"/>
      <c r="L10" s="86"/>
      <c r="M10" s="87"/>
      <c r="N10" s="86"/>
      <c r="O10" s="82"/>
      <c r="P10" s="62"/>
    </row>
    <row r="11" outlineLevel="1">
      <c r="A11" s="88"/>
      <c r="B11" s="72"/>
      <c r="C11" s="89" t="s">
        <v>71</v>
      </c>
      <c r="D11" s="90" t="str">
        <f t="shared" ref="D11:D12" si="1">CONCATENATE(IF(LEN(ROW()-7)=1,CONCATENATE("00",ROW()-7),IF(LEN(ROW()-7)=2,CONCATENATE("0",ROW()-7),ROW()-7)))</f>
        <v>004</v>
      </c>
      <c r="E11" s="91" t="s">
        <v>72</v>
      </c>
      <c r="F11" s="92" t="s">
        <v>66</v>
      </c>
      <c r="G11" s="93" t="s">
        <v>73</v>
      </c>
      <c r="H11" s="94"/>
      <c r="I11" s="95" t="s">
        <v>74</v>
      </c>
      <c r="J11" s="95" t="s">
        <v>75</v>
      </c>
      <c r="K11" s="96" t="s">
        <v>24</v>
      </c>
      <c r="L11" s="96" t="s">
        <v>25</v>
      </c>
      <c r="M11" s="97">
        <v>44785.0</v>
      </c>
      <c r="N11" s="96" t="s">
        <v>70</v>
      </c>
      <c r="O11" s="98">
        <f>countif('Bug list'!$D$4:$D200,D11)</f>
        <v>0</v>
      </c>
      <c r="P11" s="88"/>
    </row>
    <row r="12" outlineLevel="1">
      <c r="A12" s="88"/>
      <c r="B12" s="99"/>
      <c r="C12" s="89" t="s">
        <v>71</v>
      </c>
      <c r="D12" s="90" t="str">
        <f t="shared" si="1"/>
        <v>005</v>
      </c>
      <c r="E12" s="91" t="s">
        <v>72</v>
      </c>
      <c r="F12" s="92" t="s">
        <v>66</v>
      </c>
      <c r="G12" s="93" t="s">
        <v>73</v>
      </c>
      <c r="H12" s="94"/>
      <c r="I12" s="95" t="s">
        <v>76</v>
      </c>
      <c r="J12" s="95" t="s">
        <v>75</v>
      </c>
      <c r="K12" s="96" t="s">
        <v>24</v>
      </c>
      <c r="L12" s="96" t="s">
        <v>25</v>
      </c>
      <c r="M12" s="97">
        <v>44785.0</v>
      </c>
      <c r="N12" s="96" t="s">
        <v>70</v>
      </c>
      <c r="O12" s="98">
        <f>countif('Bug list'!$D$4:$D200,D12)</f>
        <v>0</v>
      </c>
      <c r="P12" s="88"/>
    </row>
    <row r="13" outlineLevel="1">
      <c r="A13" s="62"/>
      <c r="B13" s="72"/>
      <c r="C13" s="81" t="s">
        <v>77</v>
      </c>
      <c r="D13" s="82"/>
      <c r="E13" s="83"/>
      <c r="F13" s="84"/>
      <c r="G13" s="85"/>
      <c r="H13" s="86"/>
      <c r="I13" s="86"/>
      <c r="J13" s="86"/>
      <c r="K13" s="86"/>
      <c r="L13" s="86"/>
      <c r="M13" s="87"/>
      <c r="N13" s="86"/>
      <c r="O13" s="82"/>
      <c r="P13" s="62"/>
    </row>
    <row r="14" outlineLevel="1">
      <c r="A14" s="88"/>
      <c r="B14" s="99"/>
      <c r="C14" s="89" t="s">
        <v>78</v>
      </c>
      <c r="D14" s="90" t="str">
        <f t="shared" ref="D14:D15" si="2">CONCATENATE(IF(LEN(ROW()-7)=1,CONCATENATE("00",ROW()-7),IF(LEN(ROW()-7)=2,CONCATENATE("0",ROW()-7),ROW()-7)))</f>
        <v>007</v>
      </c>
      <c r="E14" s="91" t="s">
        <v>79</v>
      </c>
      <c r="F14" s="92" t="s">
        <v>66</v>
      </c>
      <c r="G14" s="93" t="s">
        <v>67</v>
      </c>
      <c r="H14" s="100"/>
      <c r="I14" s="95" t="s">
        <v>80</v>
      </c>
      <c r="J14" s="95" t="s">
        <v>69</v>
      </c>
      <c r="K14" s="96" t="s">
        <v>27</v>
      </c>
      <c r="L14" s="96"/>
      <c r="M14" s="97"/>
      <c r="N14" s="96"/>
      <c r="O14" s="98">
        <f>countif('Bug list'!$D$4:$D200,D14)</f>
        <v>0</v>
      </c>
      <c r="P14" s="88"/>
    </row>
    <row r="15" outlineLevel="1">
      <c r="A15" s="88"/>
      <c r="B15" s="99"/>
      <c r="C15" s="89" t="s">
        <v>78</v>
      </c>
      <c r="D15" s="90" t="str">
        <f t="shared" si="2"/>
        <v>008</v>
      </c>
      <c r="E15" s="91" t="s">
        <v>79</v>
      </c>
      <c r="F15" s="92" t="s">
        <v>66</v>
      </c>
      <c r="G15" s="93" t="s">
        <v>67</v>
      </c>
      <c r="H15" s="95"/>
      <c r="I15" s="95" t="s">
        <v>81</v>
      </c>
      <c r="J15" s="95" t="s">
        <v>69</v>
      </c>
      <c r="K15" s="96" t="s">
        <v>27</v>
      </c>
      <c r="L15" s="96"/>
      <c r="M15" s="97"/>
      <c r="N15" s="96"/>
      <c r="O15" s="98">
        <f>countif('Bug list'!$D$4:$D200,D15)</f>
        <v>0</v>
      </c>
      <c r="P15" s="88"/>
    </row>
    <row r="16">
      <c r="A16" s="62"/>
      <c r="B16" s="72"/>
      <c r="C16" s="73" t="s">
        <v>31</v>
      </c>
      <c r="D16" s="74"/>
      <c r="E16" s="75"/>
      <c r="F16" s="76"/>
      <c r="G16" s="77"/>
      <c r="H16" s="78"/>
      <c r="I16" s="78"/>
      <c r="J16" s="78"/>
      <c r="K16" s="79"/>
      <c r="L16" s="79"/>
      <c r="M16" s="80"/>
      <c r="N16" s="79"/>
      <c r="O16" s="74"/>
      <c r="P16" s="62"/>
    </row>
    <row r="17" outlineLevel="1">
      <c r="A17" s="88"/>
      <c r="B17" s="99"/>
      <c r="C17" s="81" t="s">
        <v>32</v>
      </c>
      <c r="D17" s="82"/>
      <c r="E17" s="83"/>
      <c r="F17" s="84"/>
      <c r="G17" s="85"/>
      <c r="H17" s="86"/>
      <c r="I17" s="86"/>
      <c r="J17" s="86"/>
      <c r="K17" s="86"/>
      <c r="L17" s="86"/>
      <c r="M17" s="87"/>
      <c r="N17" s="86"/>
      <c r="O17" s="82"/>
      <c r="P17" s="88"/>
    </row>
    <row r="18" outlineLevel="1">
      <c r="A18" s="88"/>
      <c r="B18" s="99"/>
      <c r="C18" s="89" t="s">
        <v>82</v>
      </c>
      <c r="D18" s="90" t="str">
        <f t="shared" ref="D18:D27" si="3">CONCATENATE(IF(LEN(ROW()-7)=1,CONCATENATE("00",ROW()-7),IF(LEN(ROW()-7)=2,CONCATENATE("0",ROW()-7),ROW()-7)))</f>
        <v>011</v>
      </c>
      <c r="E18" s="95" t="s">
        <v>83</v>
      </c>
      <c r="F18" s="92" t="s">
        <v>66</v>
      </c>
      <c r="G18" s="93" t="s">
        <v>67</v>
      </c>
      <c r="H18" s="95"/>
      <c r="I18" s="95"/>
      <c r="J18" s="95" t="s">
        <v>84</v>
      </c>
      <c r="K18" s="96" t="s">
        <v>27</v>
      </c>
      <c r="L18" s="96"/>
      <c r="M18" s="97"/>
      <c r="N18" s="96"/>
      <c r="O18" s="98">
        <f>countif('Bug list'!$D$4:$D200,D18)</f>
        <v>0</v>
      </c>
      <c r="P18" s="88"/>
    </row>
    <row r="19" outlineLevel="1">
      <c r="A19" s="88"/>
      <c r="B19" s="99"/>
      <c r="C19" s="89" t="s">
        <v>82</v>
      </c>
      <c r="D19" s="90" t="str">
        <f t="shared" si="3"/>
        <v>012</v>
      </c>
      <c r="E19" s="95" t="s">
        <v>85</v>
      </c>
      <c r="F19" s="92" t="s">
        <v>66</v>
      </c>
      <c r="G19" s="93" t="s">
        <v>86</v>
      </c>
      <c r="H19" s="95"/>
      <c r="I19" s="95" t="s">
        <v>87</v>
      </c>
      <c r="J19" s="95" t="s">
        <v>88</v>
      </c>
      <c r="K19" s="96" t="s">
        <v>27</v>
      </c>
      <c r="L19" s="96"/>
      <c r="M19" s="97"/>
      <c r="N19" s="96"/>
      <c r="O19" s="98">
        <f>countif('Bug list'!$D$4:$D200,D19)</f>
        <v>0</v>
      </c>
      <c r="P19" s="88"/>
    </row>
    <row r="20" outlineLevel="1">
      <c r="A20" s="88"/>
      <c r="B20" s="99"/>
      <c r="C20" s="89" t="s">
        <v>82</v>
      </c>
      <c r="D20" s="90" t="str">
        <f t="shared" si="3"/>
        <v>013</v>
      </c>
      <c r="E20" s="95" t="s">
        <v>89</v>
      </c>
      <c r="F20" s="92" t="s">
        <v>66</v>
      </c>
      <c r="G20" s="93" t="s">
        <v>86</v>
      </c>
      <c r="H20" s="95"/>
      <c r="I20" s="95" t="s">
        <v>90</v>
      </c>
      <c r="J20" s="95" t="s">
        <v>91</v>
      </c>
      <c r="K20" s="96" t="s">
        <v>27</v>
      </c>
      <c r="L20" s="96"/>
      <c r="M20" s="97"/>
      <c r="N20" s="96"/>
      <c r="O20" s="98">
        <f>countif('Bug list'!$D$4:$D200,D20)</f>
        <v>0</v>
      </c>
      <c r="P20" s="88"/>
    </row>
    <row r="21" outlineLevel="1">
      <c r="A21" s="88"/>
      <c r="B21" s="99"/>
      <c r="C21" s="89" t="s">
        <v>82</v>
      </c>
      <c r="D21" s="90" t="str">
        <f t="shared" si="3"/>
        <v>014</v>
      </c>
      <c r="E21" s="95" t="s">
        <v>92</v>
      </c>
      <c r="F21" s="92" t="s">
        <v>66</v>
      </c>
      <c r="G21" s="93" t="s">
        <v>86</v>
      </c>
      <c r="H21" s="95"/>
      <c r="I21" s="95" t="s">
        <v>93</v>
      </c>
      <c r="J21" s="95" t="s">
        <v>94</v>
      </c>
      <c r="K21" s="96" t="s">
        <v>27</v>
      </c>
      <c r="L21" s="96"/>
      <c r="M21" s="97"/>
      <c r="N21" s="96"/>
      <c r="O21" s="98">
        <f>countif('Bug list'!$D$4:$D200,D21)</f>
        <v>0</v>
      </c>
      <c r="P21" s="88"/>
    </row>
    <row r="22" outlineLevel="1">
      <c r="A22" s="88"/>
      <c r="B22" s="99"/>
      <c r="C22" s="89" t="s">
        <v>82</v>
      </c>
      <c r="D22" s="90" t="str">
        <f t="shared" si="3"/>
        <v>015</v>
      </c>
      <c r="E22" s="95" t="s">
        <v>95</v>
      </c>
      <c r="F22" s="92" t="s">
        <v>66</v>
      </c>
      <c r="G22" s="93" t="s">
        <v>86</v>
      </c>
      <c r="H22" s="95"/>
      <c r="I22" s="95" t="s">
        <v>96</v>
      </c>
      <c r="J22" s="95" t="s">
        <v>97</v>
      </c>
      <c r="K22" s="96" t="s">
        <v>27</v>
      </c>
      <c r="L22" s="96"/>
      <c r="M22" s="97"/>
      <c r="N22" s="96"/>
      <c r="O22" s="98">
        <f>countif('Bug list'!$D$4:$D200,D22)</f>
        <v>0</v>
      </c>
      <c r="P22" s="88"/>
    </row>
    <row r="23" outlineLevel="1">
      <c r="A23" s="88"/>
      <c r="B23" s="99"/>
      <c r="C23" s="89" t="s">
        <v>82</v>
      </c>
      <c r="D23" s="90" t="str">
        <f t="shared" si="3"/>
        <v>016</v>
      </c>
      <c r="E23" s="95" t="s">
        <v>98</v>
      </c>
      <c r="F23" s="92" t="s">
        <v>66</v>
      </c>
      <c r="G23" s="93" t="s">
        <v>86</v>
      </c>
      <c r="H23" s="95"/>
      <c r="I23" s="95" t="s">
        <v>99</v>
      </c>
      <c r="J23" s="95" t="s">
        <v>100</v>
      </c>
      <c r="K23" s="96" t="s">
        <v>27</v>
      </c>
      <c r="L23" s="96"/>
      <c r="M23" s="97"/>
      <c r="N23" s="96"/>
      <c r="O23" s="98">
        <f>countif('Bug list'!$D$4:$D200,D23)</f>
        <v>0</v>
      </c>
      <c r="P23" s="88"/>
    </row>
    <row r="24" outlineLevel="1">
      <c r="A24" s="88"/>
      <c r="B24" s="99"/>
      <c r="C24" s="89" t="s">
        <v>82</v>
      </c>
      <c r="D24" s="90" t="str">
        <f t="shared" si="3"/>
        <v>017</v>
      </c>
      <c r="E24" s="95" t="s">
        <v>101</v>
      </c>
      <c r="F24" s="92" t="s">
        <v>66</v>
      </c>
      <c r="G24" s="93" t="s">
        <v>86</v>
      </c>
      <c r="H24" s="95"/>
      <c r="I24" s="95" t="s">
        <v>99</v>
      </c>
      <c r="J24" s="95" t="s">
        <v>102</v>
      </c>
      <c r="K24" s="96" t="s">
        <v>27</v>
      </c>
      <c r="L24" s="96"/>
      <c r="M24" s="97"/>
      <c r="N24" s="96"/>
      <c r="O24" s="98">
        <f>countif('Bug list'!$D$4:$D200,D24)</f>
        <v>0</v>
      </c>
      <c r="P24" s="88"/>
    </row>
    <row r="25" outlineLevel="1">
      <c r="A25" s="88"/>
      <c r="B25" s="99"/>
      <c r="C25" s="89" t="s">
        <v>82</v>
      </c>
      <c r="D25" s="90" t="str">
        <f t="shared" si="3"/>
        <v>018</v>
      </c>
      <c r="E25" s="95" t="s">
        <v>103</v>
      </c>
      <c r="F25" s="92" t="s">
        <v>66</v>
      </c>
      <c r="G25" s="93" t="s">
        <v>86</v>
      </c>
      <c r="H25" s="95"/>
      <c r="I25" s="95" t="s">
        <v>104</v>
      </c>
      <c r="J25" s="95" t="s">
        <v>105</v>
      </c>
      <c r="K25" s="96" t="s">
        <v>27</v>
      </c>
      <c r="L25" s="96"/>
      <c r="M25" s="97"/>
      <c r="N25" s="96"/>
      <c r="O25" s="98">
        <f>countif('Bug list'!$D$4:$D200,D25)</f>
        <v>0</v>
      </c>
      <c r="P25" s="88"/>
    </row>
    <row r="26" outlineLevel="1">
      <c r="A26" s="88"/>
      <c r="B26" s="99"/>
      <c r="C26" s="89" t="s">
        <v>82</v>
      </c>
      <c r="D26" s="90" t="str">
        <f t="shared" si="3"/>
        <v>019</v>
      </c>
      <c r="E26" s="95" t="s">
        <v>106</v>
      </c>
      <c r="F26" s="92" t="s">
        <v>66</v>
      </c>
      <c r="G26" s="93" t="s">
        <v>86</v>
      </c>
      <c r="H26" s="95"/>
      <c r="I26" s="95" t="s">
        <v>107</v>
      </c>
      <c r="J26" s="95" t="s">
        <v>88</v>
      </c>
      <c r="K26" s="96" t="s">
        <v>27</v>
      </c>
      <c r="L26" s="96"/>
      <c r="M26" s="97"/>
      <c r="N26" s="96"/>
      <c r="O26" s="98">
        <f>countif('Bug list'!$D$4:$D200,D26)</f>
        <v>0</v>
      </c>
      <c r="P26" s="88"/>
    </row>
    <row r="27" outlineLevel="1">
      <c r="A27" s="88"/>
      <c r="B27" s="99"/>
      <c r="C27" s="89" t="s">
        <v>82</v>
      </c>
      <c r="D27" s="90" t="str">
        <f t="shared" si="3"/>
        <v>020</v>
      </c>
      <c r="E27" s="95" t="s">
        <v>89</v>
      </c>
      <c r="F27" s="92" t="s">
        <v>66</v>
      </c>
      <c r="G27" s="93" t="s">
        <v>86</v>
      </c>
      <c r="H27" s="95"/>
      <c r="I27" s="95" t="s">
        <v>108</v>
      </c>
      <c r="J27" s="95" t="s">
        <v>91</v>
      </c>
      <c r="K27" s="96" t="s">
        <v>27</v>
      </c>
      <c r="L27" s="96"/>
      <c r="M27" s="97"/>
      <c r="N27" s="96"/>
      <c r="O27" s="98">
        <f>countif('Bug list'!$D$4:$D200,D27)</f>
        <v>0</v>
      </c>
      <c r="P27" s="88"/>
    </row>
    <row r="28" outlineLevel="1">
      <c r="A28" s="88"/>
      <c r="B28" s="99"/>
      <c r="C28" s="81" t="s">
        <v>33</v>
      </c>
      <c r="D28" s="82"/>
      <c r="E28" s="83"/>
      <c r="F28" s="84"/>
      <c r="G28" s="85"/>
      <c r="H28" s="86"/>
      <c r="I28" s="86"/>
      <c r="J28" s="86"/>
      <c r="K28" s="86"/>
      <c r="L28" s="86"/>
      <c r="M28" s="87"/>
      <c r="N28" s="86"/>
      <c r="O28" s="82"/>
      <c r="P28" s="88"/>
    </row>
    <row r="29" outlineLevel="1">
      <c r="A29" s="88"/>
      <c r="B29" s="99"/>
      <c r="C29" s="89" t="s">
        <v>109</v>
      </c>
      <c r="D29" s="90" t="str">
        <f t="shared" ref="D29:D34" si="4">CONCATENATE(IF(LEN(ROW()-7)=1,CONCATENATE("00",ROW()-7),IF(LEN(ROW()-7)=2,CONCATENATE("0",ROW()-7),ROW()-7)))</f>
        <v>022</v>
      </c>
      <c r="E29" s="95" t="s">
        <v>83</v>
      </c>
      <c r="F29" s="92" t="s">
        <v>66</v>
      </c>
      <c r="G29" s="93" t="s">
        <v>86</v>
      </c>
      <c r="H29" s="95"/>
      <c r="I29" s="95"/>
      <c r="J29" s="95" t="s">
        <v>84</v>
      </c>
      <c r="K29" s="96" t="s">
        <v>27</v>
      </c>
      <c r="L29" s="96"/>
      <c r="M29" s="97"/>
      <c r="N29" s="96"/>
      <c r="O29" s="98">
        <f>countif('Bug list'!$D$4:$D200,D29)</f>
        <v>0</v>
      </c>
      <c r="P29" s="88"/>
    </row>
    <row r="30" outlineLevel="1">
      <c r="A30" s="88"/>
      <c r="B30" s="99"/>
      <c r="C30" s="89" t="s">
        <v>109</v>
      </c>
      <c r="D30" s="90" t="str">
        <f t="shared" si="4"/>
        <v>023</v>
      </c>
      <c r="E30" s="95" t="s">
        <v>85</v>
      </c>
      <c r="F30" s="92" t="s">
        <v>66</v>
      </c>
      <c r="G30" s="93" t="s">
        <v>86</v>
      </c>
      <c r="H30" s="95"/>
      <c r="I30" s="95"/>
      <c r="J30" s="95" t="s">
        <v>88</v>
      </c>
      <c r="K30" s="96" t="s">
        <v>27</v>
      </c>
      <c r="L30" s="96"/>
      <c r="M30" s="97"/>
      <c r="N30" s="96"/>
      <c r="O30" s="98">
        <f>countif('Bug list'!$D$4:$D200,D30)</f>
        <v>0</v>
      </c>
      <c r="P30" s="88"/>
    </row>
    <row r="31" outlineLevel="1">
      <c r="A31" s="88"/>
      <c r="B31" s="99"/>
      <c r="C31" s="89" t="s">
        <v>109</v>
      </c>
      <c r="D31" s="90" t="str">
        <f t="shared" si="4"/>
        <v>024</v>
      </c>
      <c r="E31" s="95" t="s">
        <v>89</v>
      </c>
      <c r="F31" s="92" t="s">
        <v>66</v>
      </c>
      <c r="G31" s="93" t="s">
        <v>86</v>
      </c>
      <c r="H31" s="95"/>
      <c r="I31" s="95"/>
      <c r="J31" s="95" t="s">
        <v>91</v>
      </c>
      <c r="K31" s="96" t="s">
        <v>27</v>
      </c>
      <c r="L31" s="96"/>
      <c r="M31" s="97"/>
      <c r="N31" s="96"/>
      <c r="O31" s="98">
        <f>countif('Bug list'!$D$4:$D200,D31)</f>
        <v>0</v>
      </c>
      <c r="P31" s="88"/>
    </row>
    <row r="32" outlineLevel="1">
      <c r="A32" s="88"/>
      <c r="B32" s="99"/>
      <c r="C32" s="89" t="s">
        <v>109</v>
      </c>
      <c r="D32" s="90" t="str">
        <f t="shared" si="4"/>
        <v>025</v>
      </c>
      <c r="E32" s="95" t="s">
        <v>110</v>
      </c>
      <c r="F32" s="92" t="s">
        <v>66</v>
      </c>
      <c r="G32" s="93" t="s">
        <v>86</v>
      </c>
      <c r="H32" s="95"/>
      <c r="I32" s="95"/>
      <c r="J32" s="95" t="s">
        <v>99</v>
      </c>
      <c r="K32" s="96" t="s">
        <v>27</v>
      </c>
      <c r="L32" s="96"/>
      <c r="M32" s="97"/>
      <c r="N32" s="96"/>
      <c r="O32" s="98">
        <f>countif('Bug list'!$D$4:$D200,D32)</f>
        <v>0</v>
      </c>
      <c r="P32" s="88"/>
    </row>
    <row r="33" outlineLevel="1">
      <c r="A33" s="88"/>
      <c r="B33" s="99"/>
      <c r="C33" s="89" t="s">
        <v>109</v>
      </c>
      <c r="D33" s="90" t="str">
        <f t="shared" si="4"/>
        <v>026</v>
      </c>
      <c r="E33" s="95" t="s">
        <v>106</v>
      </c>
      <c r="F33" s="92" t="s">
        <v>66</v>
      </c>
      <c r="G33" s="93" t="s">
        <v>86</v>
      </c>
      <c r="H33" s="95"/>
      <c r="I33" s="95" t="s">
        <v>107</v>
      </c>
      <c r="J33" s="95" t="s">
        <v>88</v>
      </c>
      <c r="K33" s="96" t="s">
        <v>27</v>
      </c>
      <c r="L33" s="96"/>
      <c r="M33" s="97"/>
      <c r="N33" s="96"/>
      <c r="O33" s="98">
        <f>countif('Bug list'!$D$4:$D200,D33)</f>
        <v>0</v>
      </c>
      <c r="P33" s="88"/>
    </row>
    <row r="34" outlineLevel="1">
      <c r="A34" s="88"/>
      <c r="B34" s="99"/>
      <c r="C34" s="89" t="s">
        <v>109</v>
      </c>
      <c r="D34" s="90" t="str">
        <f t="shared" si="4"/>
        <v>027</v>
      </c>
      <c r="E34" s="95" t="s">
        <v>89</v>
      </c>
      <c r="F34" s="92" t="s">
        <v>66</v>
      </c>
      <c r="G34" s="93" t="s">
        <v>86</v>
      </c>
      <c r="H34" s="95"/>
      <c r="I34" s="95" t="s">
        <v>108</v>
      </c>
      <c r="J34" s="95" t="s">
        <v>91</v>
      </c>
      <c r="K34" s="96" t="s">
        <v>27</v>
      </c>
      <c r="L34" s="96"/>
      <c r="M34" s="97"/>
      <c r="N34" s="96"/>
      <c r="O34" s="98">
        <f>countif('Bug list'!$D$4:$D200,D34)</f>
        <v>0</v>
      </c>
      <c r="P34" s="88"/>
    </row>
    <row r="35" outlineLevel="1">
      <c r="A35" s="88"/>
      <c r="B35" s="99"/>
      <c r="C35" s="81" t="s">
        <v>34</v>
      </c>
      <c r="D35" s="82"/>
      <c r="E35" s="83"/>
      <c r="F35" s="84"/>
      <c r="G35" s="85"/>
      <c r="H35" s="86"/>
      <c r="I35" s="86"/>
      <c r="J35" s="86"/>
      <c r="K35" s="86"/>
      <c r="L35" s="86"/>
      <c r="M35" s="87"/>
      <c r="N35" s="86"/>
      <c r="O35" s="82"/>
      <c r="P35" s="88"/>
    </row>
    <row r="36" outlineLevel="1">
      <c r="A36" s="88"/>
      <c r="B36" s="99"/>
      <c r="C36" s="89" t="s">
        <v>111</v>
      </c>
      <c r="D36" s="90" t="str">
        <f t="shared" ref="D36:D38" si="5">CONCATENATE(IF(LEN(ROW()-7)=1,CONCATENATE("00",ROW()-7),IF(LEN(ROW()-7)=2,CONCATENATE("0",ROW()-7),ROW()-7)))</f>
        <v>029</v>
      </c>
      <c r="E36" s="95" t="s">
        <v>112</v>
      </c>
      <c r="F36" s="92" t="s">
        <v>66</v>
      </c>
      <c r="G36" s="93" t="s">
        <v>67</v>
      </c>
      <c r="H36" s="95"/>
      <c r="I36" s="95"/>
      <c r="J36" s="95" t="s">
        <v>113</v>
      </c>
      <c r="K36" s="96" t="s">
        <v>24</v>
      </c>
      <c r="L36" s="96" t="s">
        <v>25</v>
      </c>
      <c r="M36" s="97">
        <v>44785.0</v>
      </c>
      <c r="N36" s="96" t="s">
        <v>70</v>
      </c>
      <c r="O36" s="98">
        <f>countif('Bug list'!$D$4:$D200,D36)</f>
        <v>0</v>
      </c>
      <c r="P36" s="88"/>
    </row>
    <row r="37" outlineLevel="1">
      <c r="A37" s="88"/>
      <c r="B37" s="99"/>
      <c r="C37" s="89" t="s">
        <v>111</v>
      </c>
      <c r="D37" s="90" t="str">
        <f t="shared" si="5"/>
        <v>030</v>
      </c>
      <c r="E37" s="95" t="s">
        <v>106</v>
      </c>
      <c r="F37" s="92" t="s">
        <v>66</v>
      </c>
      <c r="G37" s="93" t="s">
        <v>86</v>
      </c>
      <c r="H37" s="95"/>
      <c r="I37" s="95"/>
      <c r="J37" s="95" t="s">
        <v>88</v>
      </c>
      <c r="K37" s="96" t="s">
        <v>24</v>
      </c>
      <c r="L37" s="96" t="s">
        <v>26</v>
      </c>
      <c r="M37" s="97">
        <v>44789.0</v>
      </c>
      <c r="N37" s="96" t="s">
        <v>70</v>
      </c>
      <c r="O37" s="98">
        <f>countif('Bug list'!$D$4:$D200,D37)</f>
        <v>1</v>
      </c>
      <c r="P37" s="88"/>
    </row>
    <row r="38" outlineLevel="1">
      <c r="A38" s="88"/>
      <c r="B38" s="99"/>
      <c r="C38" s="89" t="s">
        <v>111</v>
      </c>
      <c r="D38" s="90" t="str">
        <f t="shared" si="5"/>
        <v>031</v>
      </c>
      <c r="E38" s="95" t="s">
        <v>114</v>
      </c>
      <c r="F38" s="92" t="s">
        <v>66</v>
      </c>
      <c r="G38" s="93" t="s">
        <v>86</v>
      </c>
      <c r="H38" s="95"/>
      <c r="I38" s="95"/>
      <c r="J38" s="95" t="s">
        <v>115</v>
      </c>
      <c r="K38" s="96" t="s">
        <v>24</v>
      </c>
      <c r="L38" s="96" t="s">
        <v>25</v>
      </c>
      <c r="M38" s="97">
        <v>44789.0</v>
      </c>
      <c r="N38" s="96" t="s">
        <v>70</v>
      </c>
      <c r="O38" s="98">
        <f>countif('Bug list'!$D$4:$D200,D38)</f>
        <v>0</v>
      </c>
      <c r="P38" s="88"/>
    </row>
    <row r="39" outlineLevel="1">
      <c r="A39" s="88"/>
      <c r="B39" s="99"/>
      <c r="C39" s="89" t="s">
        <v>111</v>
      </c>
      <c r="D39" s="90"/>
      <c r="E39" s="95" t="s">
        <v>116</v>
      </c>
      <c r="F39" s="92"/>
      <c r="G39" s="93"/>
      <c r="H39" s="95"/>
      <c r="I39" s="95" t="s">
        <v>117</v>
      </c>
      <c r="J39" s="95" t="s">
        <v>118</v>
      </c>
      <c r="K39" s="96" t="s">
        <v>24</v>
      </c>
      <c r="L39" s="96" t="s">
        <v>25</v>
      </c>
      <c r="M39" s="97">
        <v>44785.0</v>
      </c>
      <c r="N39" s="96" t="s">
        <v>70</v>
      </c>
      <c r="O39" s="98">
        <f>countif('Bug list'!$D$4:$D200,D39)</f>
        <v>0</v>
      </c>
      <c r="P39" s="88"/>
    </row>
    <row r="40" outlineLevel="1">
      <c r="A40" s="88"/>
      <c r="B40" s="99"/>
      <c r="C40" s="89" t="s">
        <v>111</v>
      </c>
      <c r="D40" s="90"/>
      <c r="E40" s="95" t="s">
        <v>116</v>
      </c>
      <c r="F40" s="92"/>
      <c r="G40" s="93"/>
      <c r="H40" s="95"/>
      <c r="I40" s="95" t="s">
        <v>119</v>
      </c>
      <c r="J40" s="95" t="s">
        <v>118</v>
      </c>
      <c r="K40" s="96" t="s">
        <v>24</v>
      </c>
      <c r="L40" s="96" t="s">
        <v>25</v>
      </c>
      <c r="M40" s="97">
        <v>44785.0</v>
      </c>
      <c r="N40" s="96" t="s">
        <v>70</v>
      </c>
      <c r="O40" s="98">
        <f>countif('Bug list'!$D$4:$D200,D40)</f>
        <v>0</v>
      </c>
      <c r="P40" s="88"/>
    </row>
    <row r="41" outlineLevel="1">
      <c r="A41" s="88"/>
      <c r="B41" s="99"/>
      <c r="C41" s="89" t="s">
        <v>111</v>
      </c>
      <c r="D41" s="90"/>
      <c r="E41" s="95" t="s">
        <v>120</v>
      </c>
      <c r="F41" s="92"/>
      <c r="G41" s="93"/>
      <c r="H41" s="95"/>
      <c r="I41" s="95" t="s">
        <v>121</v>
      </c>
      <c r="J41" s="95" t="s">
        <v>122</v>
      </c>
      <c r="K41" s="96" t="s">
        <v>24</v>
      </c>
      <c r="L41" s="96" t="s">
        <v>25</v>
      </c>
      <c r="M41" s="97">
        <v>44788.0</v>
      </c>
      <c r="N41" s="96" t="s">
        <v>70</v>
      </c>
      <c r="O41" s="98">
        <f>countif('Bug list'!$D$4:$D200,D41)</f>
        <v>0</v>
      </c>
      <c r="P41" s="88"/>
    </row>
    <row r="42" outlineLevel="1">
      <c r="A42" s="88"/>
      <c r="B42" s="99"/>
      <c r="C42" s="81" t="s">
        <v>35</v>
      </c>
      <c r="D42" s="82"/>
      <c r="E42" s="83"/>
      <c r="F42" s="84"/>
      <c r="G42" s="85"/>
      <c r="H42" s="86"/>
      <c r="I42" s="86"/>
      <c r="J42" s="86"/>
      <c r="K42" s="86"/>
      <c r="L42" s="86"/>
      <c r="M42" s="87"/>
      <c r="N42" s="86"/>
      <c r="O42" s="82"/>
      <c r="P42" s="88"/>
    </row>
    <row r="43" outlineLevel="1">
      <c r="A43" s="88"/>
      <c r="B43" s="99"/>
      <c r="C43" s="89" t="s">
        <v>123</v>
      </c>
      <c r="D43" s="90" t="str">
        <f>CONCATENATE(IF(LEN(ROW()-7)=1,CONCATENATE("00",ROW()-7),IF(LEN(ROW()-7)=2,CONCATENATE("0",ROW()-7),ROW()-7)))</f>
        <v>036</v>
      </c>
      <c r="E43" s="95" t="s">
        <v>112</v>
      </c>
      <c r="F43" s="92" t="s">
        <v>66</v>
      </c>
      <c r="G43" s="93" t="s">
        <v>86</v>
      </c>
      <c r="H43" s="95"/>
      <c r="I43" s="95"/>
      <c r="J43" s="95" t="s">
        <v>124</v>
      </c>
      <c r="K43" s="96" t="s">
        <v>24</v>
      </c>
      <c r="L43" s="96" t="s">
        <v>25</v>
      </c>
      <c r="M43" s="97">
        <v>44788.0</v>
      </c>
      <c r="N43" s="96" t="s">
        <v>70</v>
      </c>
      <c r="O43" s="98">
        <f>countif('Bug list'!$D$4:$D200,D43)</f>
        <v>0</v>
      </c>
      <c r="P43" s="88"/>
    </row>
    <row r="44" outlineLevel="1">
      <c r="A44" s="88"/>
      <c r="B44" s="99"/>
      <c r="C44" s="81" t="s">
        <v>36</v>
      </c>
      <c r="D44" s="82"/>
      <c r="E44" s="83"/>
      <c r="F44" s="84"/>
      <c r="G44" s="85"/>
      <c r="H44" s="86"/>
      <c r="I44" s="86"/>
      <c r="J44" s="86"/>
      <c r="K44" s="86"/>
      <c r="L44" s="86"/>
      <c r="M44" s="87"/>
      <c r="N44" s="86"/>
      <c r="O44" s="82"/>
      <c r="P44" s="88"/>
    </row>
    <row r="45" outlineLevel="1">
      <c r="A45" s="88"/>
      <c r="B45" s="99"/>
      <c r="C45" s="89" t="s">
        <v>125</v>
      </c>
      <c r="D45" s="90" t="str">
        <f t="shared" ref="D45:D51" si="6">CONCATENATE(IF(LEN(ROW()-7)=1,CONCATENATE("00",ROW()-7),IF(LEN(ROW()-7)=2,CONCATENATE("0",ROW()-7),ROW()-7)))</f>
        <v>038</v>
      </c>
      <c r="E45" s="95" t="s">
        <v>126</v>
      </c>
      <c r="F45" s="92" t="s">
        <v>66</v>
      </c>
      <c r="G45" s="93"/>
      <c r="H45" s="95"/>
      <c r="I45" s="95" t="s">
        <v>127</v>
      </c>
      <c r="J45" s="95" t="s">
        <v>128</v>
      </c>
      <c r="K45" s="96" t="s">
        <v>24</v>
      </c>
      <c r="L45" s="96" t="s">
        <v>25</v>
      </c>
      <c r="M45" s="97">
        <v>44789.0</v>
      </c>
      <c r="N45" s="96" t="s">
        <v>70</v>
      </c>
      <c r="O45" s="98">
        <f>countif('Bug list'!$D$4:$D200,D45)</f>
        <v>0</v>
      </c>
      <c r="P45" s="88"/>
    </row>
    <row r="46" outlineLevel="1">
      <c r="A46" s="88"/>
      <c r="B46" s="99"/>
      <c r="C46" s="89" t="s">
        <v>125</v>
      </c>
      <c r="D46" s="90" t="str">
        <f t="shared" si="6"/>
        <v>039</v>
      </c>
      <c r="E46" s="95" t="s">
        <v>129</v>
      </c>
      <c r="F46" s="92" t="s">
        <v>66</v>
      </c>
      <c r="G46" s="93"/>
      <c r="H46" s="95"/>
      <c r="I46" s="95" t="s">
        <v>130</v>
      </c>
      <c r="J46" s="95" t="s">
        <v>128</v>
      </c>
      <c r="K46" s="96" t="s">
        <v>24</v>
      </c>
      <c r="L46" s="96" t="s">
        <v>25</v>
      </c>
      <c r="M46" s="97">
        <v>44789.0</v>
      </c>
      <c r="N46" s="96" t="s">
        <v>70</v>
      </c>
      <c r="O46" s="98">
        <f>countif('Bug list'!$D$4:$D200,D46)</f>
        <v>0</v>
      </c>
      <c r="P46" s="88"/>
    </row>
    <row r="47" outlineLevel="1">
      <c r="A47" s="88"/>
      <c r="B47" s="99"/>
      <c r="C47" s="89" t="s">
        <v>125</v>
      </c>
      <c r="D47" s="90" t="str">
        <f t="shared" si="6"/>
        <v>040</v>
      </c>
      <c r="E47" s="95" t="s">
        <v>131</v>
      </c>
      <c r="F47" s="92" t="s">
        <v>66</v>
      </c>
      <c r="G47" s="93"/>
      <c r="H47" s="95"/>
      <c r="I47" s="95" t="s">
        <v>132</v>
      </c>
      <c r="J47" s="95" t="s">
        <v>133</v>
      </c>
      <c r="K47" s="96" t="s">
        <v>24</v>
      </c>
      <c r="L47" s="96" t="s">
        <v>25</v>
      </c>
      <c r="M47" s="97">
        <v>44789.0</v>
      </c>
      <c r="N47" s="96" t="s">
        <v>70</v>
      </c>
      <c r="O47" s="98">
        <f>countif('Bug list'!$D$4:$D200,D47)</f>
        <v>0</v>
      </c>
      <c r="P47" s="88"/>
    </row>
    <row r="48" outlineLevel="1">
      <c r="A48" s="88"/>
      <c r="B48" s="99"/>
      <c r="C48" s="89" t="s">
        <v>125</v>
      </c>
      <c r="D48" s="90" t="str">
        <f t="shared" si="6"/>
        <v>041</v>
      </c>
      <c r="E48" s="95" t="s">
        <v>134</v>
      </c>
      <c r="F48" s="92" t="s">
        <v>66</v>
      </c>
      <c r="G48" s="93"/>
      <c r="H48" s="95"/>
      <c r="I48" s="95" t="s">
        <v>135</v>
      </c>
      <c r="J48" s="95" t="s">
        <v>133</v>
      </c>
      <c r="K48" s="96" t="s">
        <v>24</v>
      </c>
      <c r="L48" s="96" t="s">
        <v>25</v>
      </c>
      <c r="M48" s="97">
        <v>44789.0</v>
      </c>
      <c r="N48" s="96" t="s">
        <v>70</v>
      </c>
      <c r="O48" s="98">
        <f>countif('Bug list'!$D$4:$D200,D48)</f>
        <v>0</v>
      </c>
      <c r="P48" s="88"/>
    </row>
    <row r="49" outlineLevel="1">
      <c r="A49" s="88"/>
      <c r="B49" s="99"/>
      <c r="C49" s="89" t="s">
        <v>125</v>
      </c>
      <c r="D49" s="90" t="str">
        <f t="shared" si="6"/>
        <v>042</v>
      </c>
      <c r="E49" s="95" t="s">
        <v>136</v>
      </c>
      <c r="F49" s="92" t="s">
        <v>66</v>
      </c>
      <c r="G49" s="93"/>
      <c r="H49" s="95"/>
      <c r="I49" s="95" t="s">
        <v>137</v>
      </c>
      <c r="J49" s="95" t="s">
        <v>138</v>
      </c>
      <c r="K49" s="96" t="s">
        <v>24</v>
      </c>
      <c r="L49" s="96" t="s">
        <v>25</v>
      </c>
      <c r="M49" s="97">
        <v>44789.0</v>
      </c>
      <c r="N49" s="96" t="s">
        <v>70</v>
      </c>
      <c r="O49" s="98">
        <f>countif('Bug list'!$D$4:$D200,D49)</f>
        <v>0</v>
      </c>
      <c r="P49" s="88"/>
    </row>
    <row r="50" outlineLevel="1">
      <c r="A50" s="88"/>
      <c r="B50" s="99"/>
      <c r="C50" s="89" t="s">
        <v>125</v>
      </c>
      <c r="D50" s="90" t="str">
        <f t="shared" si="6"/>
        <v>043</v>
      </c>
      <c r="E50" s="95" t="s">
        <v>139</v>
      </c>
      <c r="F50" s="92" t="s">
        <v>66</v>
      </c>
      <c r="G50" s="93"/>
      <c r="H50" s="95"/>
      <c r="I50" s="95" t="s">
        <v>140</v>
      </c>
      <c r="J50" s="95" t="s">
        <v>141</v>
      </c>
      <c r="K50" s="96" t="s">
        <v>24</v>
      </c>
      <c r="L50" s="96" t="s">
        <v>26</v>
      </c>
      <c r="M50" s="97">
        <v>44789.0</v>
      </c>
      <c r="N50" s="96" t="s">
        <v>70</v>
      </c>
      <c r="O50" s="98">
        <f>countif('Bug list'!$D$4:$D200,D50)</f>
        <v>1</v>
      </c>
      <c r="P50" s="88"/>
    </row>
    <row r="51" outlineLevel="1">
      <c r="A51" s="88"/>
      <c r="B51" s="99"/>
      <c r="C51" s="89" t="s">
        <v>125</v>
      </c>
      <c r="D51" s="90" t="str">
        <f t="shared" si="6"/>
        <v>044</v>
      </c>
      <c r="E51" s="95" t="s">
        <v>142</v>
      </c>
      <c r="F51" s="92" t="s">
        <v>66</v>
      </c>
      <c r="G51" s="93"/>
      <c r="H51" s="95"/>
      <c r="I51" s="95" t="s">
        <v>143</v>
      </c>
      <c r="J51" s="95" t="s">
        <v>144</v>
      </c>
      <c r="K51" s="96" t="s">
        <v>24</v>
      </c>
      <c r="L51" s="96" t="s">
        <v>25</v>
      </c>
      <c r="M51" s="97">
        <v>44789.0</v>
      </c>
      <c r="N51" s="96" t="s">
        <v>70</v>
      </c>
      <c r="O51" s="98">
        <f>countif('Bug list'!$D$4:$D200,D51)</f>
        <v>0</v>
      </c>
      <c r="P51" s="88"/>
    </row>
    <row r="52" outlineLevel="1">
      <c r="A52" s="88"/>
      <c r="B52" s="99"/>
      <c r="C52" s="81" t="s">
        <v>37</v>
      </c>
      <c r="D52" s="82"/>
      <c r="E52" s="83"/>
      <c r="F52" s="84"/>
      <c r="G52" s="85"/>
      <c r="H52" s="86"/>
      <c r="I52" s="86"/>
      <c r="J52" s="86"/>
      <c r="K52" s="86"/>
      <c r="L52" s="86"/>
      <c r="M52" s="87"/>
      <c r="N52" s="86"/>
      <c r="O52" s="82"/>
      <c r="P52" s="88"/>
    </row>
    <row r="53" outlineLevel="1">
      <c r="A53" s="88"/>
      <c r="B53" s="99"/>
      <c r="C53" s="89" t="s">
        <v>145</v>
      </c>
      <c r="D53" s="90" t="str">
        <f t="shared" ref="D53:D85" si="7">CONCATENATE(IF(LEN(ROW()-7)=1,CONCATENATE("00",ROW()-7),IF(LEN(ROW()-7)=2,CONCATENATE("0",ROW()-7),ROW()-7)))</f>
        <v>046</v>
      </c>
      <c r="E53" s="95" t="s">
        <v>146</v>
      </c>
      <c r="F53" s="92" t="s">
        <v>66</v>
      </c>
      <c r="G53" s="93" t="s">
        <v>67</v>
      </c>
      <c r="H53" s="95"/>
      <c r="I53" s="95"/>
      <c r="J53" s="95" t="s">
        <v>147</v>
      </c>
      <c r="K53" s="96" t="s">
        <v>24</v>
      </c>
      <c r="L53" s="96" t="s">
        <v>25</v>
      </c>
      <c r="M53" s="97">
        <v>44788.0</v>
      </c>
      <c r="N53" s="96" t="s">
        <v>70</v>
      </c>
      <c r="O53" s="98">
        <f>countif('Bug list'!$D$4:$D200,D53)</f>
        <v>0</v>
      </c>
      <c r="P53" s="88"/>
    </row>
    <row r="54" outlineLevel="1">
      <c r="A54" s="88"/>
      <c r="B54" s="99"/>
      <c r="C54" s="89" t="s">
        <v>145</v>
      </c>
      <c r="D54" s="90" t="str">
        <f t="shared" si="7"/>
        <v>047</v>
      </c>
      <c r="E54" s="95" t="s">
        <v>148</v>
      </c>
      <c r="F54" s="92" t="s">
        <v>66</v>
      </c>
      <c r="G54" s="93" t="s">
        <v>67</v>
      </c>
      <c r="H54" s="95"/>
      <c r="I54" s="95"/>
      <c r="J54" s="95" t="s">
        <v>149</v>
      </c>
      <c r="K54" s="96" t="s">
        <v>24</v>
      </c>
      <c r="L54" s="96" t="s">
        <v>25</v>
      </c>
      <c r="M54" s="97">
        <v>44788.0</v>
      </c>
      <c r="N54" s="96" t="s">
        <v>70</v>
      </c>
      <c r="O54" s="98">
        <f>countif('Bug list'!$D$4:$D200,D54)</f>
        <v>0</v>
      </c>
      <c r="P54" s="88"/>
    </row>
    <row r="55" outlineLevel="1">
      <c r="A55" s="88"/>
      <c r="B55" s="99"/>
      <c r="C55" s="89" t="s">
        <v>145</v>
      </c>
      <c r="D55" s="90" t="str">
        <f t="shared" si="7"/>
        <v>048</v>
      </c>
      <c r="E55" s="95" t="s">
        <v>150</v>
      </c>
      <c r="F55" s="92" t="s">
        <v>66</v>
      </c>
      <c r="G55" s="93" t="s">
        <v>67</v>
      </c>
      <c r="H55" s="95"/>
      <c r="I55" s="95"/>
      <c r="J55" s="95" t="s">
        <v>151</v>
      </c>
      <c r="K55" s="96" t="s">
        <v>24</v>
      </c>
      <c r="L55" s="96" t="s">
        <v>25</v>
      </c>
      <c r="M55" s="97">
        <v>44788.0</v>
      </c>
      <c r="N55" s="96" t="s">
        <v>70</v>
      </c>
      <c r="O55" s="98">
        <f>countif('Bug list'!$D$4:$D200,D55)</f>
        <v>0</v>
      </c>
      <c r="P55" s="88"/>
    </row>
    <row r="56" outlineLevel="1">
      <c r="A56" s="88"/>
      <c r="B56" s="99"/>
      <c r="C56" s="89" t="s">
        <v>145</v>
      </c>
      <c r="D56" s="90" t="str">
        <f t="shared" si="7"/>
        <v>049</v>
      </c>
      <c r="E56" s="95" t="s">
        <v>152</v>
      </c>
      <c r="F56" s="92" t="s">
        <v>66</v>
      </c>
      <c r="G56" s="93" t="s">
        <v>67</v>
      </c>
      <c r="H56" s="95"/>
      <c r="I56" s="95"/>
      <c r="J56" s="95" t="s">
        <v>153</v>
      </c>
      <c r="K56" s="96" t="s">
        <v>24</v>
      </c>
      <c r="L56" s="96" t="s">
        <v>25</v>
      </c>
      <c r="M56" s="97">
        <v>44788.0</v>
      </c>
      <c r="N56" s="96" t="s">
        <v>70</v>
      </c>
      <c r="O56" s="98">
        <f>countif('Bug list'!$D$4:$D200,D56)</f>
        <v>1</v>
      </c>
      <c r="P56" s="88"/>
    </row>
    <row r="57" outlineLevel="1">
      <c r="A57" s="88"/>
      <c r="B57" s="99"/>
      <c r="C57" s="89" t="s">
        <v>145</v>
      </c>
      <c r="D57" s="90" t="str">
        <f t="shared" si="7"/>
        <v>050</v>
      </c>
      <c r="E57" s="95" t="s">
        <v>154</v>
      </c>
      <c r="F57" s="92" t="s">
        <v>66</v>
      </c>
      <c r="G57" s="93" t="s">
        <v>67</v>
      </c>
      <c r="H57" s="95"/>
      <c r="I57" s="95"/>
      <c r="J57" s="95" t="s">
        <v>155</v>
      </c>
      <c r="K57" s="96" t="s">
        <v>24</v>
      </c>
      <c r="L57" s="96" t="s">
        <v>25</v>
      </c>
      <c r="M57" s="97">
        <v>44788.0</v>
      </c>
      <c r="N57" s="96" t="s">
        <v>70</v>
      </c>
      <c r="O57" s="98">
        <f>countif('Bug list'!$D$4:$D200,D57)</f>
        <v>0</v>
      </c>
      <c r="P57" s="88"/>
    </row>
    <row r="58" outlineLevel="1">
      <c r="A58" s="88"/>
      <c r="B58" s="99"/>
      <c r="C58" s="89" t="s">
        <v>145</v>
      </c>
      <c r="D58" s="90" t="str">
        <f t="shared" si="7"/>
        <v>051</v>
      </c>
      <c r="E58" s="95" t="s">
        <v>156</v>
      </c>
      <c r="F58" s="92" t="s">
        <v>66</v>
      </c>
      <c r="G58" s="93" t="s">
        <v>67</v>
      </c>
      <c r="H58" s="95"/>
      <c r="I58" s="95"/>
      <c r="J58" s="95" t="s">
        <v>157</v>
      </c>
      <c r="K58" s="96" t="s">
        <v>24</v>
      </c>
      <c r="L58" s="96" t="s">
        <v>25</v>
      </c>
      <c r="M58" s="97">
        <v>44788.0</v>
      </c>
      <c r="N58" s="96" t="s">
        <v>70</v>
      </c>
      <c r="O58" s="98">
        <f>countif('Bug list'!$D$4:$D200,D58)</f>
        <v>0</v>
      </c>
      <c r="P58" s="88"/>
    </row>
    <row r="59" outlineLevel="1">
      <c r="A59" s="88"/>
      <c r="B59" s="99"/>
      <c r="C59" s="89" t="s">
        <v>145</v>
      </c>
      <c r="D59" s="90" t="str">
        <f t="shared" si="7"/>
        <v>052</v>
      </c>
      <c r="E59" s="95" t="s">
        <v>158</v>
      </c>
      <c r="F59" s="92" t="s">
        <v>66</v>
      </c>
      <c r="G59" s="93" t="s">
        <v>67</v>
      </c>
      <c r="H59" s="95"/>
      <c r="I59" s="95"/>
      <c r="J59" s="95" t="s">
        <v>159</v>
      </c>
      <c r="K59" s="96" t="s">
        <v>24</v>
      </c>
      <c r="L59" s="96" t="s">
        <v>25</v>
      </c>
      <c r="M59" s="97">
        <v>44788.0</v>
      </c>
      <c r="N59" s="96" t="s">
        <v>70</v>
      </c>
      <c r="O59" s="98">
        <f>countif('Bug list'!$D$4:$D200,D59)</f>
        <v>0</v>
      </c>
      <c r="P59" s="88"/>
    </row>
    <row r="60" outlineLevel="1">
      <c r="A60" s="88"/>
      <c r="B60" s="99"/>
      <c r="C60" s="89" t="s">
        <v>145</v>
      </c>
      <c r="D60" s="90" t="str">
        <f t="shared" si="7"/>
        <v>053</v>
      </c>
      <c r="E60" s="95" t="s">
        <v>160</v>
      </c>
      <c r="F60" s="92" t="s">
        <v>66</v>
      </c>
      <c r="G60" s="93" t="s">
        <v>67</v>
      </c>
      <c r="H60" s="95"/>
      <c r="I60" s="95"/>
      <c r="J60" s="95" t="s">
        <v>161</v>
      </c>
      <c r="K60" s="96" t="s">
        <v>24</v>
      </c>
      <c r="L60" s="96" t="s">
        <v>25</v>
      </c>
      <c r="M60" s="97">
        <v>44788.0</v>
      </c>
      <c r="N60" s="96" t="s">
        <v>70</v>
      </c>
      <c r="O60" s="98">
        <f>countif('Bug list'!$D$4:$D200,D60)</f>
        <v>0</v>
      </c>
      <c r="P60" s="88"/>
    </row>
    <row r="61" outlineLevel="1">
      <c r="A61" s="88"/>
      <c r="B61" s="99"/>
      <c r="C61" s="89" t="s">
        <v>145</v>
      </c>
      <c r="D61" s="90" t="str">
        <f t="shared" si="7"/>
        <v>054</v>
      </c>
      <c r="E61" s="95" t="s">
        <v>162</v>
      </c>
      <c r="F61" s="92" t="s">
        <v>66</v>
      </c>
      <c r="G61" s="93" t="s">
        <v>67</v>
      </c>
      <c r="H61" s="95"/>
      <c r="I61" s="95"/>
      <c r="J61" s="95" t="s">
        <v>163</v>
      </c>
      <c r="K61" s="96" t="s">
        <v>24</v>
      </c>
      <c r="L61" s="96" t="s">
        <v>26</v>
      </c>
      <c r="M61" s="97">
        <v>44788.0</v>
      </c>
      <c r="N61" s="96" t="s">
        <v>70</v>
      </c>
      <c r="O61" s="98">
        <f>countif('Bug list'!$D$4:$D200,D61)</f>
        <v>1</v>
      </c>
      <c r="P61" s="88"/>
    </row>
    <row r="62" outlineLevel="1">
      <c r="A62" s="88"/>
      <c r="B62" s="99"/>
      <c r="C62" s="89" t="s">
        <v>145</v>
      </c>
      <c r="D62" s="90" t="str">
        <f t="shared" si="7"/>
        <v>055</v>
      </c>
      <c r="E62" s="95" t="s">
        <v>164</v>
      </c>
      <c r="F62" s="92" t="s">
        <v>66</v>
      </c>
      <c r="G62" s="93" t="s">
        <v>67</v>
      </c>
      <c r="H62" s="95"/>
      <c r="I62" s="95"/>
      <c r="J62" s="95" t="s">
        <v>165</v>
      </c>
      <c r="K62" s="96" t="s">
        <v>24</v>
      </c>
      <c r="L62" s="96" t="s">
        <v>25</v>
      </c>
      <c r="M62" s="97">
        <v>44788.0</v>
      </c>
      <c r="N62" s="96" t="s">
        <v>70</v>
      </c>
      <c r="O62" s="98">
        <f>countif('Bug list'!$D$4:$D200,D62)</f>
        <v>0</v>
      </c>
      <c r="P62" s="88"/>
    </row>
    <row r="63" outlineLevel="1">
      <c r="A63" s="88"/>
      <c r="B63" s="99"/>
      <c r="C63" s="89" t="s">
        <v>145</v>
      </c>
      <c r="D63" s="90" t="str">
        <f t="shared" si="7"/>
        <v>056</v>
      </c>
      <c r="E63" s="95" t="s">
        <v>166</v>
      </c>
      <c r="F63" s="92" t="s">
        <v>66</v>
      </c>
      <c r="G63" s="93" t="s">
        <v>86</v>
      </c>
      <c r="H63" s="95"/>
      <c r="I63" s="95"/>
      <c r="J63" s="95" t="s">
        <v>167</v>
      </c>
      <c r="K63" s="96" t="s">
        <v>24</v>
      </c>
      <c r="L63" s="96" t="s">
        <v>25</v>
      </c>
      <c r="M63" s="97">
        <v>44788.0</v>
      </c>
      <c r="N63" s="96" t="s">
        <v>70</v>
      </c>
      <c r="O63" s="98">
        <f>countif('Bug list'!$D$4:$D200,D63)</f>
        <v>0</v>
      </c>
      <c r="P63" s="88"/>
    </row>
    <row r="64" outlineLevel="1">
      <c r="A64" s="88"/>
      <c r="B64" s="99"/>
      <c r="C64" s="89" t="s">
        <v>145</v>
      </c>
      <c r="D64" s="90" t="str">
        <f t="shared" si="7"/>
        <v>057</v>
      </c>
      <c r="E64" s="95" t="s">
        <v>168</v>
      </c>
      <c r="F64" s="92" t="s">
        <v>66</v>
      </c>
      <c r="G64" s="93" t="s">
        <v>86</v>
      </c>
      <c r="H64" s="95"/>
      <c r="I64" s="95"/>
      <c r="J64" s="95" t="s">
        <v>169</v>
      </c>
      <c r="K64" s="96" t="s">
        <v>24</v>
      </c>
      <c r="L64" s="96" t="s">
        <v>25</v>
      </c>
      <c r="M64" s="97">
        <v>44788.0</v>
      </c>
      <c r="N64" s="96" t="s">
        <v>70</v>
      </c>
      <c r="O64" s="98">
        <f>countif('Bug list'!$D$4:$D200,D64)</f>
        <v>0</v>
      </c>
      <c r="P64" s="88"/>
    </row>
    <row r="65" outlineLevel="1">
      <c r="A65" s="88"/>
      <c r="B65" s="99"/>
      <c r="C65" s="89" t="s">
        <v>145</v>
      </c>
      <c r="D65" s="90" t="str">
        <f t="shared" si="7"/>
        <v>058</v>
      </c>
      <c r="E65" s="95" t="s">
        <v>170</v>
      </c>
      <c r="F65" s="92" t="s">
        <v>66</v>
      </c>
      <c r="G65" s="93" t="s">
        <v>67</v>
      </c>
      <c r="H65" s="95"/>
      <c r="I65" s="95"/>
      <c r="J65" s="95" t="s">
        <v>171</v>
      </c>
      <c r="K65" s="96" t="s">
        <v>24</v>
      </c>
      <c r="L65" s="96" t="s">
        <v>25</v>
      </c>
      <c r="M65" s="97">
        <v>44788.0</v>
      </c>
      <c r="N65" s="96" t="s">
        <v>70</v>
      </c>
      <c r="O65" s="98">
        <f>countif('Bug list'!$D$4:$D200,D65)</f>
        <v>0</v>
      </c>
      <c r="P65" s="88"/>
    </row>
    <row r="66" outlineLevel="1">
      <c r="A66" s="88"/>
      <c r="B66" s="99"/>
      <c r="C66" s="89" t="s">
        <v>145</v>
      </c>
      <c r="D66" s="90" t="str">
        <f t="shared" si="7"/>
        <v>059</v>
      </c>
      <c r="E66" s="95" t="s">
        <v>172</v>
      </c>
      <c r="F66" s="92" t="s">
        <v>66</v>
      </c>
      <c r="G66" s="93" t="s">
        <v>67</v>
      </c>
      <c r="H66" s="95"/>
      <c r="I66" s="95"/>
      <c r="J66" s="95" t="s">
        <v>173</v>
      </c>
      <c r="K66" s="96" t="s">
        <v>24</v>
      </c>
      <c r="L66" s="96" t="s">
        <v>26</v>
      </c>
      <c r="M66" s="97">
        <v>44788.0</v>
      </c>
      <c r="N66" s="96" t="s">
        <v>70</v>
      </c>
      <c r="O66" s="98">
        <f>countif('Bug list'!$D$4:$D200,D66)</f>
        <v>1</v>
      </c>
      <c r="P66" s="88"/>
    </row>
    <row r="67" outlineLevel="1">
      <c r="A67" s="88"/>
      <c r="B67" s="99"/>
      <c r="C67" s="89" t="s">
        <v>145</v>
      </c>
      <c r="D67" s="90" t="str">
        <f t="shared" si="7"/>
        <v>060</v>
      </c>
      <c r="E67" s="95" t="s">
        <v>174</v>
      </c>
      <c r="F67" s="92" t="s">
        <v>66</v>
      </c>
      <c r="G67" s="93" t="s">
        <v>67</v>
      </c>
      <c r="H67" s="95"/>
      <c r="I67" s="95"/>
      <c r="J67" s="95" t="s">
        <v>175</v>
      </c>
      <c r="K67" s="96" t="s">
        <v>24</v>
      </c>
      <c r="L67" s="96" t="s">
        <v>26</v>
      </c>
      <c r="M67" s="97">
        <v>44788.0</v>
      </c>
      <c r="N67" s="96" t="s">
        <v>70</v>
      </c>
      <c r="O67" s="98">
        <f>countif('Bug list'!$D$4:$D200,D67)</f>
        <v>1</v>
      </c>
      <c r="P67" s="88"/>
    </row>
    <row r="68" outlineLevel="1">
      <c r="A68" s="88"/>
      <c r="B68" s="99"/>
      <c r="C68" s="89" t="s">
        <v>145</v>
      </c>
      <c r="D68" s="90" t="str">
        <f t="shared" si="7"/>
        <v>061</v>
      </c>
      <c r="E68" s="95" t="s">
        <v>176</v>
      </c>
      <c r="F68" s="92" t="s">
        <v>66</v>
      </c>
      <c r="G68" s="93" t="s">
        <v>67</v>
      </c>
      <c r="H68" s="95"/>
      <c r="I68" s="95"/>
      <c r="J68" s="95" t="s">
        <v>177</v>
      </c>
      <c r="K68" s="96" t="s">
        <v>24</v>
      </c>
      <c r="L68" s="96" t="s">
        <v>25</v>
      </c>
      <c r="M68" s="97">
        <v>44788.0</v>
      </c>
      <c r="N68" s="96" t="s">
        <v>70</v>
      </c>
      <c r="O68" s="98">
        <f>countif('Bug list'!$D$4:$D200,D68)</f>
        <v>0</v>
      </c>
      <c r="P68" s="88"/>
    </row>
    <row r="69" outlineLevel="1">
      <c r="A69" s="88"/>
      <c r="B69" s="99"/>
      <c r="C69" s="89" t="s">
        <v>145</v>
      </c>
      <c r="D69" s="90" t="str">
        <f t="shared" si="7"/>
        <v>062</v>
      </c>
      <c r="E69" s="95" t="s">
        <v>178</v>
      </c>
      <c r="F69" s="92" t="s">
        <v>66</v>
      </c>
      <c r="G69" s="93" t="s">
        <v>67</v>
      </c>
      <c r="H69" s="95"/>
      <c r="I69" s="95"/>
      <c r="J69" s="95" t="s">
        <v>161</v>
      </c>
      <c r="K69" s="96" t="s">
        <v>24</v>
      </c>
      <c r="L69" s="96" t="s">
        <v>25</v>
      </c>
      <c r="M69" s="97">
        <v>44788.0</v>
      </c>
      <c r="N69" s="96" t="s">
        <v>70</v>
      </c>
      <c r="O69" s="98">
        <f>countif('Bug list'!$D$4:$D200,D69)</f>
        <v>0</v>
      </c>
      <c r="P69" s="88"/>
    </row>
    <row r="70" outlineLevel="1">
      <c r="A70" s="88"/>
      <c r="B70" s="99"/>
      <c r="C70" s="89" t="s">
        <v>145</v>
      </c>
      <c r="D70" s="90" t="str">
        <f t="shared" si="7"/>
        <v>063</v>
      </c>
      <c r="E70" s="95" t="s">
        <v>179</v>
      </c>
      <c r="F70" s="92" t="s">
        <v>66</v>
      </c>
      <c r="G70" s="93" t="s">
        <v>67</v>
      </c>
      <c r="H70" s="95"/>
      <c r="I70" s="95"/>
      <c r="J70" s="95" t="s">
        <v>180</v>
      </c>
      <c r="K70" s="96" t="s">
        <v>24</v>
      </c>
      <c r="L70" s="96" t="s">
        <v>25</v>
      </c>
      <c r="M70" s="97">
        <v>44788.0</v>
      </c>
      <c r="N70" s="96" t="s">
        <v>70</v>
      </c>
      <c r="O70" s="98">
        <f>countif('Bug list'!$D$4:$D200,D70)</f>
        <v>0</v>
      </c>
      <c r="P70" s="88"/>
    </row>
    <row r="71" outlineLevel="1">
      <c r="A71" s="88"/>
      <c r="B71" s="99"/>
      <c r="C71" s="89" t="s">
        <v>145</v>
      </c>
      <c r="D71" s="90" t="str">
        <f t="shared" si="7"/>
        <v>064</v>
      </c>
      <c r="E71" s="95" t="s">
        <v>181</v>
      </c>
      <c r="F71" s="92" t="s">
        <v>66</v>
      </c>
      <c r="G71" s="93" t="s">
        <v>67</v>
      </c>
      <c r="H71" s="95"/>
      <c r="I71" s="95"/>
      <c r="J71" s="95" t="s">
        <v>182</v>
      </c>
      <c r="K71" s="96" t="s">
        <v>24</v>
      </c>
      <c r="L71" s="96" t="s">
        <v>25</v>
      </c>
      <c r="M71" s="97">
        <v>44788.0</v>
      </c>
      <c r="N71" s="96" t="s">
        <v>70</v>
      </c>
      <c r="O71" s="98">
        <f>countif('Bug list'!$D$4:$D200,D71)</f>
        <v>0</v>
      </c>
      <c r="P71" s="88"/>
    </row>
    <row r="72" outlineLevel="1">
      <c r="A72" s="88"/>
      <c r="B72" s="99"/>
      <c r="C72" s="89" t="s">
        <v>145</v>
      </c>
      <c r="D72" s="90" t="str">
        <f t="shared" si="7"/>
        <v>065</v>
      </c>
      <c r="E72" s="95" t="s">
        <v>183</v>
      </c>
      <c r="F72" s="92" t="s">
        <v>66</v>
      </c>
      <c r="G72" s="93" t="s">
        <v>67</v>
      </c>
      <c r="H72" s="95"/>
      <c r="I72" s="95"/>
      <c r="J72" s="95" t="s">
        <v>171</v>
      </c>
      <c r="K72" s="96" t="s">
        <v>24</v>
      </c>
      <c r="L72" s="96" t="s">
        <v>25</v>
      </c>
      <c r="M72" s="97">
        <v>44788.0</v>
      </c>
      <c r="N72" s="96" t="s">
        <v>70</v>
      </c>
      <c r="O72" s="98">
        <f>countif('Bug list'!$D$4:$D200,D72)</f>
        <v>0</v>
      </c>
      <c r="P72" s="88"/>
    </row>
    <row r="73" outlineLevel="1">
      <c r="A73" s="88"/>
      <c r="B73" s="99"/>
      <c r="C73" s="89" t="s">
        <v>145</v>
      </c>
      <c r="D73" s="90" t="str">
        <f t="shared" si="7"/>
        <v>066</v>
      </c>
      <c r="E73" s="95" t="s">
        <v>184</v>
      </c>
      <c r="F73" s="92" t="s">
        <v>66</v>
      </c>
      <c r="G73" s="93" t="s">
        <v>67</v>
      </c>
      <c r="H73" s="95"/>
      <c r="I73" s="95"/>
      <c r="J73" s="95" t="s">
        <v>185</v>
      </c>
      <c r="K73" s="96" t="s">
        <v>24</v>
      </c>
      <c r="L73" s="96" t="s">
        <v>26</v>
      </c>
      <c r="M73" s="97">
        <v>44788.0</v>
      </c>
      <c r="N73" s="96" t="s">
        <v>70</v>
      </c>
      <c r="O73" s="98">
        <f>countif('Bug list'!$D$4:$D200,D73)</f>
        <v>1</v>
      </c>
      <c r="P73" s="88"/>
    </row>
    <row r="74" outlineLevel="1">
      <c r="A74" s="88"/>
      <c r="B74" s="99"/>
      <c r="C74" s="89" t="s">
        <v>145</v>
      </c>
      <c r="D74" s="90" t="str">
        <f t="shared" si="7"/>
        <v>067</v>
      </c>
      <c r="E74" s="95" t="s">
        <v>186</v>
      </c>
      <c r="F74" s="92" t="s">
        <v>66</v>
      </c>
      <c r="G74" s="93" t="s">
        <v>67</v>
      </c>
      <c r="H74" s="95"/>
      <c r="I74" s="95"/>
      <c r="J74" s="95" t="s">
        <v>149</v>
      </c>
      <c r="K74" s="96" t="s">
        <v>24</v>
      </c>
      <c r="L74" s="96" t="s">
        <v>25</v>
      </c>
      <c r="M74" s="97">
        <v>44788.0</v>
      </c>
      <c r="N74" s="96" t="s">
        <v>70</v>
      </c>
      <c r="O74" s="98">
        <f>countif('Bug list'!$D$4:$D200,D74)</f>
        <v>0</v>
      </c>
      <c r="P74" s="88"/>
    </row>
    <row r="75" outlineLevel="1">
      <c r="A75" s="88"/>
      <c r="B75" s="99"/>
      <c r="C75" s="89" t="s">
        <v>145</v>
      </c>
      <c r="D75" s="90" t="str">
        <f t="shared" si="7"/>
        <v>068</v>
      </c>
      <c r="E75" s="95" t="s">
        <v>186</v>
      </c>
      <c r="F75" s="92" t="s">
        <v>66</v>
      </c>
      <c r="G75" s="93" t="s">
        <v>67</v>
      </c>
      <c r="H75" s="95"/>
      <c r="I75" s="95"/>
      <c r="J75" s="95" t="s">
        <v>187</v>
      </c>
      <c r="K75" s="96" t="s">
        <v>24</v>
      </c>
      <c r="L75" s="96" t="s">
        <v>25</v>
      </c>
      <c r="M75" s="97">
        <v>44788.0</v>
      </c>
      <c r="N75" s="96" t="s">
        <v>70</v>
      </c>
      <c r="O75" s="98">
        <f>countif('Bug list'!$D$4:$D200,D75)</f>
        <v>0</v>
      </c>
      <c r="P75" s="88"/>
    </row>
    <row r="76" outlineLevel="1">
      <c r="A76" s="88"/>
      <c r="B76" s="99"/>
      <c r="C76" s="89" t="s">
        <v>145</v>
      </c>
      <c r="D76" s="90" t="str">
        <f t="shared" si="7"/>
        <v>069</v>
      </c>
      <c r="E76" s="95" t="s">
        <v>188</v>
      </c>
      <c r="F76" s="92" t="s">
        <v>66</v>
      </c>
      <c r="G76" s="93" t="s">
        <v>67</v>
      </c>
      <c r="H76" s="95"/>
      <c r="I76" s="95"/>
      <c r="J76" s="95" t="s">
        <v>189</v>
      </c>
      <c r="K76" s="96" t="s">
        <v>24</v>
      </c>
      <c r="L76" s="96" t="s">
        <v>25</v>
      </c>
      <c r="M76" s="97">
        <v>44788.0</v>
      </c>
      <c r="N76" s="96" t="s">
        <v>70</v>
      </c>
      <c r="O76" s="98">
        <f>countif('Bug list'!$D$4:$D200,D76)</f>
        <v>0</v>
      </c>
      <c r="P76" s="88"/>
    </row>
    <row r="77" outlineLevel="1">
      <c r="A77" s="88"/>
      <c r="B77" s="99"/>
      <c r="C77" s="89" t="s">
        <v>145</v>
      </c>
      <c r="D77" s="90" t="str">
        <f t="shared" si="7"/>
        <v>070</v>
      </c>
      <c r="E77" s="95" t="s">
        <v>190</v>
      </c>
      <c r="F77" s="92" t="s">
        <v>66</v>
      </c>
      <c r="G77" s="93" t="s">
        <v>67</v>
      </c>
      <c r="H77" s="95"/>
      <c r="I77" s="95"/>
      <c r="J77" s="95" t="s">
        <v>191</v>
      </c>
      <c r="K77" s="96" t="s">
        <v>24</v>
      </c>
      <c r="L77" s="96" t="s">
        <v>25</v>
      </c>
      <c r="M77" s="97">
        <v>44788.0</v>
      </c>
      <c r="N77" s="96" t="s">
        <v>70</v>
      </c>
      <c r="O77" s="98">
        <f>countif('Bug list'!$D$4:$D200,D77)</f>
        <v>0</v>
      </c>
      <c r="P77" s="88"/>
    </row>
    <row r="78" outlineLevel="1">
      <c r="A78" s="88"/>
      <c r="B78" s="99"/>
      <c r="C78" s="89" t="s">
        <v>145</v>
      </c>
      <c r="D78" s="90" t="str">
        <f t="shared" si="7"/>
        <v>071</v>
      </c>
      <c r="E78" s="95" t="s">
        <v>192</v>
      </c>
      <c r="F78" s="92" t="s">
        <v>66</v>
      </c>
      <c r="G78" s="93" t="s">
        <v>86</v>
      </c>
      <c r="H78" s="95"/>
      <c r="I78" s="95"/>
      <c r="J78" s="95" t="s">
        <v>193</v>
      </c>
      <c r="K78" s="96" t="s">
        <v>24</v>
      </c>
      <c r="L78" s="96" t="s">
        <v>25</v>
      </c>
      <c r="M78" s="97">
        <v>44788.0</v>
      </c>
      <c r="N78" s="96" t="s">
        <v>70</v>
      </c>
      <c r="O78" s="98">
        <f>countif('Bug list'!$D$4:$D200,D78)</f>
        <v>0</v>
      </c>
      <c r="P78" s="88"/>
    </row>
    <row r="79" outlineLevel="1">
      <c r="A79" s="88"/>
      <c r="B79" s="99"/>
      <c r="C79" s="89" t="s">
        <v>145</v>
      </c>
      <c r="D79" s="90" t="str">
        <f t="shared" si="7"/>
        <v>072</v>
      </c>
      <c r="E79" s="95" t="s">
        <v>194</v>
      </c>
      <c r="F79" s="92" t="s">
        <v>66</v>
      </c>
      <c r="G79" s="93" t="s">
        <v>86</v>
      </c>
      <c r="H79" s="95"/>
      <c r="I79" s="95" t="s">
        <v>195</v>
      </c>
      <c r="J79" s="95" t="s">
        <v>196</v>
      </c>
      <c r="K79" s="96" t="s">
        <v>24</v>
      </c>
      <c r="L79" s="96" t="s">
        <v>25</v>
      </c>
      <c r="M79" s="97">
        <v>44788.0</v>
      </c>
      <c r="N79" s="96" t="s">
        <v>70</v>
      </c>
      <c r="O79" s="98">
        <f>countif('Bug list'!$D$4:$D200,D79)</f>
        <v>0</v>
      </c>
      <c r="P79" s="88"/>
    </row>
    <row r="80" outlineLevel="1">
      <c r="A80" s="88"/>
      <c r="B80" s="99"/>
      <c r="C80" s="89" t="s">
        <v>145</v>
      </c>
      <c r="D80" s="90" t="str">
        <f t="shared" si="7"/>
        <v>073</v>
      </c>
      <c r="E80" s="95" t="s">
        <v>197</v>
      </c>
      <c r="F80" s="92" t="s">
        <v>66</v>
      </c>
      <c r="G80" s="93" t="s">
        <v>86</v>
      </c>
      <c r="H80" s="95"/>
      <c r="I80" s="95"/>
      <c r="J80" s="95" t="s">
        <v>198</v>
      </c>
      <c r="K80" s="96" t="s">
        <v>24</v>
      </c>
      <c r="L80" s="96" t="s">
        <v>25</v>
      </c>
      <c r="M80" s="97">
        <v>44788.0</v>
      </c>
      <c r="N80" s="96" t="s">
        <v>70</v>
      </c>
      <c r="O80" s="98">
        <f>countif('Bug list'!$D$4:$D200,D80)</f>
        <v>0</v>
      </c>
      <c r="P80" s="88"/>
    </row>
    <row r="81" outlineLevel="1">
      <c r="A81" s="88"/>
      <c r="B81" s="99"/>
      <c r="C81" s="89" t="s">
        <v>145</v>
      </c>
      <c r="D81" s="90" t="str">
        <f t="shared" si="7"/>
        <v>074</v>
      </c>
      <c r="E81" s="95" t="s">
        <v>199</v>
      </c>
      <c r="F81" s="92" t="s">
        <v>66</v>
      </c>
      <c r="G81" s="93" t="s">
        <v>67</v>
      </c>
      <c r="H81" s="95"/>
      <c r="I81" s="95"/>
      <c r="J81" s="95" t="s">
        <v>200</v>
      </c>
      <c r="K81" s="96" t="s">
        <v>24</v>
      </c>
      <c r="L81" s="96" t="s">
        <v>25</v>
      </c>
      <c r="M81" s="97">
        <v>44788.0</v>
      </c>
      <c r="N81" s="96" t="s">
        <v>70</v>
      </c>
      <c r="O81" s="98">
        <f>countif('Bug list'!$D$4:$D200,D81)</f>
        <v>0</v>
      </c>
      <c r="P81" s="88"/>
    </row>
    <row r="82" outlineLevel="1">
      <c r="A82" s="88"/>
      <c r="B82" s="99"/>
      <c r="C82" s="89" t="s">
        <v>145</v>
      </c>
      <c r="D82" s="90" t="str">
        <f t="shared" si="7"/>
        <v>075</v>
      </c>
      <c r="E82" s="95" t="s">
        <v>201</v>
      </c>
      <c r="F82" s="92" t="s">
        <v>66</v>
      </c>
      <c r="G82" s="93" t="s">
        <v>86</v>
      </c>
      <c r="H82" s="95"/>
      <c r="I82" s="95"/>
      <c r="J82" s="95" t="s">
        <v>200</v>
      </c>
      <c r="K82" s="96" t="s">
        <v>24</v>
      </c>
      <c r="L82" s="96" t="s">
        <v>25</v>
      </c>
      <c r="M82" s="97">
        <v>44788.0</v>
      </c>
      <c r="N82" s="96" t="s">
        <v>70</v>
      </c>
      <c r="O82" s="98">
        <f>countif('Bug list'!$D$4:$D200,D82)</f>
        <v>0</v>
      </c>
      <c r="P82" s="88"/>
    </row>
    <row r="83" outlineLevel="1">
      <c r="A83" s="88"/>
      <c r="B83" s="99"/>
      <c r="C83" s="89" t="s">
        <v>145</v>
      </c>
      <c r="D83" s="90" t="str">
        <f t="shared" si="7"/>
        <v>076</v>
      </c>
      <c r="E83" s="95" t="s">
        <v>202</v>
      </c>
      <c r="F83" s="92" t="s">
        <v>66</v>
      </c>
      <c r="G83" s="93" t="s">
        <v>67</v>
      </c>
      <c r="H83" s="95"/>
      <c r="I83" s="95"/>
      <c r="J83" s="95" t="s">
        <v>203</v>
      </c>
      <c r="K83" s="96" t="s">
        <v>24</v>
      </c>
      <c r="L83" s="96" t="s">
        <v>25</v>
      </c>
      <c r="M83" s="97">
        <v>44788.0</v>
      </c>
      <c r="N83" s="96" t="s">
        <v>70</v>
      </c>
      <c r="O83" s="98">
        <f>countif('Bug list'!$D$4:$D200,D83)</f>
        <v>0</v>
      </c>
      <c r="P83" s="88"/>
    </row>
    <row r="84" outlineLevel="1">
      <c r="A84" s="88"/>
      <c r="B84" s="99"/>
      <c r="C84" s="89" t="s">
        <v>145</v>
      </c>
      <c r="D84" s="90" t="str">
        <f t="shared" si="7"/>
        <v>077</v>
      </c>
      <c r="E84" s="95" t="s">
        <v>204</v>
      </c>
      <c r="F84" s="92" t="s">
        <v>66</v>
      </c>
      <c r="G84" s="93" t="s">
        <v>86</v>
      </c>
      <c r="H84" s="95"/>
      <c r="I84" s="95"/>
      <c r="J84" s="95" t="s">
        <v>205</v>
      </c>
      <c r="K84" s="96" t="s">
        <v>24</v>
      </c>
      <c r="L84" s="96" t="s">
        <v>25</v>
      </c>
      <c r="M84" s="97">
        <v>44788.0</v>
      </c>
      <c r="N84" s="96" t="s">
        <v>70</v>
      </c>
      <c r="O84" s="98">
        <f>countif('Bug list'!$D$4:$D200,D84)</f>
        <v>0</v>
      </c>
      <c r="P84" s="88"/>
    </row>
    <row r="85" outlineLevel="1">
      <c r="A85" s="88"/>
      <c r="B85" s="99"/>
      <c r="C85" s="89" t="s">
        <v>145</v>
      </c>
      <c r="D85" s="90" t="str">
        <f t="shared" si="7"/>
        <v>078</v>
      </c>
      <c r="E85" s="95" t="s">
        <v>206</v>
      </c>
      <c r="F85" s="92" t="s">
        <v>66</v>
      </c>
      <c r="G85" s="93" t="s">
        <v>86</v>
      </c>
      <c r="H85" s="95"/>
      <c r="I85" s="95"/>
      <c r="J85" s="95" t="s">
        <v>207</v>
      </c>
      <c r="K85" s="96" t="s">
        <v>24</v>
      </c>
      <c r="L85" s="96" t="s">
        <v>26</v>
      </c>
      <c r="M85" s="97">
        <v>44790.0</v>
      </c>
      <c r="N85" s="96" t="s">
        <v>70</v>
      </c>
      <c r="O85" s="98">
        <f>countif('Bug list'!$D$4:$D200,D85)</f>
        <v>1</v>
      </c>
      <c r="P85" s="88"/>
    </row>
    <row r="86" outlineLevel="1">
      <c r="A86" s="88"/>
      <c r="B86" s="99"/>
      <c r="C86" s="81" t="s">
        <v>38</v>
      </c>
      <c r="D86" s="82"/>
      <c r="E86" s="83"/>
      <c r="F86" s="84"/>
      <c r="G86" s="85"/>
      <c r="H86" s="86"/>
      <c r="I86" s="86"/>
      <c r="J86" s="86"/>
      <c r="K86" s="86"/>
      <c r="L86" s="86"/>
      <c r="M86" s="87"/>
      <c r="N86" s="86"/>
      <c r="O86" s="82"/>
      <c r="P86" s="88"/>
    </row>
    <row r="87" outlineLevel="1">
      <c r="A87" s="88"/>
      <c r="B87" s="99"/>
      <c r="C87" s="89" t="s">
        <v>208</v>
      </c>
      <c r="D87" s="90" t="str">
        <f t="shared" ref="D87:D125" si="8">CONCATENATE(IF(LEN(ROW()-7)=1,CONCATENATE("00",ROW()-7),IF(LEN(ROW()-7)=2,CONCATENATE("0",ROW()-7),ROW()-7)))</f>
        <v>080</v>
      </c>
      <c r="E87" s="95" t="s">
        <v>209</v>
      </c>
      <c r="F87" s="92" t="s">
        <v>66</v>
      </c>
      <c r="G87" s="93" t="s">
        <v>67</v>
      </c>
      <c r="H87" s="95"/>
      <c r="I87" s="95"/>
      <c r="J87" s="95" t="s">
        <v>210</v>
      </c>
      <c r="K87" s="96" t="s">
        <v>24</v>
      </c>
      <c r="L87" s="96" t="s">
        <v>25</v>
      </c>
      <c r="M87" s="97">
        <v>44788.0</v>
      </c>
      <c r="N87" s="96" t="s">
        <v>70</v>
      </c>
      <c r="O87" s="98">
        <f>countif('Bug list'!$D$4:$D200,D87)</f>
        <v>0</v>
      </c>
      <c r="P87" s="88"/>
    </row>
    <row r="88" outlineLevel="1">
      <c r="A88" s="88"/>
      <c r="B88" s="99"/>
      <c r="C88" s="89" t="s">
        <v>208</v>
      </c>
      <c r="D88" s="90" t="str">
        <f t="shared" si="8"/>
        <v>081</v>
      </c>
      <c r="E88" s="95" t="s">
        <v>211</v>
      </c>
      <c r="F88" s="92" t="s">
        <v>66</v>
      </c>
      <c r="G88" s="93" t="s">
        <v>67</v>
      </c>
      <c r="H88" s="95"/>
      <c r="I88" s="95"/>
      <c r="J88" s="95" t="s">
        <v>212</v>
      </c>
      <c r="K88" s="96" t="s">
        <v>24</v>
      </c>
      <c r="L88" s="96" t="s">
        <v>25</v>
      </c>
      <c r="M88" s="97">
        <v>44788.0</v>
      </c>
      <c r="N88" s="96" t="s">
        <v>70</v>
      </c>
      <c r="O88" s="98">
        <f>countif('Bug list'!$D$4:$D200,D88)</f>
        <v>0</v>
      </c>
      <c r="P88" s="88"/>
    </row>
    <row r="89" outlineLevel="1">
      <c r="A89" s="88"/>
      <c r="B89" s="99"/>
      <c r="C89" s="89" t="s">
        <v>208</v>
      </c>
      <c r="D89" s="90" t="str">
        <f t="shared" si="8"/>
        <v>082</v>
      </c>
      <c r="E89" s="95" t="s">
        <v>213</v>
      </c>
      <c r="F89" s="92" t="s">
        <v>66</v>
      </c>
      <c r="G89" s="93" t="s">
        <v>67</v>
      </c>
      <c r="H89" s="95"/>
      <c r="I89" s="95"/>
      <c r="J89" s="95" t="s">
        <v>214</v>
      </c>
      <c r="K89" s="96" t="s">
        <v>24</v>
      </c>
      <c r="L89" s="96" t="s">
        <v>25</v>
      </c>
      <c r="M89" s="97">
        <v>44788.0</v>
      </c>
      <c r="N89" s="96" t="s">
        <v>70</v>
      </c>
      <c r="O89" s="98">
        <f>countif('Bug list'!$D$4:$D200,D89)</f>
        <v>0</v>
      </c>
      <c r="P89" s="88"/>
    </row>
    <row r="90" outlineLevel="1">
      <c r="A90" s="88"/>
      <c r="B90" s="99"/>
      <c r="C90" s="89" t="s">
        <v>208</v>
      </c>
      <c r="D90" s="90" t="str">
        <f t="shared" si="8"/>
        <v>083</v>
      </c>
      <c r="E90" s="95" t="s">
        <v>215</v>
      </c>
      <c r="F90" s="92" t="s">
        <v>66</v>
      </c>
      <c r="G90" s="93" t="s">
        <v>67</v>
      </c>
      <c r="H90" s="95"/>
      <c r="I90" s="95"/>
      <c r="J90" s="95" t="s">
        <v>88</v>
      </c>
      <c r="K90" s="96" t="s">
        <v>24</v>
      </c>
      <c r="L90" s="96" t="s">
        <v>25</v>
      </c>
      <c r="M90" s="97">
        <v>44788.0</v>
      </c>
      <c r="N90" s="96" t="s">
        <v>70</v>
      </c>
      <c r="O90" s="98">
        <f>countif('Bug list'!$D$4:$D200,D90)</f>
        <v>0</v>
      </c>
      <c r="P90" s="88"/>
    </row>
    <row r="91" outlineLevel="1">
      <c r="A91" s="88"/>
      <c r="B91" s="99"/>
      <c r="C91" s="89" t="s">
        <v>208</v>
      </c>
      <c r="D91" s="90" t="str">
        <f t="shared" si="8"/>
        <v>084</v>
      </c>
      <c r="E91" s="95" t="s">
        <v>216</v>
      </c>
      <c r="F91" s="92" t="s">
        <v>66</v>
      </c>
      <c r="G91" s="93" t="s">
        <v>67</v>
      </c>
      <c r="H91" s="95"/>
      <c r="I91" s="95"/>
      <c r="J91" s="95" t="s">
        <v>217</v>
      </c>
      <c r="K91" s="96" t="s">
        <v>24</v>
      </c>
      <c r="L91" s="96" t="s">
        <v>25</v>
      </c>
      <c r="M91" s="97">
        <v>44788.0</v>
      </c>
      <c r="N91" s="96" t="s">
        <v>70</v>
      </c>
      <c r="O91" s="98">
        <f>countif('Bug list'!$D$4:$D200,D91)</f>
        <v>0</v>
      </c>
      <c r="P91" s="88"/>
    </row>
    <row r="92" outlineLevel="1">
      <c r="A92" s="88"/>
      <c r="B92" s="99"/>
      <c r="C92" s="89" t="s">
        <v>208</v>
      </c>
      <c r="D92" s="90" t="str">
        <f t="shared" si="8"/>
        <v>085</v>
      </c>
      <c r="E92" s="95" t="s">
        <v>218</v>
      </c>
      <c r="F92" s="92" t="s">
        <v>66</v>
      </c>
      <c r="G92" s="93" t="s">
        <v>67</v>
      </c>
      <c r="H92" s="95"/>
      <c r="I92" s="95"/>
      <c r="J92" s="95" t="s">
        <v>219</v>
      </c>
      <c r="K92" s="96" t="s">
        <v>24</v>
      </c>
      <c r="L92" s="96" t="s">
        <v>25</v>
      </c>
      <c r="M92" s="97">
        <v>44789.0</v>
      </c>
      <c r="N92" s="96" t="s">
        <v>70</v>
      </c>
      <c r="O92" s="98">
        <f>countif('Bug list'!$D$4:$D200,D92)</f>
        <v>0</v>
      </c>
      <c r="P92" s="88"/>
    </row>
    <row r="93" outlineLevel="1">
      <c r="A93" s="88"/>
      <c r="B93" s="99"/>
      <c r="C93" s="89" t="s">
        <v>208</v>
      </c>
      <c r="D93" s="90" t="str">
        <f t="shared" si="8"/>
        <v>086</v>
      </c>
      <c r="E93" s="95" t="s">
        <v>220</v>
      </c>
      <c r="F93" s="92" t="s">
        <v>66</v>
      </c>
      <c r="G93" s="93" t="s">
        <v>67</v>
      </c>
      <c r="H93" s="95"/>
      <c r="I93" s="95"/>
      <c r="J93" s="95" t="s">
        <v>185</v>
      </c>
      <c r="K93" s="96" t="s">
        <v>24</v>
      </c>
      <c r="L93" s="96" t="s">
        <v>25</v>
      </c>
      <c r="M93" s="97">
        <v>44789.0</v>
      </c>
      <c r="N93" s="96" t="s">
        <v>70</v>
      </c>
      <c r="O93" s="98">
        <f>countif('Bug list'!$D$4:$D200,D93)</f>
        <v>0</v>
      </c>
      <c r="P93" s="88"/>
    </row>
    <row r="94" outlineLevel="1">
      <c r="A94" s="88"/>
      <c r="B94" s="99"/>
      <c r="C94" s="89" t="s">
        <v>208</v>
      </c>
      <c r="D94" s="90" t="str">
        <f t="shared" si="8"/>
        <v>087</v>
      </c>
      <c r="E94" s="95" t="s">
        <v>221</v>
      </c>
      <c r="F94" s="92" t="s">
        <v>66</v>
      </c>
      <c r="G94" s="93" t="s">
        <v>67</v>
      </c>
      <c r="H94" s="95"/>
      <c r="I94" s="95"/>
      <c r="J94" s="95" t="s">
        <v>222</v>
      </c>
      <c r="K94" s="96" t="s">
        <v>24</v>
      </c>
      <c r="L94" s="96" t="s">
        <v>25</v>
      </c>
      <c r="M94" s="97">
        <v>44789.0</v>
      </c>
      <c r="N94" s="96" t="s">
        <v>70</v>
      </c>
      <c r="O94" s="98">
        <f>countif('Bug list'!$D$4:$D200,D94)</f>
        <v>0</v>
      </c>
      <c r="P94" s="88"/>
    </row>
    <row r="95" outlineLevel="1">
      <c r="A95" s="88"/>
      <c r="B95" s="99"/>
      <c r="C95" s="89" t="s">
        <v>208</v>
      </c>
      <c r="D95" s="90" t="str">
        <f t="shared" si="8"/>
        <v>088</v>
      </c>
      <c r="E95" s="95" t="s">
        <v>223</v>
      </c>
      <c r="F95" s="92" t="s">
        <v>66</v>
      </c>
      <c r="G95" s="93" t="s">
        <v>67</v>
      </c>
      <c r="H95" s="95"/>
      <c r="I95" s="95"/>
      <c r="J95" s="95" t="s">
        <v>224</v>
      </c>
      <c r="K95" s="96" t="s">
        <v>24</v>
      </c>
      <c r="L95" s="96" t="s">
        <v>25</v>
      </c>
      <c r="M95" s="97">
        <v>44789.0</v>
      </c>
      <c r="N95" s="96" t="s">
        <v>70</v>
      </c>
      <c r="O95" s="98">
        <f>countif('Bug list'!$D$4:$D200,D95)</f>
        <v>0</v>
      </c>
      <c r="P95" s="88"/>
    </row>
    <row r="96" outlineLevel="1">
      <c r="A96" s="88"/>
      <c r="B96" s="99"/>
      <c r="C96" s="89" t="s">
        <v>208</v>
      </c>
      <c r="D96" s="90" t="str">
        <f t="shared" si="8"/>
        <v>089</v>
      </c>
      <c r="E96" s="95" t="s">
        <v>225</v>
      </c>
      <c r="F96" s="92" t="s">
        <v>66</v>
      </c>
      <c r="G96" s="93" t="s">
        <v>67</v>
      </c>
      <c r="H96" s="95"/>
      <c r="I96" s="95"/>
      <c r="J96" s="95" t="s">
        <v>226</v>
      </c>
      <c r="K96" s="96" t="s">
        <v>24</v>
      </c>
      <c r="L96" s="96" t="s">
        <v>25</v>
      </c>
      <c r="M96" s="97">
        <v>44789.0</v>
      </c>
      <c r="N96" s="96" t="s">
        <v>70</v>
      </c>
      <c r="O96" s="98">
        <f>countif('Bug list'!$D$4:$D200,D96)</f>
        <v>0</v>
      </c>
      <c r="P96" s="88"/>
    </row>
    <row r="97" outlineLevel="1">
      <c r="A97" s="88"/>
      <c r="B97" s="99"/>
      <c r="C97" s="89" t="s">
        <v>208</v>
      </c>
      <c r="D97" s="90" t="str">
        <f t="shared" si="8"/>
        <v>090</v>
      </c>
      <c r="E97" s="95" t="s">
        <v>227</v>
      </c>
      <c r="F97" s="92" t="s">
        <v>66</v>
      </c>
      <c r="G97" s="93" t="s">
        <v>67</v>
      </c>
      <c r="H97" s="95"/>
      <c r="I97" s="95"/>
      <c r="J97" s="95" t="s">
        <v>228</v>
      </c>
      <c r="K97" s="96" t="s">
        <v>24</v>
      </c>
      <c r="L97" s="96" t="s">
        <v>25</v>
      </c>
      <c r="M97" s="97">
        <v>44789.0</v>
      </c>
      <c r="N97" s="96" t="s">
        <v>70</v>
      </c>
      <c r="O97" s="98">
        <f>countif('Bug list'!$D$4:$D200,D97)</f>
        <v>0</v>
      </c>
      <c r="P97" s="88"/>
    </row>
    <row r="98" outlineLevel="1">
      <c r="A98" s="88"/>
      <c r="B98" s="99"/>
      <c r="C98" s="89" t="s">
        <v>208</v>
      </c>
      <c r="D98" s="90" t="str">
        <f t="shared" si="8"/>
        <v>091</v>
      </c>
      <c r="E98" s="95" t="s">
        <v>229</v>
      </c>
      <c r="F98" s="92" t="s">
        <v>66</v>
      </c>
      <c r="G98" s="93" t="s">
        <v>67</v>
      </c>
      <c r="H98" s="95"/>
      <c r="I98" s="95"/>
      <c r="J98" s="95" t="s">
        <v>230</v>
      </c>
      <c r="K98" s="96" t="s">
        <v>24</v>
      </c>
      <c r="L98" s="96" t="s">
        <v>25</v>
      </c>
      <c r="M98" s="97">
        <v>44789.0</v>
      </c>
      <c r="N98" s="96" t="s">
        <v>70</v>
      </c>
      <c r="O98" s="98">
        <f>countif('Bug list'!$D$4:$D200,D98)</f>
        <v>0</v>
      </c>
      <c r="P98" s="88"/>
    </row>
    <row r="99" outlineLevel="1">
      <c r="A99" s="88"/>
      <c r="B99" s="99"/>
      <c r="C99" s="89" t="s">
        <v>208</v>
      </c>
      <c r="D99" s="90" t="str">
        <f t="shared" si="8"/>
        <v>092</v>
      </c>
      <c r="E99" s="95" t="s">
        <v>231</v>
      </c>
      <c r="F99" s="92" t="s">
        <v>66</v>
      </c>
      <c r="G99" s="93" t="s">
        <v>67</v>
      </c>
      <c r="H99" s="95"/>
      <c r="I99" s="95"/>
      <c r="J99" s="95" t="s">
        <v>232</v>
      </c>
      <c r="K99" s="96" t="s">
        <v>24</v>
      </c>
      <c r="L99" s="96" t="s">
        <v>25</v>
      </c>
      <c r="M99" s="97">
        <v>44789.0</v>
      </c>
      <c r="N99" s="96" t="s">
        <v>70</v>
      </c>
      <c r="O99" s="98">
        <f>countif('Bug list'!$D$4:$D200,D99)</f>
        <v>0</v>
      </c>
      <c r="P99" s="88"/>
    </row>
    <row r="100" outlineLevel="1">
      <c r="A100" s="88"/>
      <c r="B100" s="99"/>
      <c r="C100" s="89" t="s">
        <v>208</v>
      </c>
      <c r="D100" s="90" t="str">
        <f t="shared" si="8"/>
        <v>093</v>
      </c>
      <c r="E100" s="95" t="s">
        <v>233</v>
      </c>
      <c r="F100" s="92" t="s">
        <v>66</v>
      </c>
      <c r="G100" s="93" t="s">
        <v>67</v>
      </c>
      <c r="H100" s="95"/>
      <c r="I100" s="95"/>
      <c r="J100" s="95" t="s">
        <v>234</v>
      </c>
      <c r="K100" s="96" t="s">
        <v>24</v>
      </c>
      <c r="L100" s="96" t="s">
        <v>25</v>
      </c>
      <c r="M100" s="97">
        <v>44789.0</v>
      </c>
      <c r="N100" s="96" t="s">
        <v>70</v>
      </c>
      <c r="O100" s="98">
        <f>countif('Bug list'!$D$4:$D200,D100)</f>
        <v>0</v>
      </c>
      <c r="P100" s="88"/>
    </row>
    <row r="101" outlineLevel="1">
      <c r="A101" s="88"/>
      <c r="B101" s="99"/>
      <c r="C101" s="89" t="s">
        <v>208</v>
      </c>
      <c r="D101" s="90" t="str">
        <f t="shared" si="8"/>
        <v>094</v>
      </c>
      <c r="E101" s="95" t="s">
        <v>235</v>
      </c>
      <c r="F101" s="92" t="s">
        <v>66</v>
      </c>
      <c r="G101" s="93" t="s">
        <v>67</v>
      </c>
      <c r="H101" s="95"/>
      <c r="I101" s="95"/>
      <c r="J101" s="95" t="s">
        <v>236</v>
      </c>
      <c r="K101" s="96" t="s">
        <v>24</v>
      </c>
      <c r="L101" s="96" t="s">
        <v>25</v>
      </c>
      <c r="M101" s="97">
        <v>44789.0</v>
      </c>
      <c r="N101" s="96" t="s">
        <v>70</v>
      </c>
      <c r="O101" s="98">
        <f>countif('Bug list'!$D$4:$D200,D101)</f>
        <v>0</v>
      </c>
      <c r="P101" s="88"/>
    </row>
    <row r="102" outlineLevel="1">
      <c r="A102" s="88"/>
      <c r="B102" s="99"/>
      <c r="C102" s="89" t="s">
        <v>208</v>
      </c>
      <c r="D102" s="90" t="str">
        <f t="shared" si="8"/>
        <v>095</v>
      </c>
      <c r="E102" s="95" t="s">
        <v>237</v>
      </c>
      <c r="F102" s="92" t="s">
        <v>66</v>
      </c>
      <c r="G102" s="93" t="s">
        <v>67</v>
      </c>
      <c r="H102" s="95"/>
      <c r="I102" s="95"/>
      <c r="J102" s="95" t="s">
        <v>238</v>
      </c>
      <c r="K102" s="96" t="s">
        <v>24</v>
      </c>
      <c r="L102" s="96" t="s">
        <v>25</v>
      </c>
      <c r="M102" s="97">
        <v>44789.0</v>
      </c>
      <c r="N102" s="96" t="s">
        <v>70</v>
      </c>
      <c r="O102" s="98">
        <f>countif('Bug list'!$D$4:$D200,D102)</f>
        <v>0</v>
      </c>
      <c r="P102" s="88"/>
    </row>
    <row r="103" outlineLevel="1">
      <c r="A103" s="88"/>
      <c r="B103" s="99"/>
      <c r="C103" s="89" t="s">
        <v>208</v>
      </c>
      <c r="D103" s="90" t="str">
        <f t="shared" si="8"/>
        <v>096</v>
      </c>
      <c r="E103" s="95" t="s">
        <v>239</v>
      </c>
      <c r="F103" s="92" t="s">
        <v>66</v>
      </c>
      <c r="G103" s="93" t="s">
        <v>67</v>
      </c>
      <c r="H103" s="95"/>
      <c r="I103" s="95"/>
      <c r="J103" s="95" t="s">
        <v>240</v>
      </c>
      <c r="K103" s="96" t="s">
        <v>24</v>
      </c>
      <c r="L103" s="96" t="s">
        <v>25</v>
      </c>
      <c r="M103" s="97">
        <v>44789.0</v>
      </c>
      <c r="N103" s="96" t="s">
        <v>70</v>
      </c>
      <c r="O103" s="98">
        <f>countif('Bug list'!$D$4:$D200,D103)</f>
        <v>0</v>
      </c>
      <c r="P103" s="88"/>
    </row>
    <row r="104" outlineLevel="1">
      <c r="A104" s="88"/>
      <c r="B104" s="99"/>
      <c r="C104" s="89" t="s">
        <v>208</v>
      </c>
      <c r="D104" s="90" t="str">
        <f t="shared" si="8"/>
        <v>097</v>
      </c>
      <c r="E104" s="95" t="s">
        <v>239</v>
      </c>
      <c r="F104" s="92" t="s">
        <v>66</v>
      </c>
      <c r="G104" s="93" t="s">
        <v>67</v>
      </c>
      <c r="H104" s="95"/>
      <c r="I104" s="95"/>
      <c r="J104" s="95" t="s">
        <v>241</v>
      </c>
      <c r="K104" s="96" t="s">
        <v>24</v>
      </c>
      <c r="L104" s="96" t="s">
        <v>26</v>
      </c>
      <c r="M104" s="97">
        <v>44789.0</v>
      </c>
      <c r="N104" s="96" t="s">
        <v>70</v>
      </c>
      <c r="O104" s="98">
        <f>countif('Bug list'!$D$4:$D200,D104)</f>
        <v>1</v>
      </c>
      <c r="P104" s="88"/>
    </row>
    <row r="105" outlineLevel="1">
      <c r="A105" s="88"/>
      <c r="B105" s="99"/>
      <c r="C105" s="89" t="s">
        <v>208</v>
      </c>
      <c r="D105" s="90" t="str">
        <f t="shared" si="8"/>
        <v>098</v>
      </c>
      <c r="E105" s="95" t="s">
        <v>242</v>
      </c>
      <c r="F105" s="92" t="s">
        <v>66</v>
      </c>
      <c r="G105" s="93" t="s">
        <v>67</v>
      </c>
      <c r="H105" s="95"/>
      <c r="I105" s="95"/>
      <c r="J105" s="95" t="s">
        <v>243</v>
      </c>
      <c r="K105" s="96" t="s">
        <v>24</v>
      </c>
      <c r="L105" s="96" t="s">
        <v>26</v>
      </c>
      <c r="M105" s="97">
        <v>44789.0</v>
      </c>
      <c r="N105" s="96" t="s">
        <v>70</v>
      </c>
      <c r="O105" s="98">
        <f>countif('Bug list'!$D$4:$D200,D105)</f>
        <v>1</v>
      </c>
      <c r="P105" s="88"/>
    </row>
    <row r="106" outlineLevel="1">
      <c r="A106" s="88"/>
      <c r="B106" s="99"/>
      <c r="C106" s="89" t="s">
        <v>208</v>
      </c>
      <c r="D106" s="90" t="str">
        <f t="shared" si="8"/>
        <v>099</v>
      </c>
      <c r="E106" s="95" t="s">
        <v>244</v>
      </c>
      <c r="F106" s="92" t="s">
        <v>66</v>
      </c>
      <c r="G106" s="93" t="s">
        <v>67</v>
      </c>
      <c r="H106" s="95"/>
      <c r="I106" s="95"/>
      <c r="J106" s="95" t="s">
        <v>245</v>
      </c>
      <c r="K106" s="96" t="s">
        <v>24</v>
      </c>
      <c r="L106" s="96" t="s">
        <v>25</v>
      </c>
      <c r="M106" s="97">
        <v>44789.0</v>
      </c>
      <c r="N106" s="96" t="s">
        <v>70</v>
      </c>
      <c r="O106" s="98">
        <f>countif('Bug list'!$D$4:$D200,D106)</f>
        <v>0</v>
      </c>
      <c r="P106" s="88"/>
    </row>
    <row r="107" outlineLevel="1">
      <c r="A107" s="88"/>
      <c r="B107" s="99"/>
      <c r="C107" s="89" t="s">
        <v>208</v>
      </c>
      <c r="D107" s="90" t="str">
        <f t="shared" si="8"/>
        <v>100</v>
      </c>
      <c r="E107" s="95" t="s">
        <v>246</v>
      </c>
      <c r="F107" s="92" t="s">
        <v>66</v>
      </c>
      <c r="G107" s="93" t="s">
        <v>67</v>
      </c>
      <c r="H107" s="95"/>
      <c r="I107" s="95"/>
      <c r="J107" s="95" t="s">
        <v>247</v>
      </c>
      <c r="K107" s="96" t="s">
        <v>24</v>
      </c>
      <c r="L107" s="96" t="s">
        <v>25</v>
      </c>
      <c r="M107" s="97">
        <v>44789.0</v>
      </c>
      <c r="N107" s="96" t="s">
        <v>70</v>
      </c>
      <c r="O107" s="98">
        <f>countif('Bug list'!$D$4:$D200,D107)</f>
        <v>0</v>
      </c>
      <c r="P107" s="88"/>
    </row>
    <row r="108" outlineLevel="1">
      <c r="A108" s="88"/>
      <c r="B108" s="99"/>
      <c r="C108" s="89" t="s">
        <v>208</v>
      </c>
      <c r="D108" s="90" t="str">
        <f t="shared" si="8"/>
        <v>101</v>
      </c>
      <c r="E108" s="95" t="s">
        <v>248</v>
      </c>
      <c r="F108" s="92" t="s">
        <v>66</v>
      </c>
      <c r="G108" s="93" t="s">
        <v>67</v>
      </c>
      <c r="H108" s="95"/>
      <c r="I108" s="95" t="s">
        <v>249</v>
      </c>
      <c r="J108" s="95" t="s">
        <v>250</v>
      </c>
      <c r="K108" s="96" t="s">
        <v>24</v>
      </c>
      <c r="L108" s="96" t="s">
        <v>25</v>
      </c>
      <c r="M108" s="97">
        <v>44789.0</v>
      </c>
      <c r="N108" s="96" t="s">
        <v>70</v>
      </c>
      <c r="O108" s="98">
        <f>countif('Bug list'!$D$4:$D200,D108)</f>
        <v>0</v>
      </c>
      <c r="P108" s="88"/>
    </row>
    <row r="109" outlineLevel="1">
      <c r="A109" s="88"/>
      <c r="B109" s="99"/>
      <c r="C109" s="89" t="s">
        <v>208</v>
      </c>
      <c r="D109" s="90" t="str">
        <f t="shared" si="8"/>
        <v>102</v>
      </c>
      <c r="E109" s="95" t="s">
        <v>251</v>
      </c>
      <c r="F109" s="92" t="s">
        <v>66</v>
      </c>
      <c r="G109" s="93" t="s">
        <v>67</v>
      </c>
      <c r="H109" s="95"/>
      <c r="I109" s="95"/>
      <c r="J109" s="95" t="s">
        <v>252</v>
      </c>
      <c r="K109" s="96" t="s">
        <v>24</v>
      </c>
      <c r="L109" s="96" t="s">
        <v>25</v>
      </c>
      <c r="M109" s="97">
        <v>44789.0</v>
      </c>
      <c r="N109" s="96" t="s">
        <v>70</v>
      </c>
      <c r="O109" s="98">
        <f>countif('Bug list'!$D$4:$D200,D109)</f>
        <v>0</v>
      </c>
      <c r="P109" s="88"/>
    </row>
    <row r="110" outlineLevel="1">
      <c r="A110" s="88"/>
      <c r="B110" s="99"/>
      <c r="C110" s="89" t="s">
        <v>208</v>
      </c>
      <c r="D110" s="90" t="str">
        <f t="shared" si="8"/>
        <v>103</v>
      </c>
      <c r="E110" s="95" t="s">
        <v>253</v>
      </c>
      <c r="F110" s="92" t="s">
        <v>66</v>
      </c>
      <c r="G110" s="93" t="s">
        <v>67</v>
      </c>
      <c r="H110" s="95" t="s">
        <v>254</v>
      </c>
      <c r="I110" s="95"/>
      <c r="J110" s="95" t="s">
        <v>255</v>
      </c>
      <c r="K110" s="96" t="s">
        <v>24</v>
      </c>
      <c r="L110" s="96" t="s">
        <v>26</v>
      </c>
      <c r="M110" s="97">
        <v>44790.0</v>
      </c>
      <c r="N110" s="96" t="s">
        <v>70</v>
      </c>
      <c r="O110" s="98"/>
      <c r="P110" s="88"/>
    </row>
    <row r="111" outlineLevel="1">
      <c r="A111" s="88"/>
      <c r="B111" s="99"/>
      <c r="C111" s="89" t="s">
        <v>208</v>
      </c>
      <c r="D111" s="90" t="str">
        <f t="shared" si="8"/>
        <v>104</v>
      </c>
      <c r="E111" s="95" t="s">
        <v>256</v>
      </c>
      <c r="F111" s="92" t="s">
        <v>66</v>
      </c>
      <c r="G111" s="93" t="s">
        <v>67</v>
      </c>
      <c r="H111" s="95" t="s">
        <v>257</v>
      </c>
      <c r="I111" s="95"/>
      <c r="J111" s="95" t="s">
        <v>255</v>
      </c>
      <c r="K111" s="96" t="s">
        <v>24</v>
      </c>
      <c r="L111" s="96" t="s">
        <v>26</v>
      </c>
      <c r="M111" s="97">
        <v>44790.0</v>
      </c>
      <c r="N111" s="96" t="s">
        <v>70</v>
      </c>
      <c r="O111" s="98">
        <f>countif('Bug list'!$D$4:$D200,D111)</f>
        <v>1</v>
      </c>
      <c r="P111" s="88"/>
    </row>
    <row r="112" outlineLevel="1">
      <c r="A112" s="88"/>
      <c r="B112" s="99"/>
      <c r="C112" s="89" t="s">
        <v>208</v>
      </c>
      <c r="D112" s="90" t="str">
        <f t="shared" si="8"/>
        <v>105</v>
      </c>
      <c r="E112" s="95" t="s">
        <v>258</v>
      </c>
      <c r="F112" s="92" t="s">
        <v>66</v>
      </c>
      <c r="G112" s="93" t="s">
        <v>67</v>
      </c>
      <c r="H112" s="95" t="s">
        <v>259</v>
      </c>
      <c r="I112" s="95"/>
      <c r="J112" s="95" t="s">
        <v>255</v>
      </c>
      <c r="K112" s="96" t="s">
        <v>24</v>
      </c>
      <c r="L112" s="96" t="s">
        <v>25</v>
      </c>
      <c r="M112" s="97">
        <v>44790.0</v>
      </c>
      <c r="N112" s="96" t="s">
        <v>70</v>
      </c>
      <c r="O112" s="98">
        <f>countif('Bug list'!$D$4:$D200,D112)</f>
        <v>1</v>
      </c>
      <c r="P112" s="88"/>
    </row>
    <row r="113" outlineLevel="1">
      <c r="A113" s="88"/>
      <c r="B113" s="99"/>
      <c r="C113" s="89" t="s">
        <v>208</v>
      </c>
      <c r="D113" s="90" t="str">
        <f t="shared" si="8"/>
        <v>106</v>
      </c>
      <c r="E113" s="95" t="s">
        <v>258</v>
      </c>
      <c r="F113" s="92" t="s">
        <v>66</v>
      </c>
      <c r="G113" s="93" t="s">
        <v>67</v>
      </c>
      <c r="H113" s="95" t="s">
        <v>260</v>
      </c>
      <c r="I113" s="95"/>
      <c r="J113" s="95" t="s">
        <v>255</v>
      </c>
      <c r="K113" s="96" t="s">
        <v>24</v>
      </c>
      <c r="L113" s="96" t="s">
        <v>25</v>
      </c>
      <c r="M113" s="97">
        <v>44790.0</v>
      </c>
      <c r="N113" s="96" t="s">
        <v>70</v>
      </c>
      <c r="O113" s="98">
        <f>countif('Bug list'!$D$4:$D200,D113)</f>
        <v>0</v>
      </c>
      <c r="P113" s="88"/>
    </row>
    <row r="114" outlineLevel="1">
      <c r="A114" s="88"/>
      <c r="B114" s="99"/>
      <c r="C114" s="89" t="s">
        <v>208</v>
      </c>
      <c r="D114" s="90" t="str">
        <f t="shared" si="8"/>
        <v>107</v>
      </c>
      <c r="E114" s="95" t="s">
        <v>258</v>
      </c>
      <c r="F114" s="92" t="s">
        <v>66</v>
      </c>
      <c r="G114" s="93" t="s">
        <v>67</v>
      </c>
      <c r="H114" s="95" t="s">
        <v>261</v>
      </c>
      <c r="I114" s="95"/>
      <c r="J114" s="95" t="s">
        <v>255</v>
      </c>
      <c r="K114" s="96" t="s">
        <v>24</v>
      </c>
      <c r="L114" s="96" t="s">
        <v>25</v>
      </c>
      <c r="M114" s="97">
        <v>44790.0</v>
      </c>
      <c r="N114" s="96" t="s">
        <v>70</v>
      </c>
      <c r="O114" s="98">
        <f>countif('Bug list'!$D$4:$D200,D114)</f>
        <v>0</v>
      </c>
      <c r="P114" s="88"/>
    </row>
    <row r="115" outlineLevel="1">
      <c r="A115" s="88"/>
      <c r="B115" s="99"/>
      <c r="C115" s="89" t="s">
        <v>208</v>
      </c>
      <c r="D115" s="90" t="str">
        <f t="shared" si="8"/>
        <v>108</v>
      </c>
      <c r="E115" s="95" t="s">
        <v>258</v>
      </c>
      <c r="F115" s="92" t="s">
        <v>66</v>
      </c>
      <c r="G115" s="93" t="s">
        <v>67</v>
      </c>
      <c r="H115" s="95" t="s">
        <v>262</v>
      </c>
      <c r="I115" s="95"/>
      <c r="J115" s="95" t="s">
        <v>255</v>
      </c>
      <c r="K115" s="96" t="s">
        <v>24</v>
      </c>
      <c r="L115" s="96" t="s">
        <v>25</v>
      </c>
      <c r="M115" s="97">
        <v>44790.0</v>
      </c>
      <c r="N115" s="96" t="s">
        <v>70</v>
      </c>
      <c r="O115" s="98">
        <f>countif('Bug list'!$D$4:$D200,D115)</f>
        <v>0</v>
      </c>
      <c r="P115" s="88"/>
    </row>
    <row r="116" outlineLevel="1">
      <c r="A116" s="88"/>
      <c r="B116" s="99"/>
      <c r="C116" s="89" t="s">
        <v>208</v>
      </c>
      <c r="D116" s="90" t="str">
        <f t="shared" si="8"/>
        <v>109</v>
      </c>
      <c r="E116" s="95" t="s">
        <v>258</v>
      </c>
      <c r="F116" s="92" t="s">
        <v>66</v>
      </c>
      <c r="G116" s="93" t="s">
        <v>67</v>
      </c>
      <c r="H116" s="95" t="s">
        <v>263</v>
      </c>
      <c r="I116" s="95"/>
      <c r="J116" s="95" t="s">
        <v>255</v>
      </c>
      <c r="K116" s="96" t="s">
        <v>24</v>
      </c>
      <c r="L116" s="96" t="s">
        <v>25</v>
      </c>
      <c r="M116" s="97">
        <v>44790.0</v>
      </c>
      <c r="N116" s="96" t="s">
        <v>70</v>
      </c>
      <c r="O116" s="98">
        <f>countif('Bug list'!$D$4:$D200,D116)</f>
        <v>0</v>
      </c>
      <c r="P116" s="88"/>
    </row>
    <row r="117" outlineLevel="1">
      <c r="A117" s="88"/>
      <c r="B117" s="99"/>
      <c r="C117" s="89" t="s">
        <v>208</v>
      </c>
      <c r="D117" s="90" t="str">
        <f t="shared" si="8"/>
        <v>110</v>
      </c>
      <c r="E117" s="95" t="s">
        <v>258</v>
      </c>
      <c r="F117" s="92" t="s">
        <v>66</v>
      </c>
      <c r="G117" s="93" t="s">
        <v>67</v>
      </c>
      <c r="H117" s="95" t="s">
        <v>264</v>
      </c>
      <c r="I117" s="95"/>
      <c r="J117" s="95" t="s">
        <v>255</v>
      </c>
      <c r="K117" s="96" t="s">
        <v>24</v>
      </c>
      <c r="L117" s="96" t="s">
        <v>25</v>
      </c>
      <c r="M117" s="97">
        <v>44790.0</v>
      </c>
      <c r="N117" s="96" t="s">
        <v>70</v>
      </c>
      <c r="O117" s="98">
        <f>countif('Bug list'!$D$4:$D200,D117)</f>
        <v>0</v>
      </c>
      <c r="P117" s="88"/>
    </row>
    <row r="118" outlineLevel="1">
      <c r="A118" s="88"/>
      <c r="B118" s="99"/>
      <c r="C118" s="89" t="s">
        <v>208</v>
      </c>
      <c r="D118" s="90" t="str">
        <f t="shared" si="8"/>
        <v>111</v>
      </c>
      <c r="E118" s="95" t="s">
        <v>258</v>
      </c>
      <c r="F118" s="92" t="s">
        <v>66</v>
      </c>
      <c r="G118" s="93" t="s">
        <v>67</v>
      </c>
      <c r="H118" s="95" t="s">
        <v>265</v>
      </c>
      <c r="I118" s="95"/>
      <c r="J118" s="95" t="s">
        <v>266</v>
      </c>
      <c r="K118" s="96" t="s">
        <v>24</v>
      </c>
      <c r="L118" s="96" t="s">
        <v>25</v>
      </c>
      <c r="M118" s="97">
        <v>44790.0</v>
      </c>
      <c r="N118" s="96" t="s">
        <v>70</v>
      </c>
      <c r="O118" s="98">
        <f>countif('Bug list'!$D$4:$D200,D118)</f>
        <v>0</v>
      </c>
      <c r="P118" s="88"/>
    </row>
    <row r="119" outlineLevel="1">
      <c r="A119" s="88"/>
      <c r="B119" s="99"/>
      <c r="C119" s="89" t="s">
        <v>208</v>
      </c>
      <c r="D119" s="90" t="str">
        <f t="shared" si="8"/>
        <v>112</v>
      </c>
      <c r="E119" s="95" t="s">
        <v>258</v>
      </c>
      <c r="F119" s="92" t="s">
        <v>66</v>
      </c>
      <c r="G119" s="93" t="s">
        <v>67</v>
      </c>
      <c r="H119" s="95" t="s">
        <v>267</v>
      </c>
      <c r="I119" s="95"/>
      <c r="J119" s="95" t="s">
        <v>266</v>
      </c>
      <c r="K119" s="96" t="s">
        <v>24</v>
      </c>
      <c r="L119" s="96" t="s">
        <v>25</v>
      </c>
      <c r="M119" s="97">
        <v>44790.0</v>
      </c>
      <c r="N119" s="96" t="s">
        <v>70</v>
      </c>
      <c r="O119" s="98">
        <f>countif('Bug list'!$D$4:$D200,D119)</f>
        <v>0</v>
      </c>
      <c r="P119" s="88"/>
    </row>
    <row r="120" outlineLevel="1">
      <c r="A120" s="88"/>
      <c r="B120" s="99"/>
      <c r="C120" s="89" t="s">
        <v>208</v>
      </c>
      <c r="D120" s="90" t="str">
        <f t="shared" si="8"/>
        <v>113</v>
      </c>
      <c r="E120" s="95" t="s">
        <v>258</v>
      </c>
      <c r="F120" s="92" t="s">
        <v>66</v>
      </c>
      <c r="G120" s="93" t="s">
        <v>67</v>
      </c>
      <c r="H120" s="95" t="s">
        <v>268</v>
      </c>
      <c r="I120" s="95"/>
      <c r="J120" s="95" t="s">
        <v>266</v>
      </c>
      <c r="K120" s="96" t="s">
        <v>24</v>
      </c>
      <c r="L120" s="96" t="s">
        <v>25</v>
      </c>
      <c r="M120" s="97">
        <v>44790.0</v>
      </c>
      <c r="N120" s="96" t="s">
        <v>70</v>
      </c>
      <c r="O120" s="98">
        <f>countif('Bug list'!$D$4:$D200,D120)</f>
        <v>0</v>
      </c>
      <c r="P120" s="88"/>
    </row>
    <row r="121" outlineLevel="1">
      <c r="A121" s="88"/>
      <c r="B121" s="99"/>
      <c r="C121" s="89" t="s">
        <v>208</v>
      </c>
      <c r="D121" s="90" t="str">
        <f t="shared" si="8"/>
        <v>114</v>
      </c>
      <c r="E121" s="95" t="s">
        <v>258</v>
      </c>
      <c r="F121" s="92" t="s">
        <v>66</v>
      </c>
      <c r="G121" s="93" t="s">
        <v>67</v>
      </c>
      <c r="H121" s="95" t="s">
        <v>269</v>
      </c>
      <c r="I121" s="95"/>
      <c r="J121" s="95" t="s">
        <v>255</v>
      </c>
      <c r="K121" s="96" t="s">
        <v>24</v>
      </c>
      <c r="L121" s="96" t="s">
        <v>25</v>
      </c>
      <c r="M121" s="97">
        <v>44790.0</v>
      </c>
      <c r="N121" s="96" t="s">
        <v>70</v>
      </c>
      <c r="O121" s="98">
        <f>countif('Bug list'!$D$4:$D200,D121)</f>
        <v>0</v>
      </c>
      <c r="P121" s="88"/>
    </row>
    <row r="122" outlineLevel="1">
      <c r="A122" s="88"/>
      <c r="B122" s="99"/>
      <c r="C122" s="89" t="s">
        <v>208</v>
      </c>
      <c r="D122" s="90" t="str">
        <f t="shared" si="8"/>
        <v>115</v>
      </c>
      <c r="E122" s="95" t="s">
        <v>258</v>
      </c>
      <c r="F122" s="92" t="s">
        <v>66</v>
      </c>
      <c r="G122" s="93" t="s">
        <v>67</v>
      </c>
      <c r="H122" s="95" t="s">
        <v>270</v>
      </c>
      <c r="I122" s="95"/>
      <c r="J122" s="95" t="s">
        <v>255</v>
      </c>
      <c r="K122" s="96" t="s">
        <v>24</v>
      </c>
      <c r="L122" s="96" t="s">
        <v>26</v>
      </c>
      <c r="M122" s="97">
        <v>44790.0</v>
      </c>
      <c r="N122" s="96" t="s">
        <v>70</v>
      </c>
      <c r="O122" s="98">
        <f>countif('Bug list'!$D$4:$D200,D122)</f>
        <v>1</v>
      </c>
      <c r="P122" s="88"/>
    </row>
    <row r="123" outlineLevel="1">
      <c r="A123" s="88"/>
      <c r="B123" s="99"/>
      <c r="C123" s="89" t="s">
        <v>208</v>
      </c>
      <c r="D123" s="90" t="str">
        <f t="shared" si="8"/>
        <v>116</v>
      </c>
      <c r="E123" s="95" t="s">
        <v>258</v>
      </c>
      <c r="F123" s="92" t="s">
        <v>66</v>
      </c>
      <c r="G123" s="93" t="s">
        <v>67</v>
      </c>
      <c r="H123" s="95" t="s">
        <v>271</v>
      </c>
      <c r="I123" s="95"/>
      <c r="J123" s="95" t="s">
        <v>255</v>
      </c>
      <c r="K123" s="96" t="s">
        <v>24</v>
      </c>
      <c r="L123" s="96" t="s">
        <v>25</v>
      </c>
      <c r="M123" s="97">
        <v>44790.0</v>
      </c>
      <c r="N123" s="96" t="s">
        <v>70</v>
      </c>
      <c r="O123" s="98">
        <f>countif('Bug list'!$D$4:$D200,D123)</f>
        <v>0</v>
      </c>
      <c r="P123" s="88"/>
    </row>
    <row r="124" outlineLevel="1">
      <c r="A124" s="88"/>
      <c r="B124" s="99"/>
      <c r="C124" s="89" t="s">
        <v>208</v>
      </c>
      <c r="D124" s="90" t="str">
        <f t="shared" si="8"/>
        <v>117</v>
      </c>
      <c r="E124" s="95" t="s">
        <v>258</v>
      </c>
      <c r="F124" s="92" t="s">
        <v>66</v>
      </c>
      <c r="G124" s="93" t="s">
        <v>67</v>
      </c>
      <c r="H124" s="95" t="s">
        <v>272</v>
      </c>
      <c r="I124" s="95"/>
      <c r="J124" s="95" t="s">
        <v>255</v>
      </c>
      <c r="K124" s="96" t="s">
        <v>24</v>
      </c>
      <c r="L124" s="96" t="s">
        <v>25</v>
      </c>
      <c r="M124" s="97">
        <v>44790.0</v>
      </c>
      <c r="N124" s="96" t="s">
        <v>70</v>
      </c>
      <c r="O124" s="98">
        <f>countif('Bug list'!$D$4:$D200,D124)</f>
        <v>0</v>
      </c>
      <c r="P124" s="88"/>
    </row>
    <row r="125" outlineLevel="1">
      <c r="A125" s="88"/>
      <c r="B125" s="99"/>
      <c r="C125" s="89" t="s">
        <v>208</v>
      </c>
      <c r="D125" s="90" t="str">
        <f t="shared" si="8"/>
        <v>118</v>
      </c>
      <c r="E125" s="95" t="s">
        <v>258</v>
      </c>
      <c r="F125" s="92" t="s">
        <v>66</v>
      </c>
      <c r="G125" s="93" t="s">
        <v>67</v>
      </c>
      <c r="H125" s="95" t="s">
        <v>273</v>
      </c>
      <c r="I125" s="95"/>
      <c r="J125" s="95" t="s">
        <v>255</v>
      </c>
      <c r="K125" s="101" t="s">
        <v>24</v>
      </c>
      <c r="L125" s="102" t="s">
        <v>25</v>
      </c>
      <c r="M125" s="103">
        <v>44790.0</v>
      </c>
      <c r="N125" s="102" t="s">
        <v>70</v>
      </c>
      <c r="O125" s="98">
        <f>countif('Bug list'!$D$4:$D200,D125)</f>
        <v>0</v>
      </c>
      <c r="P125" s="88"/>
    </row>
    <row r="126" outlineLevel="1">
      <c r="A126" s="88"/>
      <c r="B126" s="99"/>
      <c r="C126" s="81" t="s">
        <v>37</v>
      </c>
      <c r="D126" s="82"/>
      <c r="E126" s="83"/>
      <c r="F126" s="84"/>
      <c r="G126" s="85"/>
      <c r="H126" s="86"/>
      <c r="I126" s="86"/>
      <c r="J126" s="86"/>
      <c r="K126" s="86"/>
      <c r="L126" s="86"/>
      <c r="M126" s="87"/>
      <c r="N126" s="86"/>
      <c r="O126" s="82"/>
      <c r="P126" s="88"/>
    </row>
    <row r="127" outlineLevel="1">
      <c r="A127" s="88"/>
      <c r="B127" s="99"/>
      <c r="C127" s="89" t="s">
        <v>145</v>
      </c>
      <c r="D127" s="90" t="str">
        <f t="shared" ref="D127:D142" si="9">CONCATENATE(IF(LEN(ROW()-7)=1,CONCATENATE("00",ROW()-7),IF(LEN(ROW()-7)=2,CONCATENATE("0",ROW()-7),ROW()-7)))</f>
        <v>120</v>
      </c>
      <c r="E127" s="95" t="s">
        <v>274</v>
      </c>
      <c r="F127" s="92" t="s">
        <v>66</v>
      </c>
      <c r="G127" s="93" t="s">
        <v>67</v>
      </c>
      <c r="H127" s="95"/>
      <c r="I127" s="95"/>
      <c r="J127" s="95" t="s">
        <v>275</v>
      </c>
      <c r="K127" s="96" t="s">
        <v>24</v>
      </c>
      <c r="L127" s="96" t="s">
        <v>25</v>
      </c>
      <c r="M127" s="97">
        <v>44789.0</v>
      </c>
      <c r="N127" s="96" t="s">
        <v>70</v>
      </c>
      <c r="O127" s="98">
        <f>countif('Bug list'!$D$4:$D200,D127)</f>
        <v>0</v>
      </c>
      <c r="P127" s="88"/>
    </row>
    <row r="128" outlineLevel="1">
      <c r="A128" s="88"/>
      <c r="B128" s="99"/>
      <c r="C128" s="89" t="s">
        <v>145</v>
      </c>
      <c r="D128" s="90" t="str">
        <f t="shared" si="9"/>
        <v>121</v>
      </c>
      <c r="E128" s="95" t="s">
        <v>276</v>
      </c>
      <c r="F128" s="92" t="s">
        <v>66</v>
      </c>
      <c r="G128" s="93" t="s">
        <v>67</v>
      </c>
      <c r="H128" s="95"/>
      <c r="I128" s="95"/>
      <c r="J128" s="95" t="s">
        <v>277</v>
      </c>
      <c r="K128" s="96" t="s">
        <v>24</v>
      </c>
      <c r="L128" s="96" t="s">
        <v>25</v>
      </c>
      <c r="M128" s="97">
        <v>44789.0</v>
      </c>
      <c r="N128" s="96" t="s">
        <v>70</v>
      </c>
      <c r="O128" s="98">
        <f>countif('Bug list'!$D$4:$D200,D128)</f>
        <v>0</v>
      </c>
      <c r="P128" s="88"/>
    </row>
    <row r="129" outlineLevel="1">
      <c r="A129" s="88"/>
      <c r="B129" s="99"/>
      <c r="C129" s="89" t="s">
        <v>145</v>
      </c>
      <c r="D129" s="90" t="str">
        <f t="shared" si="9"/>
        <v>122</v>
      </c>
      <c r="E129" s="95" t="s">
        <v>278</v>
      </c>
      <c r="F129" s="92" t="s">
        <v>66</v>
      </c>
      <c r="G129" s="93" t="s">
        <v>67</v>
      </c>
      <c r="H129" s="95"/>
      <c r="I129" s="95"/>
      <c r="J129" s="95" t="s">
        <v>279</v>
      </c>
      <c r="K129" s="96" t="s">
        <v>24</v>
      </c>
      <c r="L129" s="96" t="s">
        <v>25</v>
      </c>
      <c r="M129" s="97">
        <v>44789.0</v>
      </c>
      <c r="N129" s="96" t="s">
        <v>70</v>
      </c>
      <c r="O129" s="98">
        <f>countif('Bug list'!$D$4:$D200,D129)</f>
        <v>1</v>
      </c>
      <c r="P129" s="88"/>
    </row>
    <row r="130" outlineLevel="1">
      <c r="A130" s="88"/>
      <c r="B130" s="99"/>
      <c r="C130" s="89" t="s">
        <v>145</v>
      </c>
      <c r="D130" s="90" t="str">
        <f t="shared" si="9"/>
        <v>123</v>
      </c>
      <c r="E130" s="95" t="s">
        <v>280</v>
      </c>
      <c r="F130" s="92" t="s">
        <v>66</v>
      </c>
      <c r="G130" s="93" t="s">
        <v>86</v>
      </c>
      <c r="H130" s="95"/>
      <c r="I130" s="95"/>
      <c r="J130" s="95" t="s">
        <v>247</v>
      </c>
      <c r="K130" s="96" t="s">
        <v>24</v>
      </c>
      <c r="L130" s="96" t="s">
        <v>26</v>
      </c>
      <c r="M130" s="97">
        <v>44790.0</v>
      </c>
      <c r="N130" s="96" t="s">
        <v>70</v>
      </c>
      <c r="O130" s="98"/>
      <c r="P130" s="88"/>
    </row>
    <row r="131" outlineLevel="1">
      <c r="A131" s="88"/>
      <c r="B131" s="99"/>
      <c r="C131" s="89" t="s">
        <v>145</v>
      </c>
      <c r="D131" s="90" t="str">
        <f t="shared" si="9"/>
        <v>124</v>
      </c>
      <c r="E131" s="95" t="s">
        <v>281</v>
      </c>
      <c r="F131" s="92" t="s">
        <v>66</v>
      </c>
      <c r="G131" s="93" t="s">
        <v>67</v>
      </c>
      <c r="H131" s="95"/>
      <c r="I131" s="95"/>
      <c r="J131" s="95" t="s">
        <v>282</v>
      </c>
      <c r="K131" s="96" t="s">
        <v>24</v>
      </c>
      <c r="L131" s="96" t="s">
        <v>25</v>
      </c>
      <c r="M131" s="97">
        <v>44789.0</v>
      </c>
      <c r="N131" s="96" t="s">
        <v>70</v>
      </c>
      <c r="O131" s="98">
        <f>countif('Bug list'!$D$4:$D200,D131)</f>
        <v>0</v>
      </c>
      <c r="P131" s="88"/>
    </row>
    <row r="132" outlineLevel="1">
      <c r="A132" s="88"/>
      <c r="B132" s="99"/>
      <c r="C132" s="89" t="s">
        <v>145</v>
      </c>
      <c r="D132" s="90" t="str">
        <f t="shared" si="9"/>
        <v>125</v>
      </c>
      <c r="E132" s="95" t="s">
        <v>283</v>
      </c>
      <c r="F132" s="92" t="s">
        <v>66</v>
      </c>
      <c r="G132" s="93" t="s">
        <v>67</v>
      </c>
      <c r="H132" s="95"/>
      <c r="I132" s="95"/>
      <c r="J132" s="95" t="s">
        <v>284</v>
      </c>
      <c r="K132" s="96" t="s">
        <v>24</v>
      </c>
      <c r="L132" s="96" t="s">
        <v>25</v>
      </c>
      <c r="M132" s="97">
        <v>44789.0</v>
      </c>
      <c r="N132" s="96" t="s">
        <v>70</v>
      </c>
      <c r="O132" s="98">
        <f>countif('Bug list'!$D$4:$D200,D132)</f>
        <v>0</v>
      </c>
      <c r="P132" s="88"/>
    </row>
    <row r="133" outlineLevel="1">
      <c r="A133" s="88"/>
      <c r="B133" s="99"/>
      <c r="C133" s="89" t="s">
        <v>145</v>
      </c>
      <c r="D133" s="90" t="str">
        <f t="shared" si="9"/>
        <v>126</v>
      </c>
      <c r="E133" s="95" t="s">
        <v>285</v>
      </c>
      <c r="F133" s="92" t="s">
        <v>66</v>
      </c>
      <c r="G133" s="93" t="s">
        <v>67</v>
      </c>
      <c r="H133" s="95"/>
      <c r="I133" s="95"/>
      <c r="J133" s="95" t="s">
        <v>286</v>
      </c>
      <c r="K133" s="96" t="s">
        <v>24</v>
      </c>
      <c r="L133" s="96" t="s">
        <v>25</v>
      </c>
      <c r="M133" s="97">
        <v>44789.0</v>
      </c>
      <c r="N133" s="96" t="s">
        <v>70</v>
      </c>
      <c r="O133" s="98">
        <f>countif('Bug list'!$D$4:$D200,D133)</f>
        <v>0</v>
      </c>
      <c r="P133" s="88"/>
    </row>
    <row r="134" outlineLevel="1">
      <c r="A134" s="88"/>
      <c r="B134" s="99"/>
      <c r="C134" s="89" t="s">
        <v>145</v>
      </c>
      <c r="D134" s="90" t="str">
        <f t="shared" si="9"/>
        <v>127</v>
      </c>
      <c r="E134" s="95" t="s">
        <v>287</v>
      </c>
      <c r="F134" s="92" t="s">
        <v>66</v>
      </c>
      <c r="G134" s="93" t="s">
        <v>67</v>
      </c>
      <c r="H134" s="95"/>
      <c r="I134" s="95"/>
      <c r="J134" s="95" t="s">
        <v>288</v>
      </c>
      <c r="K134" s="96" t="s">
        <v>24</v>
      </c>
      <c r="L134" s="96" t="s">
        <v>25</v>
      </c>
      <c r="M134" s="97">
        <v>44789.0</v>
      </c>
      <c r="N134" s="96" t="s">
        <v>70</v>
      </c>
      <c r="O134" s="98">
        <f>countif('Bug list'!$D$4:$D200,D134)</f>
        <v>0</v>
      </c>
      <c r="P134" s="88"/>
    </row>
    <row r="135" outlineLevel="1">
      <c r="A135" s="88"/>
      <c r="B135" s="99"/>
      <c r="C135" s="89" t="s">
        <v>145</v>
      </c>
      <c r="D135" s="90" t="str">
        <f t="shared" si="9"/>
        <v>128</v>
      </c>
      <c r="E135" s="95" t="s">
        <v>289</v>
      </c>
      <c r="F135" s="92" t="s">
        <v>66</v>
      </c>
      <c r="G135" s="93" t="s">
        <v>73</v>
      </c>
      <c r="H135" s="95"/>
      <c r="I135" s="95" t="s">
        <v>290</v>
      </c>
      <c r="J135" s="95" t="s">
        <v>291</v>
      </c>
      <c r="K135" s="96" t="s">
        <v>24</v>
      </c>
      <c r="L135" s="96" t="s">
        <v>25</v>
      </c>
      <c r="M135" s="97">
        <v>44790.0</v>
      </c>
      <c r="N135" s="96" t="s">
        <v>70</v>
      </c>
      <c r="O135" s="98">
        <f>countif('Bug list'!$D$4:$D200,D135)</f>
        <v>0</v>
      </c>
      <c r="P135" s="88"/>
    </row>
    <row r="136" outlineLevel="1">
      <c r="A136" s="88"/>
      <c r="B136" s="99"/>
      <c r="C136" s="89" t="s">
        <v>145</v>
      </c>
      <c r="D136" s="90" t="str">
        <f t="shared" si="9"/>
        <v>129</v>
      </c>
      <c r="E136" s="95" t="s">
        <v>292</v>
      </c>
      <c r="F136" s="92" t="s">
        <v>66</v>
      </c>
      <c r="G136" s="93" t="s">
        <v>73</v>
      </c>
      <c r="H136" s="95"/>
      <c r="I136" s="95" t="s">
        <v>293</v>
      </c>
      <c r="J136" s="95" t="s">
        <v>294</v>
      </c>
      <c r="K136" s="96" t="s">
        <v>24</v>
      </c>
      <c r="L136" s="96" t="s">
        <v>25</v>
      </c>
      <c r="M136" s="97">
        <v>44790.0</v>
      </c>
      <c r="N136" s="96" t="s">
        <v>70</v>
      </c>
      <c r="O136" s="98">
        <f>countif('Bug list'!$D$4:$D200,D136)</f>
        <v>0</v>
      </c>
      <c r="P136" s="88"/>
    </row>
    <row r="137" outlineLevel="1">
      <c r="A137" s="88"/>
      <c r="B137" s="99"/>
      <c r="C137" s="89" t="s">
        <v>145</v>
      </c>
      <c r="D137" s="90" t="str">
        <f t="shared" si="9"/>
        <v>130</v>
      </c>
      <c r="E137" s="95" t="s">
        <v>295</v>
      </c>
      <c r="F137" s="92" t="s">
        <v>66</v>
      </c>
      <c r="G137" s="93" t="s">
        <v>73</v>
      </c>
      <c r="H137" s="95"/>
      <c r="I137" s="95" t="s">
        <v>296</v>
      </c>
      <c r="J137" s="95" t="s">
        <v>294</v>
      </c>
      <c r="K137" s="96" t="s">
        <v>24</v>
      </c>
      <c r="L137" s="96" t="s">
        <v>25</v>
      </c>
      <c r="M137" s="97">
        <v>44790.0</v>
      </c>
      <c r="N137" s="96" t="s">
        <v>70</v>
      </c>
      <c r="O137" s="98">
        <f>countif('Bug list'!$D$4:$D200,D137)</f>
        <v>0</v>
      </c>
      <c r="P137" s="88"/>
    </row>
    <row r="138" outlineLevel="1">
      <c r="A138" s="88"/>
      <c r="B138" s="99"/>
      <c r="C138" s="89" t="s">
        <v>145</v>
      </c>
      <c r="D138" s="90" t="str">
        <f t="shared" si="9"/>
        <v>131</v>
      </c>
      <c r="E138" s="95" t="s">
        <v>297</v>
      </c>
      <c r="F138" s="92" t="s">
        <v>66</v>
      </c>
      <c r="G138" s="93" t="s">
        <v>73</v>
      </c>
      <c r="H138" s="95"/>
      <c r="I138" s="95"/>
      <c r="J138" s="95" t="s">
        <v>298</v>
      </c>
      <c r="K138" s="96" t="s">
        <v>24</v>
      </c>
      <c r="L138" s="96" t="s">
        <v>25</v>
      </c>
      <c r="M138" s="97">
        <v>44790.0</v>
      </c>
      <c r="N138" s="96" t="s">
        <v>70</v>
      </c>
      <c r="O138" s="98"/>
      <c r="P138" s="88"/>
    </row>
    <row r="139" outlineLevel="1">
      <c r="A139" s="88"/>
      <c r="B139" s="99"/>
      <c r="C139" s="89" t="s">
        <v>145</v>
      </c>
      <c r="D139" s="90" t="str">
        <f t="shared" si="9"/>
        <v>132</v>
      </c>
      <c r="E139" s="95" t="s">
        <v>299</v>
      </c>
      <c r="F139" s="92" t="s">
        <v>66</v>
      </c>
      <c r="G139" s="93" t="s">
        <v>73</v>
      </c>
      <c r="H139" s="95"/>
      <c r="I139" s="95"/>
      <c r="J139" s="95" t="s">
        <v>291</v>
      </c>
      <c r="K139" s="96" t="s">
        <v>24</v>
      </c>
      <c r="L139" s="96" t="s">
        <v>25</v>
      </c>
      <c r="M139" s="97">
        <v>44790.0</v>
      </c>
      <c r="N139" s="96" t="s">
        <v>70</v>
      </c>
      <c r="O139" s="98"/>
      <c r="P139" s="88"/>
    </row>
    <row r="140" outlineLevel="1">
      <c r="A140" s="88"/>
      <c r="B140" s="99"/>
      <c r="C140" s="89" t="s">
        <v>145</v>
      </c>
      <c r="D140" s="90" t="str">
        <f t="shared" si="9"/>
        <v>133</v>
      </c>
      <c r="E140" s="95" t="s">
        <v>300</v>
      </c>
      <c r="F140" s="92" t="s">
        <v>66</v>
      </c>
      <c r="G140" s="93" t="s">
        <v>73</v>
      </c>
      <c r="H140" s="95"/>
      <c r="I140" s="95"/>
      <c r="J140" s="95" t="s">
        <v>291</v>
      </c>
      <c r="K140" s="96" t="s">
        <v>24</v>
      </c>
      <c r="L140" s="96" t="s">
        <v>26</v>
      </c>
      <c r="M140" s="97">
        <v>44790.0</v>
      </c>
      <c r="N140" s="96" t="s">
        <v>70</v>
      </c>
      <c r="O140" s="98"/>
      <c r="P140" s="88"/>
    </row>
    <row r="141" outlineLevel="1">
      <c r="A141" s="88"/>
      <c r="B141" s="99"/>
      <c r="C141" s="89" t="s">
        <v>145</v>
      </c>
      <c r="D141" s="90" t="str">
        <f t="shared" si="9"/>
        <v>134</v>
      </c>
      <c r="E141" s="95" t="s">
        <v>301</v>
      </c>
      <c r="F141" s="92" t="s">
        <v>66</v>
      </c>
      <c r="G141" s="93" t="s">
        <v>73</v>
      </c>
      <c r="H141" s="95"/>
      <c r="I141" s="95"/>
      <c r="J141" s="95" t="s">
        <v>291</v>
      </c>
      <c r="K141" s="96"/>
      <c r="L141" s="96"/>
      <c r="M141" s="97"/>
      <c r="N141" s="96"/>
      <c r="O141" s="98"/>
      <c r="P141" s="88"/>
    </row>
    <row r="142" outlineLevel="1">
      <c r="A142" s="88"/>
      <c r="B142" s="99"/>
      <c r="C142" s="89" t="s">
        <v>145</v>
      </c>
      <c r="D142" s="90" t="str">
        <f t="shared" si="9"/>
        <v>135</v>
      </c>
      <c r="E142" s="95" t="s">
        <v>302</v>
      </c>
      <c r="F142" s="92" t="s">
        <v>66</v>
      </c>
      <c r="G142" s="93" t="s">
        <v>73</v>
      </c>
      <c r="H142" s="95"/>
      <c r="I142" s="95"/>
      <c r="J142" s="95" t="s">
        <v>303</v>
      </c>
      <c r="K142" s="96" t="s">
        <v>24</v>
      </c>
      <c r="L142" s="96" t="s">
        <v>25</v>
      </c>
      <c r="M142" s="97">
        <v>44790.0</v>
      </c>
      <c r="N142" s="96" t="s">
        <v>70</v>
      </c>
      <c r="O142" s="98"/>
      <c r="P142" s="88"/>
    </row>
    <row r="143" outlineLevel="1">
      <c r="A143" s="88"/>
      <c r="B143" s="99"/>
      <c r="C143" s="81" t="s">
        <v>42</v>
      </c>
      <c r="D143" s="82"/>
      <c r="E143" s="83"/>
      <c r="F143" s="84"/>
      <c r="G143" s="85"/>
      <c r="H143" s="86"/>
      <c r="I143" s="86"/>
      <c r="J143" s="86"/>
      <c r="K143" s="86"/>
      <c r="L143" s="86"/>
      <c r="M143" s="87"/>
      <c r="N143" s="86"/>
      <c r="O143" s="82"/>
      <c r="P143" s="88"/>
    </row>
    <row r="144" outlineLevel="1">
      <c r="A144" s="88"/>
      <c r="B144" s="99"/>
      <c r="C144" s="89" t="s">
        <v>304</v>
      </c>
      <c r="D144" s="90" t="str">
        <f t="shared" ref="D144:D146" si="10">CONCATENATE(IF(LEN(ROW()-7)=1,CONCATENATE("00",ROW()-7),IF(LEN(ROW()-7)=2,CONCATENATE("0",ROW()-7),ROW()-7)))</f>
        <v>137</v>
      </c>
      <c r="E144" s="95" t="s">
        <v>305</v>
      </c>
      <c r="F144" s="92" t="s">
        <v>66</v>
      </c>
      <c r="G144" s="93" t="s">
        <v>86</v>
      </c>
      <c r="H144" s="95"/>
      <c r="I144" s="95"/>
      <c r="J144" s="95" t="s">
        <v>306</v>
      </c>
      <c r="K144" s="96" t="s">
        <v>24</v>
      </c>
      <c r="L144" s="96" t="s">
        <v>25</v>
      </c>
      <c r="M144" s="97">
        <v>44789.0</v>
      </c>
      <c r="N144" s="96" t="s">
        <v>70</v>
      </c>
      <c r="O144" s="98">
        <f>countif('Bug list'!$D$4:$D200,D144)</f>
        <v>0</v>
      </c>
      <c r="P144" s="88"/>
    </row>
    <row r="145" outlineLevel="1">
      <c r="A145" s="88"/>
      <c r="B145" s="99"/>
      <c r="C145" s="89" t="s">
        <v>304</v>
      </c>
      <c r="D145" s="90" t="str">
        <f t="shared" si="10"/>
        <v>138</v>
      </c>
      <c r="E145" s="95" t="s">
        <v>307</v>
      </c>
      <c r="F145" s="92" t="s">
        <v>66</v>
      </c>
      <c r="G145" s="93" t="s">
        <v>86</v>
      </c>
      <c r="H145" s="95"/>
      <c r="I145" s="95" t="s">
        <v>308</v>
      </c>
      <c r="J145" s="95" t="s">
        <v>244</v>
      </c>
      <c r="K145" s="96" t="s">
        <v>24</v>
      </c>
      <c r="L145" s="96" t="s">
        <v>25</v>
      </c>
      <c r="M145" s="97">
        <v>44789.0</v>
      </c>
      <c r="N145" s="96" t="s">
        <v>70</v>
      </c>
      <c r="O145" s="98">
        <f>countif('Bug list'!$D$4:$D200,D145)</f>
        <v>0</v>
      </c>
      <c r="P145" s="88"/>
    </row>
    <row r="146" outlineLevel="1">
      <c r="A146" s="88"/>
      <c r="B146" s="99"/>
      <c r="C146" s="89" t="s">
        <v>304</v>
      </c>
      <c r="D146" s="90" t="str">
        <f t="shared" si="10"/>
        <v>139</v>
      </c>
      <c r="E146" s="95" t="s">
        <v>307</v>
      </c>
      <c r="F146" s="92" t="s">
        <v>66</v>
      </c>
      <c r="G146" s="93" t="s">
        <v>86</v>
      </c>
      <c r="H146" s="95"/>
      <c r="I146" s="95" t="s">
        <v>309</v>
      </c>
      <c r="J146" s="95" t="s">
        <v>244</v>
      </c>
      <c r="K146" s="96" t="s">
        <v>24</v>
      </c>
      <c r="L146" s="96" t="s">
        <v>25</v>
      </c>
      <c r="M146" s="97">
        <v>44789.0</v>
      </c>
      <c r="N146" s="96" t="s">
        <v>70</v>
      </c>
      <c r="O146" s="98">
        <f>countif('Bug list'!$D$4:$D200,D146)</f>
        <v>0</v>
      </c>
      <c r="P146" s="88"/>
    </row>
    <row r="147" outlineLevel="1">
      <c r="A147" s="88"/>
      <c r="B147" s="99"/>
      <c r="C147" s="81" t="s">
        <v>40</v>
      </c>
      <c r="D147" s="82"/>
      <c r="E147" s="83"/>
      <c r="F147" s="84"/>
      <c r="G147" s="85"/>
      <c r="H147" s="86"/>
      <c r="I147" s="86"/>
      <c r="J147" s="86"/>
      <c r="K147" s="86"/>
      <c r="L147" s="86"/>
      <c r="M147" s="87"/>
      <c r="N147" s="86"/>
      <c r="O147" s="82"/>
      <c r="P147" s="88"/>
    </row>
    <row r="148" outlineLevel="1">
      <c r="A148" s="88"/>
      <c r="B148" s="99"/>
      <c r="C148" s="89" t="s">
        <v>310</v>
      </c>
      <c r="D148" s="90" t="str">
        <f t="shared" ref="D148:D150" si="11">CONCATENATE(IF(LEN(ROW()-7)=1,CONCATENATE("00",ROW()-7),IF(LEN(ROW()-7)=2,CONCATENATE("0",ROW()-7),ROW()-7)))</f>
        <v>141</v>
      </c>
      <c r="E148" s="91" t="s">
        <v>311</v>
      </c>
      <c r="F148" s="92" t="s">
        <v>66</v>
      </c>
      <c r="G148" s="93" t="s">
        <v>73</v>
      </c>
      <c r="H148" s="94"/>
      <c r="I148" s="95" t="s">
        <v>312</v>
      </c>
      <c r="J148" s="95"/>
      <c r="K148" s="96" t="s">
        <v>24</v>
      </c>
      <c r="L148" s="96" t="s">
        <v>25</v>
      </c>
      <c r="M148" s="97">
        <v>44789.0</v>
      </c>
      <c r="N148" s="96" t="s">
        <v>70</v>
      </c>
      <c r="O148" s="98">
        <f>countif('Bug list'!$D$4:$D200,D148)</f>
        <v>1</v>
      </c>
      <c r="P148" s="88"/>
    </row>
    <row r="149" outlineLevel="1">
      <c r="A149" s="88"/>
      <c r="B149" s="99"/>
      <c r="C149" s="89" t="s">
        <v>310</v>
      </c>
      <c r="D149" s="90" t="str">
        <f t="shared" si="11"/>
        <v>142</v>
      </c>
      <c r="E149" s="91" t="s">
        <v>313</v>
      </c>
      <c r="F149" s="92" t="s">
        <v>66</v>
      </c>
      <c r="G149" s="93" t="s">
        <v>73</v>
      </c>
      <c r="H149" s="94"/>
      <c r="I149" s="95" t="s">
        <v>314</v>
      </c>
      <c r="J149" s="95" t="s">
        <v>315</v>
      </c>
      <c r="K149" s="96" t="s">
        <v>24</v>
      </c>
      <c r="L149" s="96" t="s">
        <v>26</v>
      </c>
      <c r="M149" s="97">
        <v>44789.0</v>
      </c>
      <c r="N149" s="96" t="s">
        <v>70</v>
      </c>
      <c r="O149" s="98">
        <f>countif('Bug list'!$D$4:$D200,D149)</f>
        <v>0</v>
      </c>
      <c r="P149" s="88"/>
    </row>
    <row r="150" outlineLevel="1">
      <c r="A150" s="88"/>
      <c r="B150" s="99"/>
      <c r="C150" s="89" t="s">
        <v>310</v>
      </c>
      <c r="D150" s="90" t="str">
        <f t="shared" si="11"/>
        <v>143</v>
      </c>
      <c r="E150" s="91" t="s">
        <v>316</v>
      </c>
      <c r="F150" s="92" t="s">
        <v>66</v>
      </c>
      <c r="G150" s="93" t="s">
        <v>67</v>
      </c>
      <c r="H150" s="100"/>
      <c r="I150" s="95" t="s">
        <v>317</v>
      </c>
      <c r="J150" s="95" t="s">
        <v>316</v>
      </c>
      <c r="K150" s="96" t="s">
        <v>24</v>
      </c>
      <c r="L150" s="96" t="s">
        <v>25</v>
      </c>
      <c r="M150" s="97">
        <v>44789.0</v>
      </c>
      <c r="N150" s="96" t="s">
        <v>70</v>
      </c>
      <c r="O150" s="98">
        <f>countif('Bug list'!$D$4:$D200,D150)</f>
        <v>0</v>
      </c>
      <c r="P150" s="88"/>
    </row>
    <row r="151" outlineLevel="1">
      <c r="A151" s="88"/>
      <c r="B151" s="99"/>
      <c r="C151" s="81" t="s">
        <v>39</v>
      </c>
      <c r="D151" s="82"/>
      <c r="E151" s="83"/>
      <c r="F151" s="84"/>
      <c r="G151" s="85"/>
      <c r="H151" s="86"/>
      <c r="I151" s="86"/>
      <c r="J151" s="86"/>
      <c r="K151" s="86"/>
      <c r="L151" s="86"/>
      <c r="M151" s="87"/>
      <c r="N151" s="86"/>
      <c r="O151" s="82"/>
      <c r="P151" s="88"/>
    </row>
    <row r="152" outlineLevel="1">
      <c r="A152" s="88"/>
      <c r="B152" s="99"/>
      <c r="C152" s="89" t="s">
        <v>318</v>
      </c>
      <c r="D152" s="90" t="str">
        <f t="shared" ref="D152:D155" si="12">CONCATENATE(IF(LEN(ROW()-7)=1,CONCATENATE("00",ROW()-7),IF(LEN(ROW()-7)=2,CONCATENATE("0",ROW()-7),ROW()-7)))</f>
        <v>145</v>
      </c>
      <c r="E152" s="95" t="s">
        <v>319</v>
      </c>
      <c r="F152" s="92" t="s">
        <v>66</v>
      </c>
      <c r="G152" s="93" t="s">
        <v>67</v>
      </c>
      <c r="H152" s="95"/>
      <c r="I152" s="95" t="s">
        <v>320</v>
      </c>
      <c r="J152" s="95" t="s">
        <v>39</v>
      </c>
      <c r="K152" s="96" t="s">
        <v>24</v>
      </c>
      <c r="L152" s="96" t="s">
        <v>25</v>
      </c>
      <c r="M152" s="97">
        <v>44789.0</v>
      </c>
      <c r="N152" s="96" t="s">
        <v>70</v>
      </c>
      <c r="O152" s="98">
        <f>countif('Bug list'!$D$4:$D200,D152)</f>
        <v>0</v>
      </c>
      <c r="P152" s="88"/>
    </row>
    <row r="153" outlineLevel="1">
      <c r="A153" s="88"/>
      <c r="B153" s="99"/>
      <c r="C153" s="89" t="s">
        <v>318</v>
      </c>
      <c r="D153" s="90" t="str">
        <f t="shared" si="12"/>
        <v>146</v>
      </c>
      <c r="E153" s="95" t="s">
        <v>319</v>
      </c>
      <c r="F153" s="92" t="s">
        <v>66</v>
      </c>
      <c r="G153" s="93" t="s">
        <v>67</v>
      </c>
      <c r="H153" s="95"/>
      <c r="I153" s="95" t="s">
        <v>321</v>
      </c>
      <c r="J153" s="95" t="s">
        <v>39</v>
      </c>
      <c r="K153" s="96" t="s">
        <v>24</v>
      </c>
      <c r="L153" s="96" t="s">
        <v>25</v>
      </c>
      <c r="M153" s="97">
        <v>44789.0</v>
      </c>
      <c r="N153" s="96" t="s">
        <v>70</v>
      </c>
      <c r="O153" s="98">
        <f>countif('Bug list'!$D$4:$D200,D153)</f>
        <v>0</v>
      </c>
      <c r="P153" s="88"/>
    </row>
    <row r="154" outlineLevel="1">
      <c r="A154" s="88"/>
      <c r="B154" s="99"/>
      <c r="C154" s="89" t="s">
        <v>318</v>
      </c>
      <c r="D154" s="90" t="str">
        <f t="shared" si="12"/>
        <v>147</v>
      </c>
      <c r="E154" s="95" t="s">
        <v>322</v>
      </c>
      <c r="F154" s="92" t="s">
        <v>66</v>
      </c>
      <c r="G154" s="93" t="s">
        <v>86</v>
      </c>
      <c r="H154" s="95"/>
      <c r="I154" s="95" t="s">
        <v>323</v>
      </c>
      <c r="J154" s="95" t="s">
        <v>324</v>
      </c>
      <c r="K154" s="96" t="s">
        <v>21</v>
      </c>
      <c r="L154" s="96"/>
      <c r="M154" s="97"/>
      <c r="N154" s="96"/>
      <c r="O154" s="98">
        <f>countif('Bug list'!$D$4:$D200,D154)</f>
        <v>0</v>
      </c>
      <c r="P154" s="88"/>
    </row>
    <row r="155" outlineLevel="1">
      <c r="A155" s="88"/>
      <c r="B155" s="99"/>
      <c r="C155" s="89" t="s">
        <v>318</v>
      </c>
      <c r="D155" s="90" t="str">
        <f t="shared" si="12"/>
        <v>148</v>
      </c>
      <c r="E155" s="95" t="s">
        <v>325</v>
      </c>
      <c r="F155" s="92" t="s">
        <v>66</v>
      </c>
      <c r="G155" s="93" t="s">
        <v>86</v>
      </c>
      <c r="H155" s="95"/>
      <c r="I155" s="95" t="s">
        <v>326</v>
      </c>
      <c r="J155" s="95" t="s">
        <v>327</v>
      </c>
      <c r="K155" s="96" t="s">
        <v>24</v>
      </c>
      <c r="L155" s="96" t="s">
        <v>25</v>
      </c>
      <c r="M155" s="97">
        <v>44789.0</v>
      </c>
      <c r="N155" s="96" t="s">
        <v>70</v>
      </c>
      <c r="O155" s="98">
        <f>countif('Bug list'!$D$4:$D200,D155)</f>
        <v>0</v>
      </c>
      <c r="P155" s="88"/>
    </row>
    <row r="156" outlineLevel="1">
      <c r="A156" s="88"/>
      <c r="B156" s="99"/>
      <c r="C156" s="89"/>
      <c r="D156" s="90"/>
      <c r="E156" s="95" t="s">
        <v>328</v>
      </c>
      <c r="F156" s="92" t="s">
        <v>66</v>
      </c>
      <c r="G156" s="93" t="s">
        <v>86</v>
      </c>
      <c r="H156" s="95" t="s">
        <v>259</v>
      </c>
      <c r="I156" s="95"/>
      <c r="J156" s="95" t="s">
        <v>329</v>
      </c>
      <c r="K156" s="96" t="s">
        <v>24</v>
      </c>
      <c r="L156" s="96" t="s">
        <v>25</v>
      </c>
      <c r="M156" s="97"/>
      <c r="N156" s="96"/>
      <c r="O156" s="98"/>
      <c r="P156" s="88"/>
    </row>
    <row r="157" outlineLevel="1">
      <c r="A157" s="88"/>
      <c r="B157" s="99"/>
      <c r="C157" s="89"/>
      <c r="D157" s="90"/>
      <c r="E157" s="95" t="s">
        <v>328</v>
      </c>
      <c r="F157" s="92" t="s">
        <v>66</v>
      </c>
      <c r="G157" s="93" t="s">
        <v>86</v>
      </c>
      <c r="H157" s="95" t="s">
        <v>260</v>
      </c>
      <c r="I157" s="95"/>
      <c r="J157" s="95" t="s">
        <v>329</v>
      </c>
      <c r="K157" s="96"/>
      <c r="L157" s="96"/>
      <c r="M157" s="97"/>
      <c r="N157" s="96"/>
      <c r="O157" s="98"/>
      <c r="P157" s="88"/>
    </row>
    <row r="158" outlineLevel="1">
      <c r="A158" s="88"/>
      <c r="B158" s="99"/>
      <c r="C158" s="89"/>
      <c r="D158" s="90"/>
      <c r="E158" s="95" t="s">
        <v>328</v>
      </c>
      <c r="F158" s="92" t="s">
        <v>66</v>
      </c>
      <c r="G158" s="93" t="s">
        <v>86</v>
      </c>
      <c r="H158" s="95" t="s">
        <v>261</v>
      </c>
      <c r="I158" s="95"/>
      <c r="J158" s="95" t="s">
        <v>329</v>
      </c>
      <c r="K158" s="96"/>
      <c r="L158" s="96"/>
      <c r="M158" s="97"/>
      <c r="N158" s="96"/>
      <c r="O158" s="98"/>
      <c r="P158" s="88"/>
    </row>
    <row r="159" outlineLevel="1">
      <c r="A159" s="88"/>
      <c r="B159" s="99"/>
      <c r="C159" s="89"/>
      <c r="D159" s="90"/>
      <c r="E159" s="95" t="s">
        <v>328</v>
      </c>
      <c r="F159" s="92" t="s">
        <v>66</v>
      </c>
      <c r="G159" s="93" t="s">
        <v>86</v>
      </c>
      <c r="H159" s="95" t="s">
        <v>262</v>
      </c>
      <c r="I159" s="95"/>
      <c r="J159" s="95" t="s">
        <v>329</v>
      </c>
      <c r="K159" s="96"/>
      <c r="L159" s="96"/>
      <c r="M159" s="97"/>
      <c r="N159" s="96"/>
      <c r="O159" s="98"/>
      <c r="P159" s="88"/>
    </row>
    <row r="160" outlineLevel="1">
      <c r="A160" s="88"/>
      <c r="B160" s="99"/>
      <c r="C160" s="89"/>
      <c r="D160" s="90"/>
      <c r="E160" s="95" t="s">
        <v>328</v>
      </c>
      <c r="F160" s="92" t="s">
        <v>66</v>
      </c>
      <c r="G160" s="93" t="s">
        <v>86</v>
      </c>
      <c r="H160" s="95" t="s">
        <v>263</v>
      </c>
      <c r="I160" s="95"/>
      <c r="J160" s="95" t="s">
        <v>329</v>
      </c>
      <c r="K160" s="96" t="s">
        <v>24</v>
      </c>
      <c r="L160" s="96" t="s">
        <v>25</v>
      </c>
      <c r="M160" s="97"/>
      <c r="N160" s="96"/>
      <c r="O160" s="98"/>
      <c r="P160" s="88"/>
    </row>
    <row r="161" outlineLevel="1">
      <c r="A161" s="88"/>
      <c r="B161" s="99"/>
      <c r="C161" s="89"/>
      <c r="D161" s="90"/>
      <c r="E161" s="95" t="s">
        <v>328</v>
      </c>
      <c r="F161" s="92" t="s">
        <v>66</v>
      </c>
      <c r="G161" s="93" t="s">
        <v>86</v>
      </c>
      <c r="H161" s="95" t="s">
        <v>264</v>
      </c>
      <c r="I161" s="95"/>
      <c r="J161" s="95" t="s">
        <v>329</v>
      </c>
      <c r="K161" s="96"/>
      <c r="L161" s="96"/>
      <c r="M161" s="97"/>
      <c r="N161" s="96"/>
      <c r="O161" s="98"/>
      <c r="P161" s="88"/>
    </row>
    <row r="162" outlineLevel="1">
      <c r="A162" s="88"/>
      <c r="B162" s="99"/>
      <c r="C162" s="89"/>
      <c r="D162" s="90"/>
      <c r="E162" s="95" t="s">
        <v>328</v>
      </c>
      <c r="F162" s="92" t="s">
        <v>66</v>
      </c>
      <c r="G162" s="93" t="s">
        <v>86</v>
      </c>
      <c r="H162" s="95" t="s">
        <v>265</v>
      </c>
      <c r="I162" s="95"/>
      <c r="J162" s="95" t="s">
        <v>329</v>
      </c>
      <c r="K162" s="96"/>
      <c r="L162" s="96"/>
      <c r="M162" s="97"/>
      <c r="N162" s="96"/>
      <c r="O162" s="98"/>
      <c r="P162" s="88"/>
    </row>
    <row r="163" outlineLevel="1">
      <c r="A163" s="88"/>
      <c r="B163" s="99"/>
      <c r="C163" s="89"/>
      <c r="D163" s="90"/>
      <c r="E163" s="95" t="s">
        <v>328</v>
      </c>
      <c r="F163" s="92" t="s">
        <v>66</v>
      </c>
      <c r="G163" s="93" t="s">
        <v>86</v>
      </c>
      <c r="H163" s="95" t="s">
        <v>267</v>
      </c>
      <c r="I163" s="95"/>
      <c r="J163" s="95" t="s">
        <v>329</v>
      </c>
      <c r="K163" s="96"/>
      <c r="L163" s="96"/>
      <c r="M163" s="97"/>
      <c r="N163" s="96"/>
      <c r="O163" s="98"/>
      <c r="P163" s="88"/>
    </row>
    <row r="164" outlineLevel="1">
      <c r="A164" s="88"/>
      <c r="B164" s="99"/>
      <c r="C164" s="89"/>
      <c r="D164" s="90"/>
      <c r="E164" s="95" t="s">
        <v>328</v>
      </c>
      <c r="F164" s="92" t="s">
        <v>66</v>
      </c>
      <c r="G164" s="93" t="s">
        <v>86</v>
      </c>
      <c r="H164" s="95" t="s">
        <v>268</v>
      </c>
      <c r="I164" s="95"/>
      <c r="J164" s="95" t="s">
        <v>329</v>
      </c>
      <c r="K164" s="96"/>
      <c r="L164" s="96"/>
      <c r="M164" s="97"/>
      <c r="N164" s="96"/>
      <c r="O164" s="98"/>
      <c r="P164" s="88"/>
    </row>
    <row r="165" outlineLevel="1">
      <c r="A165" s="88"/>
      <c r="B165" s="99"/>
      <c r="C165" s="89"/>
      <c r="D165" s="90"/>
      <c r="E165" s="95" t="s">
        <v>328</v>
      </c>
      <c r="F165" s="92" t="s">
        <v>66</v>
      </c>
      <c r="G165" s="93" t="s">
        <v>86</v>
      </c>
      <c r="H165" s="95" t="s">
        <v>269</v>
      </c>
      <c r="I165" s="95"/>
      <c r="J165" s="95" t="s">
        <v>329</v>
      </c>
      <c r="K165" s="96"/>
      <c r="L165" s="96"/>
      <c r="M165" s="97"/>
      <c r="N165" s="96"/>
      <c r="O165" s="98"/>
      <c r="P165" s="88"/>
    </row>
    <row r="166" outlineLevel="1">
      <c r="A166" s="88"/>
      <c r="B166" s="99"/>
      <c r="C166" s="89"/>
      <c r="D166" s="90"/>
      <c r="E166" s="95" t="s">
        <v>328</v>
      </c>
      <c r="F166" s="92" t="s">
        <v>66</v>
      </c>
      <c r="G166" s="93" t="s">
        <v>86</v>
      </c>
      <c r="H166" s="95" t="s">
        <v>270</v>
      </c>
      <c r="I166" s="95"/>
      <c r="J166" s="95" t="s">
        <v>329</v>
      </c>
      <c r="K166" s="96"/>
      <c r="L166" s="96"/>
      <c r="M166" s="97"/>
      <c r="N166" s="96"/>
      <c r="O166" s="98"/>
      <c r="P166" s="88"/>
    </row>
    <row r="167" outlineLevel="1">
      <c r="A167" s="88"/>
      <c r="B167" s="99"/>
      <c r="C167" s="89"/>
      <c r="D167" s="90"/>
      <c r="E167" s="95" t="s">
        <v>328</v>
      </c>
      <c r="F167" s="92" t="s">
        <v>66</v>
      </c>
      <c r="G167" s="93" t="s">
        <v>86</v>
      </c>
      <c r="H167" s="95" t="s">
        <v>271</v>
      </c>
      <c r="I167" s="95"/>
      <c r="J167" s="95" t="s">
        <v>329</v>
      </c>
      <c r="K167" s="96"/>
      <c r="L167" s="96"/>
      <c r="M167" s="97"/>
      <c r="N167" s="96"/>
      <c r="O167" s="98"/>
      <c r="P167" s="88"/>
    </row>
    <row r="168" outlineLevel="1">
      <c r="A168" s="88"/>
      <c r="B168" s="99"/>
      <c r="C168" s="89"/>
      <c r="D168" s="90"/>
      <c r="E168" s="95" t="s">
        <v>328</v>
      </c>
      <c r="F168" s="92" t="s">
        <v>66</v>
      </c>
      <c r="G168" s="93" t="s">
        <v>86</v>
      </c>
      <c r="H168" s="95" t="s">
        <v>272</v>
      </c>
      <c r="I168" s="95"/>
      <c r="J168" s="95" t="s">
        <v>329</v>
      </c>
      <c r="K168" s="96"/>
      <c r="L168" s="96"/>
      <c r="M168" s="97"/>
      <c r="N168" s="96"/>
      <c r="O168" s="98"/>
      <c r="P168" s="88"/>
    </row>
    <row r="169" outlineLevel="1">
      <c r="A169" s="88"/>
      <c r="B169" s="99"/>
      <c r="C169" s="89"/>
      <c r="D169" s="90"/>
      <c r="E169" s="95" t="s">
        <v>328</v>
      </c>
      <c r="F169" s="92" t="s">
        <v>66</v>
      </c>
      <c r="G169" s="93" t="s">
        <v>86</v>
      </c>
      <c r="H169" s="95" t="s">
        <v>273</v>
      </c>
      <c r="I169" s="95"/>
      <c r="J169" s="95" t="s">
        <v>329</v>
      </c>
      <c r="K169" s="96"/>
      <c r="L169" s="96"/>
      <c r="M169" s="97"/>
      <c r="N169" s="96"/>
      <c r="O169" s="98"/>
      <c r="P169" s="88"/>
    </row>
    <row r="170" outlineLevel="1">
      <c r="A170" s="88"/>
      <c r="B170" s="99"/>
      <c r="C170" s="89"/>
      <c r="D170" s="90"/>
      <c r="E170" s="95" t="s">
        <v>330</v>
      </c>
      <c r="F170" s="92" t="s">
        <v>66</v>
      </c>
      <c r="G170" s="93" t="s">
        <v>67</v>
      </c>
      <c r="H170" s="95" t="s">
        <v>259</v>
      </c>
      <c r="I170" s="95"/>
      <c r="J170" s="95" t="s">
        <v>329</v>
      </c>
      <c r="K170" s="96"/>
      <c r="L170" s="96"/>
      <c r="M170" s="97"/>
      <c r="N170" s="96"/>
      <c r="O170" s="98"/>
      <c r="P170" s="88"/>
    </row>
    <row r="171" outlineLevel="1">
      <c r="A171" s="88"/>
      <c r="B171" s="99"/>
      <c r="C171" s="89"/>
      <c r="D171" s="90"/>
      <c r="E171" s="95" t="s">
        <v>330</v>
      </c>
      <c r="F171" s="92" t="s">
        <v>66</v>
      </c>
      <c r="G171" s="93" t="s">
        <v>67</v>
      </c>
      <c r="H171" s="95" t="s">
        <v>260</v>
      </c>
      <c r="I171" s="95"/>
      <c r="J171" s="95" t="s">
        <v>329</v>
      </c>
      <c r="K171" s="96"/>
      <c r="L171" s="96"/>
      <c r="M171" s="97"/>
      <c r="N171" s="96"/>
      <c r="O171" s="98"/>
      <c r="P171" s="88"/>
    </row>
    <row r="172" outlineLevel="1">
      <c r="A172" s="88"/>
      <c r="B172" s="99"/>
      <c r="C172" s="89"/>
      <c r="D172" s="90"/>
      <c r="E172" s="95" t="s">
        <v>330</v>
      </c>
      <c r="F172" s="92" t="s">
        <v>66</v>
      </c>
      <c r="G172" s="93" t="s">
        <v>67</v>
      </c>
      <c r="H172" s="95" t="s">
        <v>261</v>
      </c>
      <c r="I172" s="95"/>
      <c r="J172" s="95" t="s">
        <v>329</v>
      </c>
      <c r="K172" s="96"/>
      <c r="L172" s="96"/>
      <c r="M172" s="97"/>
      <c r="N172" s="96"/>
      <c r="O172" s="98"/>
      <c r="P172" s="88"/>
    </row>
    <row r="173" outlineLevel="1">
      <c r="A173" s="88"/>
      <c r="B173" s="99"/>
      <c r="C173" s="89"/>
      <c r="D173" s="90"/>
      <c r="E173" s="95" t="s">
        <v>330</v>
      </c>
      <c r="F173" s="92" t="s">
        <v>66</v>
      </c>
      <c r="G173" s="93" t="s">
        <v>67</v>
      </c>
      <c r="H173" s="95" t="s">
        <v>262</v>
      </c>
      <c r="I173" s="95"/>
      <c r="J173" s="95" t="s">
        <v>329</v>
      </c>
      <c r="K173" s="96"/>
      <c r="L173" s="96"/>
      <c r="M173" s="97"/>
      <c r="N173" s="96"/>
      <c r="O173" s="98"/>
      <c r="P173" s="88"/>
    </row>
    <row r="174" outlineLevel="1">
      <c r="A174" s="88"/>
      <c r="B174" s="99"/>
      <c r="C174" s="89"/>
      <c r="D174" s="90"/>
      <c r="E174" s="95" t="s">
        <v>330</v>
      </c>
      <c r="F174" s="92" t="s">
        <v>66</v>
      </c>
      <c r="G174" s="93" t="s">
        <v>67</v>
      </c>
      <c r="H174" s="95" t="s">
        <v>263</v>
      </c>
      <c r="I174" s="95"/>
      <c r="J174" s="95" t="s">
        <v>329</v>
      </c>
      <c r="K174" s="96"/>
      <c r="L174" s="96"/>
      <c r="M174" s="97"/>
      <c r="N174" s="96"/>
      <c r="O174" s="98"/>
      <c r="P174" s="88"/>
    </row>
    <row r="175" outlineLevel="1">
      <c r="A175" s="88"/>
      <c r="B175" s="99"/>
      <c r="C175" s="89"/>
      <c r="D175" s="90"/>
      <c r="E175" s="95" t="s">
        <v>330</v>
      </c>
      <c r="F175" s="92" t="s">
        <v>66</v>
      </c>
      <c r="G175" s="93" t="s">
        <v>67</v>
      </c>
      <c r="H175" s="95" t="s">
        <v>264</v>
      </c>
      <c r="I175" s="95"/>
      <c r="J175" s="95" t="s">
        <v>329</v>
      </c>
      <c r="K175" s="96"/>
      <c r="L175" s="96"/>
      <c r="M175" s="97"/>
      <c r="N175" s="96"/>
      <c r="O175" s="98"/>
      <c r="P175" s="88"/>
    </row>
    <row r="176" outlineLevel="1">
      <c r="A176" s="88"/>
      <c r="B176" s="99"/>
      <c r="C176" s="89"/>
      <c r="D176" s="90"/>
      <c r="E176" s="95" t="s">
        <v>330</v>
      </c>
      <c r="F176" s="92" t="s">
        <v>66</v>
      </c>
      <c r="G176" s="93" t="s">
        <v>67</v>
      </c>
      <c r="H176" s="95" t="s">
        <v>265</v>
      </c>
      <c r="I176" s="95"/>
      <c r="J176" s="95" t="s">
        <v>329</v>
      </c>
      <c r="K176" s="96"/>
      <c r="L176" s="96"/>
      <c r="M176" s="97"/>
      <c r="N176" s="96"/>
      <c r="O176" s="98"/>
      <c r="P176" s="88"/>
    </row>
    <row r="177" outlineLevel="1">
      <c r="A177" s="88"/>
      <c r="B177" s="99"/>
      <c r="C177" s="89"/>
      <c r="D177" s="90"/>
      <c r="E177" s="95" t="s">
        <v>330</v>
      </c>
      <c r="F177" s="92" t="s">
        <v>66</v>
      </c>
      <c r="G177" s="93" t="s">
        <v>67</v>
      </c>
      <c r="H177" s="95" t="s">
        <v>267</v>
      </c>
      <c r="I177" s="95"/>
      <c r="J177" s="95" t="s">
        <v>329</v>
      </c>
      <c r="K177" s="96"/>
      <c r="L177" s="96"/>
      <c r="M177" s="97"/>
      <c r="N177" s="96"/>
      <c r="O177" s="98"/>
      <c r="P177" s="88"/>
    </row>
    <row r="178" outlineLevel="1">
      <c r="A178" s="88"/>
      <c r="B178" s="99"/>
      <c r="C178" s="89"/>
      <c r="D178" s="90"/>
      <c r="E178" s="95" t="s">
        <v>330</v>
      </c>
      <c r="F178" s="92" t="s">
        <v>66</v>
      </c>
      <c r="G178" s="93" t="s">
        <v>67</v>
      </c>
      <c r="H178" s="95" t="s">
        <v>268</v>
      </c>
      <c r="I178" s="95"/>
      <c r="J178" s="95" t="s">
        <v>329</v>
      </c>
      <c r="K178" s="96"/>
      <c r="L178" s="96"/>
      <c r="M178" s="97"/>
      <c r="N178" s="96"/>
      <c r="O178" s="98"/>
      <c r="P178" s="88"/>
    </row>
    <row r="179" outlineLevel="1">
      <c r="A179" s="88"/>
      <c r="B179" s="99"/>
      <c r="C179" s="89"/>
      <c r="D179" s="90"/>
      <c r="E179" s="95" t="s">
        <v>330</v>
      </c>
      <c r="F179" s="92" t="s">
        <v>66</v>
      </c>
      <c r="G179" s="93" t="s">
        <v>67</v>
      </c>
      <c r="H179" s="95" t="s">
        <v>269</v>
      </c>
      <c r="I179" s="95"/>
      <c r="J179" s="95" t="s">
        <v>329</v>
      </c>
      <c r="K179" s="96"/>
      <c r="L179" s="96"/>
      <c r="M179" s="97"/>
      <c r="N179" s="96"/>
      <c r="O179" s="98"/>
      <c r="P179" s="88"/>
    </row>
    <row r="180" outlineLevel="1">
      <c r="A180" s="88"/>
      <c r="B180" s="99"/>
      <c r="C180" s="89"/>
      <c r="D180" s="90"/>
      <c r="E180" s="95" t="s">
        <v>330</v>
      </c>
      <c r="F180" s="92" t="s">
        <v>66</v>
      </c>
      <c r="G180" s="93" t="s">
        <v>67</v>
      </c>
      <c r="H180" s="95" t="s">
        <v>270</v>
      </c>
      <c r="I180" s="95"/>
      <c r="J180" s="95" t="s">
        <v>329</v>
      </c>
      <c r="K180" s="96"/>
      <c r="L180" s="96"/>
      <c r="M180" s="97"/>
      <c r="N180" s="96"/>
      <c r="O180" s="98"/>
      <c r="P180" s="88"/>
    </row>
    <row r="181" outlineLevel="1">
      <c r="A181" s="88"/>
      <c r="B181" s="99"/>
      <c r="C181" s="89"/>
      <c r="D181" s="90"/>
      <c r="E181" s="95" t="s">
        <v>330</v>
      </c>
      <c r="F181" s="92" t="s">
        <v>66</v>
      </c>
      <c r="G181" s="93" t="s">
        <v>67</v>
      </c>
      <c r="H181" s="95" t="s">
        <v>271</v>
      </c>
      <c r="I181" s="95"/>
      <c r="J181" s="95" t="s">
        <v>329</v>
      </c>
      <c r="K181" s="96"/>
      <c r="L181" s="96"/>
      <c r="M181" s="97"/>
      <c r="N181" s="96"/>
      <c r="O181" s="98"/>
      <c r="P181" s="88"/>
    </row>
    <row r="182" outlineLevel="1">
      <c r="A182" s="88"/>
      <c r="B182" s="99"/>
      <c r="C182" s="89"/>
      <c r="D182" s="90"/>
      <c r="E182" s="95" t="s">
        <v>330</v>
      </c>
      <c r="F182" s="92" t="s">
        <v>66</v>
      </c>
      <c r="G182" s="93" t="s">
        <v>67</v>
      </c>
      <c r="H182" s="95" t="s">
        <v>272</v>
      </c>
      <c r="I182" s="95"/>
      <c r="J182" s="95" t="s">
        <v>329</v>
      </c>
      <c r="K182" s="96"/>
      <c r="L182" s="96"/>
      <c r="M182" s="97"/>
      <c r="N182" s="96"/>
      <c r="O182" s="98"/>
      <c r="P182" s="88"/>
    </row>
    <row r="183" outlineLevel="1">
      <c r="A183" s="88"/>
      <c r="B183" s="99"/>
      <c r="C183" s="89"/>
      <c r="D183" s="90"/>
      <c r="E183" s="95" t="s">
        <v>330</v>
      </c>
      <c r="F183" s="92" t="s">
        <v>66</v>
      </c>
      <c r="G183" s="93" t="s">
        <v>67</v>
      </c>
      <c r="H183" s="95" t="s">
        <v>273</v>
      </c>
      <c r="I183" s="95"/>
      <c r="J183" s="95" t="s">
        <v>329</v>
      </c>
      <c r="K183" s="96"/>
      <c r="L183" s="96"/>
      <c r="M183" s="97"/>
      <c r="N183" s="96"/>
      <c r="O183" s="98"/>
      <c r="P183" s="88"/>
    </row>
    <row r="184">
      <c r="A184" s="62"/>
      <c r="B184" s="72"/>
      <c r="C184" s="73" t="s">
        <v>43</v>
      </c>
      <c r="D184" s="74"/>
      <c r="E184" s="75"/>
      <c r="F184" s="76"/>
      <c r="G184" s="77"/>
      <c r="H184" s="78"/>
      <c r="I184" s="78"/>
      <c r="J184" s="78"/>
      <c r="K184" s="79"/>
      <c r="L184" s="79"/>
      <c r="M184" s="80"/>
      <c r="N184" s="79"/>
      <c r="O184" s="74"/>
      <c r="P184" s="62"/>
    </row>
    <row r="185" outlineLevel="1">
      <c r="A185" s="88"/>
      <c r="B185" s="99"/>
      <c r="C185" s="89" t="s">
        <v>331</v>
      </c>
      <c r="D185" s="90" t="str">
        <f t="shared" ref="D185:D186" si="13">CONCATENATE(IF(LEN(ROW()-7)=1,CONCATENATE("00",ROW()-7),IF(LEN(ROW()-7)=2,CONCATENATE("0",ROW()-7),ROW()-7)))</f>
        <v>178</v>
      </c>
      <c r="E185" s="95" t="s">
        <v>99</v>
      </c>
      <c r="F185" s="92" t="s">
        <v>66</v>
      </c>
      <c r="G185" s="93" t="s">
        <v>86</v>
      </c>
      <c r="H185" s="95"/>
      <c r="I185" s="95"/>
      <c r="J185" s="95" t="s">
        <v>332</v>
      </c>
      <c r="K185" s="96" t="s">
        <v>24</v>
      </c>
      <c r="L185" s="96" t="s">
        <v>25</v>
      </c>
      <c r="M185" s="97">
        <v>44789.0</v>
      </c>
      <c r="N185" s="96" t="s">
        <v>70</v>
      </c>
      <c r="O185" s="98">
        <f>countif('Bug list'!$D$4:$D200,D185)</f>
        <v>0</v>
      </c>
      <c r="P185" s="88"/>
    </row>
    <row r="186" outlineLevel="1">
      <c r="A186" s="88"/>
      <c r="B186" s="99"/>
      <c r="C186" s="89" t="s">
        <v>333</v>
      </c>
      <c r="D186" s="90" t="str">
        <f t="shared" si="13"/>
        <v>179</v>
      </c>
      <c r="E186" s="95" t="s">
        <v>334</v>
      </c>
      <c r="F186" s="92" t="s">
        <v>66</v>
      </c>
      <c r="G186" s="93" t="s">
        <v>67</v>
      </c>
      <c r="H186" s="95"/>
      <c r="I186" s="95"/>
      <c r="J186" s="95" t="s">
        <v>335</v>
      </c>
      <c r="K186" s="96" t="s">
        <v>24</v>
      </c>
      <c r="L186" s="96" t="s">
        <v>25</v>
      </c>
      <c r="M186" s="97">
        <v>44789.0</v>
      </c>
      <c r="N186" s="96" t="s">
        <v>70</v>
      </c>
      <c r="O186" s="98">
        <f>countif('Bug list'!$D$4:$D200,D186)</f>
        <v>0</v>
      </c>
      <c r="P186" s="88"/>
    </row>
    <row r="187" outlineLevel="1">
      <c r="A187" s="88"/>
      <c r="B187" s="99"/>
      <c r="C187" s="89" t="s">
        <v>336</v>
      </c>
      <c r="D187" s="90"/>
      <c r="E187" s="95" t="s">
        <v>337</v>
      </c>
      <c r="F187" s="92" t="s">
        <v>66</v>
      </c>
      <c r="G187" s="93" t="s">
        <v>86</v>
      </c>
      <c r="H187" s="95"/>
      <c r="I187" s="95"/>
      <c r="J187" s="95" t="s">
        <v>338</v>
      </c>
      <c r="K187" s="96" t="s">
        <v>24</v>
      </c>
      <c r="L187" s="96" t="s">
        <v>25</v>
      </c>
      <c r="M187" s="97">
        <v>44789.0</v>
      </c>
      <c r="N187" s="96" t="s">
        <v>70</v>
      </c>
      <c r="O187" s="98">
        <f>countif('Bug list'!$D$4:$D200,D187)</f>
        <v>0</v>
      </c>
      <c r="P187" s="88"/>
    </row>
    <row r="188">
      <c r="A188" s="62"/>
      <c r="B188" s="72"/>
      <c r="C188" s="73" t="s">
        <v>47</v>
      </c>
      <c r="D188" s="74"/>
      <c r="E188" s="75"/>
      <c r="F188" s="76"/>
      <c r="G188" s="77"/>
      <c r="H188" s="78"/>
      <c r="I188" s="78"/>
      <c r="J188" s="78"/>
      <c r="K188" s="79"/>
      <c r="L188" s="79"/>
      <c r="M188" s="80"/>
      <c r="N188" s="79"/>
      <c r="O188" s="74"/>
      <c r="P188" s="62"/>
    </row>
    <row r="189" outlineLevel="1">
      <c r="A189" s="88"/>
      <c r="B189" s="99"/>
      <c r="C189" s="89" t="s">
        <v>339</v>
      </c>
      <c r="D189" s="90" t="str">
        <f t="shared" ref="D189:D190" si="14">CONCATENATE(IF(LEN(ROW()-7)=1,CONCATENATE("00",ROW()-7),IF(LEN(ROW()-7)=2,CONCATENATE("0",ROW()-7),ROW()-7)))</f>
        <v>182</v>
      </c>
      <c r="E189" s="95" t="s">
        <v>340</v>
      </c>
      <c r="F189" s="92" t="s">
        <v>66</v>
      </c>
      <c r="G189" s="93" t="s">
        <v>86</v>
      </c>
      <c r="H189" s="95"/>
      <c r="I189" s="95"/>
      <c r="J189" s="95" t="s">
        <v>341</v>
      </c>
      <c r="K189" s="96" t="s">
        <v>24</v>
      </c>
      <c r="L189" s="96" t="s">
        <v>25</v>
      </c>
      <c r="M189" s="97">
        <v>44789.0</v>
      </c>
      <c r="N189" s="96" t="s">
        <v>70</v>
      </c>
      <c r="O189" s="98">
        <f>countif('Bug list'!$D$4:$D200,D189)</f>
        <v>0</v>
      </c>
      <c r="P189" s="88"/>
    </row>
    <row r="190" outlineLevel="1">
      <c r="A190" s="88"/>
      <c r="B190" s="99"/>
      <c r="C190" s="89" t="s">
        <v>339</v>
      </c>
      <c r="D190" s="90" t="str">
        <f t="shared" si="14"/>
        <v>183</v>
      </c>
      <c r="E190" s="95" t="s">
        <v>342</v>
      </c>
      <c r="F190" s="92" t="s">
        <v>66</v>
      </c>
      <c r="G190" s="93" t="s">
        <v>86</v>
      </c>
      <c r="H190" s="95"/>
      <c r="I190" s="95"/>
      <c r="J190" s="95" t="s">
        <v>343</v>
      </c>
      <c r="K190" s="96" t="s">
        <v>24</v>
      </c>
      <c r="L190" s="96" t="s">
        <v>25</v>
      </c>
      <c r="M190" s="97">
        <v>44789.0</v>
      </c>
      <c r="N190" s="96" t="s">
        <v>70</v>
      </c>
      <c r="O190" s="98">
        <f>countif('Bug list'!$D$4:$D200,D190)</f>
        <v>0</v>
      </c>
      <c r="P190" s="88"/>
    </row>
    <row r="191" outlineLevel="1">
      <c r="A191" s="88"/>
      <c r="B191" s="99"/>
      <c r="C191" s="89" t="s">
        <v>339</v>
      </c>
      <c r="D191" s="90"/>
      <c r="E191" s="95" t="s">
        <v>344</v>
      </c>
      <c r="F191" s="92" t="s">
        <v>66</v>
      </c>
      <c r="G191" s="93" t="s">
        <v>86</v>
      </c>
      <c r="H191" s="95"/>
      <c r="I191" s="95"/>
      <c r="J191" s="95" t="s">
        <v>345</v>
      </c>
      <c r="K191" s="96" t="s">
        <v>24</v>
      </c>
      <c r="L191" s="96" t="s">
        <v>25</v>
      </c>
      <c r="M191" s="97">
        <v>44789.0</v>
      </c>
      <c r="N191" s="96" t="s">
        <v>70</v>
      </c>
      <c r="O191" s="98">
        <f>countif('Bug list'!$D$4:$D200,D191)</f>
        <v>0</v>
      </c>
      <c r="P191" s="88"/>
    </row>
    <row r="192" outlineLevel="1">
      <c r="A192" s="88"/>
      <c r="B192" s="99"/>
      <c r="C192" s="89" t="s">
        <v>339</v>
      </c>
      <c r="D192" s="90" t="str">
        <f t="shared" ref="D192:D198" si="15">CONCATENATE(IF(LEN(ROW()-7)=1,CONCATENATE("00",ROW()-7),IF(LEN(ROW()-7)=2,CONCATENATE("0",ROW()-7),ROW()-7)))</f>
        <v>185</v>
      </c>
      <c r="E192" s="95" t="s">
        <v>346</v>
      </c>
      <c r="F192" s="92" t="s">
        <v>66</v>
      </c>
      <c r="G192" s="93" t="s">
        <v>86</v>
      </c>
      <c r="H192" s="95"/>
      <c r="I192" s="95"/>
      <c r="J192" s="95" t="s">
        <v>347</v>
      </c>
      <c r="K192" s="96" t="s">
        <v>21</v>
      </c>
      <c r="L192" s="96"/>
      <c r="M192" s="97"/>
      <c r="N192" s="96"/>
      <c r="O192" s="98">
        <f>countif('Bug list'!$D$4:$D200,D192)</f>
        <v>0</v>
      </c>
      <c r="P192" s="88"/>
    </row>
    <row r="193" outlineLevel="1">
      <c r="A193" s="88"/>
      <c r="B193" s="99"/>
      <c r="C193" s="89" t="s">
        <v>339</v>
      </c>
      <c r="D193" s="90" t="str">
        <f t="shared" si="15"/>
        <v>186</v>
      </c>
      <c r="E193" s="95" t="s">
        <v>348</v>
      </c>
      <c r="F193" s="92" t="s">
        <v>66</v>
      </c>
      <c r="G193" s="93" t="s">
        <v>86</v>
      </c>
      <c r="H193" s="95"/>
      <c r="I193" s="95"/>
      <c r="J193" s="95" t="s">
        <v>349</v>
      </c>
      <c r="K193" s="96" t="s">
        <v>24</v>
      </c>
      <c r="L193" s="96" t="s">
        <v>25</v>
      </c>
      <c r="M193" s="97">
        <v>44789.0</v>
      </c>
      <c r="N193" s="96" t="s">
        <v>70</v>
      </c>
      <c r="O193" s="98">
        <f>countif('Bug list'!$D$4:$D200,D193)</f>
        <v>0</v>
      </c>
      <c r="P193" s="88"/>
    </row>
    <row r="194" outlineLevel="1">
      <c r="A194" s="88"/>
      <c r="B194" s="99"/>
      <c r="C194" s="89" t="s">
        <v>350</v>
      </c>
      <c r="D194" s="90" t="str">
        <f t="shared" si="15"/>
        <v>187</v>
      </c>
      <c r="E194" s="95" t="s">
        <v>351</v>
      </c>
      <c r="F194" s="92" t="s">
        <v>66</v>
      </c>
      <c r="G194" s="93" t="s">
        <v>86</v>
      </c>
      <c r="H194" s="95"/>
      <c r="I194" s="95"/>
      <c r="J194" s="95" t="s">
        <v>352</v>
      </c>
      <c r="K194" s="96" t="s">
        <v>21</v>
      </c>
      <c r="L194" s="96"/>
      <c r="M194" s="97"/>
      <c r="N194" s="96"/>
      <c r="O194" s="98">
        <f>countif('Bug list'!$D$4:$D200,D194)</f>
        <v>0</v>
      </c>
      <c r="P194" s="88"/>
    </row>
    <row r="195" outlineLevel="1">
      <c r="A195" s="88"/>
      <c r="B195" s="99"/>
      <c r="C195" s="89" t="s">
        <v>350</v>
      </c>
      <c r="D195" s="90" t="str">
        <f t="shared" si="15"/>
        <v>188</v>
      </c>
      <c r="E195" s="95" t="s">
        <v>353</v>
      </c>
      <c r="F195" s="92" t="s">
        <v>66</v>
      </c>
      <c r="G195" s="93" t="s">
        <v>86</v>
      </c>
      <c r="H195" s="95"/>
      <c r="I195" s="95"/>
      <c r="J195" s="95" t="s">
        <v>354</v>
      </c>
      <c r="K195" s="96" t="s">
        <v>24</v>
      </c>
      <c r="L195" s="96" t="s">
        <v>25</v>
      </c>
      <c r="M195" s="97">
        <v>44789.0</v>
      </c>
      <c r="N195" s="96" t="s">
        <v>70</v>
      </c>
      <c r="O195" s="98">
        <f>countif('Bug list'!$D$4:$D200,D195)</f>
        <v>0</v>
      </c>
      <c r="P195" s="88"/>
    </row>
    <row r="196" outlineLevel="1">
      <c r="A196" s="88"/>
      <c r="B196" s="99"/>
      <c r="C196" s="89" t="s">
        <v>350</v>
      </c>
      <c r="D196" s="90" t="str">
        <f t="shared" si="15"/>
        <v>189</v>
      </c>
      <c r="E196" s="95" t="s">
        <v>355</v>
      </c>
      <c r="F196" s="92" t="s">
        <v>66</v>
      </c>
      <c r="G196" s="93" t="s">
        <v>86</v>
      </c>
      <c r="H196" s="95"/>
      <c r="I196" s="95"/>
      <c r="J196" s="95" t="s">
        <v>356</v>
      </c>
      <c r="K196" s="96" t="s">
        <v>24</v>
      </c>
      <c r="L196" s="96" t="s">
        <v>25</v>
      </c>
      <c r="M196" s="97">
        <v>44789.0</v>
      </c>
      <c r="N196" s="96" t="s">
        <v>70</v>
      </c>
      <c r="O196" s="98">
        <f>countif('Bug list'!$D$4:$D200,D196)</f>
        <v>0</v>
      </c>
      <c r="P196" s="88"/>
    </row>
    <row r="197">
      <c r="A197" s="88"/>
      <c r="B197" s="99"/>
      <c r="C197" s="104"/>
      <c r="D197" s="90" t="str">
        <f t="shared" si="15"/>
        <v>190</v>
      </c>
      <c r="E197" s="95"/>
      <c r="F197" s="92" t="s">
        <v>66</v>
      </c>
      <c r="G197" s="93"/>
      <c r="H197" s="95"/>
      <c r="I197" s="95"/>
      <c r="J197" s="95"/>
      <c r="K197" s="96"/>
      <c r="L197" s="96"/>
      <c r="M197" s="97"/>
      <c r="N197" s="96"/>
      <c r="O197" s="98">
        <f>countif('Bug list'!$D$4:$D200,D197)</f>
        <v>0</v>
      </c>
      <c r="P197" s="88"/>
    </row>
    <row r="198">
      <c r="A198" s="88"/>
      <c r="B198" s="99"/>
      <c r="C198" s="104"/>
      <c r="D198" s="90" t="str">
        <f t="shared" si="15"/>
        <v>191</v>
      </c>
      <c r="E198" s="95"/>
      <c r="F198" s="92" t="s">
        <v>66</v>
      </c>
      <c r="G198" s="93"/>
      <c r="H198" s="95"/>
      <c r="I198" s="95"/>
      <c r="J198" s="95"/>
      <c r="K198" s="96"/>
      <c r="L198" s="96"/>
      <c r="M198" s="97"/>
      <c r="N198" s="96"/>
      <c r="O198" s="98">
        <f>countif('Bug list'!$D$4:$D200,D198)</f>
        <v>0</v>
      </c>
      <c r="P198" s="88"/>
    </row>
    <row r="199">
      <c r="A199" s="105"/>
      <c r="B199" s="106"/>
      <c r="C199" s="107"/>
      <c r="D199" s="108"/>
      <c r="E199" s="107"/>
      <c r="F199" s="107"/>
      <c r="G199" s="109"/>
      <c r="H199" s="107"/>
      <c r="I199" s="107"/>
      <c r="J199" s="107"/>
      <c r="K199" s="107"/>
      <c r="L199" s="107"/>
      <c r="M199" s="110"/>
      <c r="N199" s="107"/>
      <c r="O199" s="107"/>
      <c r="P199" s="3"/>
    </row>
    <row r="200" ht="12.75" customHeight="1">
      <c r="A200" s="3"/>
      <c r="B200" s="3"/>
      <c r="C200" s="3"/>
      <c r="D200" s="3"/>
      <c r="E200" s="3"/>
      <c r="F200" s="3"/>
      <c r="G200" s="3"/>
      <c r="H200" s="3"/>
      <c r="I200" s="3"/>
      <c r="J200" s="3"/>
      <c r="K200" s="3"/>
      <c r="L200" s="3"/>
      <c r="M200" s="3"/>
      <c r="N200" s="3"/>
      <c r="O200" s="3"/>
      <c r="P200" s="3"/>
    </row>
  </sheetData>
  <mergeCells count="12">
    <mergeCell ref="K4:K5"/>
    <mergeCell ref="L4:L5"/>
    <mergeCell ref="M4:M5"/>
    <mergeCell ref="N4:N5"/>
    <mergeCell ref="O4:O5"/>
    <mergeCell ref="B4:B5"/>
    <mergeCell ref="C4:C5"/>
    <mergeCell ref="D4:D5"/>
    <mergeCell ref="E4:E5"/>
    <mergeCell ref="F4:F5"/>
    <mergeCell ref="G4:G5"/>
    <mergeCell ref="H4:J4"/>
  </mergeCells>
  <conditionalFormatting sqref="D6:D198">
    <cfRule type="expression" dxfId="0" priority="1" stopIfTrue="1">
      <formula>OR(#REF!="Accepted",#REF!="Open",#REF!="Failed",#REF!="Re-Open")</formula>
    </cfRule>
  </conditionalFormatting>
  <conditionalFormatting sqref="D6:D198">
    <cfRule type="expression" dxfId="1" priority="2" stopIfTrue="1">
      <formula>OR(#REF!="Deferred",#REF!="Duplicated",#REF!="Closed",#REF!="Not-a-bug")</formula>
    </cfRule>
  </conditionalFormatting>
  <conditionalFormatting sqref="D6:D198">
    <cfRule type="expression" dxfId="2" priority="3" stopIfTrue="1">
      <formula>OR(#REF!="Fixed",#REF!="Passed")</formula>
    </cfRule>
  </conditionalFormatting>
  <conditionalFormatting sqref="K6:K198">
    <cfRule type="cellIs" dxfId="3" priority="4" operator="equal">
      <formula>"T"</formula>
    </cfRule>
  </conditionalFormatting>
  <conditionalFormatting sqref="K6:K198">
    <cfRule type="cellIs" dxfId="4" priority="5" operator="equal">
      <formula>"NT"</formula>
    </cfRule>
  </conditionalFormatting>
  <conditionalFormatting sqref="K6:K198">
    <cfRule type="cellIs" dxfId="5" priority="6" operator="equal">
      <formula>"N/A"</formula>
    </cfRule>
  </conditionalFormatting>
  <conditionalFormatting sqref="H5:J5">
    <cfRule type="expression" dxfId="0" priority="7" stopIfTrue="1">
      <formula>OR(#REF!="Accepted",#REF!="Open",#REF!="Failed",#REF!="Re-Open")</formula>
    </cfRule>
  </conditionalFormatting>
  <conditionalFormatting sqref="H5:J5">
    <cfRule type="expression" dxfId="1" priority="8" stopIfTrue="1">
      <formula>OR(#REF!="Deferred",#REF!="Duplicated",#REF!="Closed",#REF!="Not-a-bug")</formula>
    </cfRule>
  </conditionalFormatting>
  <conditionalFormatting sqref="H5:J5">
    <cfRule type="expression" dxfId="2" priority="9" stopIfTrue="1">
      <formula>OR(#REF!="Fixed",#REF!="Passed")</formula>
    </cfRule>
  </conditionalFormatting>
  <conditionalFormatting sqref="L6:L198">
    <cfRule type="containsText" dxfId="6" priority="10" operator="containsText" text="Fail">
      <formula>NOT(ISERROR(SEARCH(("Fail"),(L6))))</formula>
    </cfRule>
  </conditionalFormatting>
  <conditionalFormatting sqref="O6:O198">
    <cfRule type="cellIs" dxfId="7" priority="11" operator="greaterThan">
      <formula>0</formula>
    </cfRule>
  </conditionalFormatting>
  <dataValidations>
    <dataValidation type="list" allowBlank="1" sqref="C17 C28 C35 C42 C44 C52 C86 C126 C143 C147 C151">
      <formula1>'Feature list'!$D$9:$D$19</formula1>
    </dataValidation>
    <dataValidation type="list" allowBlank="1" sqref="C7 C16 C184 C188">
      <formula1>'Feature list'!$C$3:$C$26</formula1>
    </dataValidation>
    <dataValidation type="list" allowBlank="1" sqref="C9 C11:C12 C14:C15">
      <formula1>'Feature list'!$F$3:$F200</formula1>
    </dataValidation>
    <dataValidation type="list" allowBlank="1" showErrorMessage="1" sqref="N9 N11:N12 N14:N15 N36:N41 N43 N45:N51 N53:N85 N87:N125 N127:N142 N144:N146 N148:N150 N152:N183 N185:N187 N189:N191 N193 N195:N196">
      <formula1>Data!$N$6:$N200</formula1>
    </dataValidation>
    <dataValidation type="list" allowBlank="1" showErrorMessage="1" sqref="L9 L11:L12 L14:L15 L36:L41 L43 L45:L51 L53:L85 L87:L125 L127:L142 L144:L146 L148:L150 L152:L153 L155:L183 L185:L187 L189:L191 L193 L195:L196">
      <formula1>Data!$P$6:$P200</formula1>
    </dataValidation>
    <dataValidation type="list" allowBlank="1" sqref="C18:C27 C29:C34 C36:C41 C43 C45:C51 C53:C85 C87:C125 C127:C142 C144:C146 C148:C150 C152:C183">
      <formula1>'Feature list'!$F$9:$F$19</formula1>
    </dataValidation>
    <dataValidation type="list" allowBlank="1" showErrorMessage="1" sqref="G9 G11:G12 G14:G15 G18:G27 G29:G34 G36:G41 G43 G45:G51 G53:G85 G87:G125 G127:G142 G144:G146 G148:G150 G152:G183 G185:G187 G189:G198">
      <formula1>Data!$L$6:$L200</formula1>
    </dataValidation>
    <dataValidation type="list" allowBlank="1" showErrorMessage="1" sqref="N18:N27 N29:N34 N192 N194 N197:N198">
      <formula1>#REF!</formula1>
    </dataValidation>
    <dataValidation type="list" allowBlank="1" sqref="C189:C196">
      <formula1>'Feature list'!$F$25:$F$26</formula1>
    </dataValidation>
    <dataValidation type="list" allowBlank="1" sqref="B6">
      <formula1>'Feature list'!$B$3:$B$26</formula1>
    </dataValidation>
    <dataValidation type="list" allowBlank="1" sqref="C8 C10 C13">
      <formula1>'Feature list'!$D$5:$D$7</formula1>
    </dataValidation>
    <dataValidation type="list" allowBlank="1" showErrorMessage="1" sqref="K9 K11:K12 K14:K15 K18:L27 K29:L34 K36:K41 K43 K45:K51 K53:K85 K87:K125 K127:K142 K144:K146 K148:K150 K152:K153 K154:L154 K155:K183 K185:K187 K189:K191 K192:L192 K193 K194:L194 K195:K196 K197:L198">
      <formula1>Data!$F$6:$F$8</formula1>
    </dataValidation>
    <dataValidation type="list" allowBlank="1" showErrorMessage="1" sqref="F9 F11:F12 F14:F15 F18:F27 F29:F34 F36:F41 F43 F45:F51 F53:F85 F87:F125 F127:F142 F144:F146 F148:F150 F152:F183 F185:F187 F189:F198">
      <formula1>Test_type</formula1>
    </dataValidation>
    <dataValidation type="list" allowBlank="1" sqref="C185:C187">
      <formula1>'Feature list'!$F$21:$F$23</formula1>
    </dataValidation>
  </dataValidations>
  <printOptions/>
  <pageMargins bottom="1.0" footer="0.0" header="0.0" left="0.75" right="0.5" top="1.0"/>
  <pageSetup fitToHeight="0" paperSize="9" orientation="landscape"/>
  <headerFooter>
    <oddHeader>&amp;L&lt;Project abbr. name&gt; - Acceptance Test Case&amp;RVersion: &lt;X.Y&gt;</oddHeader>
    <oddFooter>&amp;L® ISB Vietnam Co., Ltd. (IVC)&amp;C&lt;Secret / Confidential&gt;&amp;RPage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pageSetUpPr fitToPage="1"/>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43"/>
    <col customWidth="1" min="2" max="2" width="34.14"/>
    <col customWidth="1" min="3" max="4" width="11.0"/>
    <col customWidth="1" min="5" max="5" width="37.29"/>
    <col customWidth="1" min="6" max="6" width="40.86"/>
    <col customWidth="1" min="7" max="7" width="28.86"/>
    <col customWidth="1" min="8" max="8" width="15.14"/>
    <col customWidth="1" min="9" max="9" width="12.0"/>
    <col customWidth="1" min="10" max="10" width="28.86"/>
    <col customWidth="1" min="11" max="11" width="4.57"/>
  </cols>
  <sheetData>
    <row r="1" ht="28.5" customHeight="1">
      <c r="A1" s="3"/>
      <c r="B1" s="55" t="s">
        <v>357</v>
      </c>
      <c r="E1" s="55"/>
      <c r="F1" s="55"/>
      <c r="G1" s="55"/>
      <c r="J1" s="55"/>
      <c r="K1" s="3"/>
    </row>
    <row r="2">
      <c r="A2" s="3"/>
      <c r="B2" s="111"/>
      <c r="C2" s="112"/>
      <c r="D2" s="112"/>
      <c r="E2" s="111"/>
      <c r="F2" s="111"/>
      <c r="G2" s="111"/>
      <c r="H2" s="112"/>
      <c r="I2" s="112"/>
      <c r="J2" s="111"/>
      <c r="K2" s="3"/>
    </row>
    <row r="3" ht="18.75" customHeight="1">
      <c r="A3" s="113"/>
      <c r="B3" s="114" t="s">
        <v>6</v>
      </c>
      <c r="C3" s="114" t="s">
        <v>358</v>
      </c>
      <c r="D3" s="114" t="s">
        <v>51</v>
      </c>
      <c r="E3" s="114" t="s">
        <v>359</v>
      </c>
      <c r="F3" s="114" t="s">
        <v>360</v>
      </c>
      <c r="G3" s="114" t="s">
        <v>361</v>
      </c>
      <c r="H3" s="114" t="s">
        <v>362</v>
      </c>
      <c r="I3" s="114" t="s">
        <v>54</v>
      </c>
      <c r="J3" s="114" t="s">
        <v>363</v>
      </c>
      <c r="K3" s="113"/>
    </row>
    <row r="4">
      <c r="A4" s="3"/>
      <c r="B4" s="115" t="s">
        <v>145</v>
      </c>
      <c r="C4" s="116">
        <v>1.0</v>
      </c>
      <c r="D4" s="117" t="s">
        <v>364</v>
      </c>
      <c r="E4" s="118" t="s">
        <v>365</v>
      </c>
      <c r="F4" s="118" t="s">
        <v>366</v>
      </c>
      <c r="G4" s="119" t="s">
        <v>367</v>
      </c>
      <c r="H4" s="116" t="s">
        <v>368</v>
      </c>
      <c r="I4" s="116" t="s">
        <v>86</v>
      </c>
      <c r="J4" s="120" t="s">
        <v>369</v>
      </c>
      <c r="K4" s="3"/>
    </row>
    <row r="5">
      <c r="A5" s="3"/>
      <c r="B5" s="115" t="s">
        <v>145</v>
      </c>
      <c r="C5" s="116">
        <v>2.0</v>
      </c>
      <c r="D5" s="117" t="s">
        <v>370</v>
      </c>
      <c r="E5" s="118" t="s">
        <v>371</v>
      </c>
      <c r="F5" s="118" t="s">
        <v>372</v>
      </c>
      <c r="G5" s="119" t="s">
        <v>373</v>
      </c>
      <c r="H5" s="116" t="s">
        <v>374</v>
      </c>
      <c r="I5" s="116" t="s">
        <v>86</v>
      </c>
      <c r="J5" s="118"/>
      <c r="K5" s="3"/>
    </row>
    <row r="6">
      <c r="A6" s="3"/>
      <c r="B6" s="115" t="s">
        <v>145</v>
      </c>
      <c r="C6" s="116">
        <v>3.0</v>
      </c>
      <c r="D6" s="121"/>
      <c r="E6" s="118" t="s">
        <v>375</v>
      </c>
      <c r="F6" s="118" t="s">
        <v>376</v>
      </c>
      <c r="G6" s="119" t="s">
        <v>377</v>
      </c>
      <c r="H6" s="116" t="s">
        <v>374</v>
      </c>
      <c r="I6" s="116" t="s">
        <v>86</v>
      </c>
      <c r="J6" s="118"/>
      <c r="K6" s="3"/>
    </row>
    <row r="7">
      <c r="A7" s="3"/>
      <c r="B7" s="115" t="s">
        <v>145</v>
      </c>
      <c r="C7" s="116">
        <v>4.0</v>
      </c>
      <c r="D7" s="117" t="s">
        <v>378</v>
      </c>
      <c r="E7" s="118" t="s">
        <v>379</v>
      </c>
      <c r="F7" s="118" t="s">
        <v>380</v>
      </c>
      <c r="G7" s="119" t="s">
        <v>381</v>
      </c>
      <c r="H7" s="116" t="s">
        <v>374</v>
      </c>
      <c r="I7" s="116" t="s">
        <v>86</v>
      </c>
      <c r="J7" s="118"/>
      <c r="K7" s="3"/>
    </row>
    <row r="8">
      <c r="A8" s="3"/>
      <c r="B8" s="115" t="s">
        <v>145</v>
      </c>
      <c r="C8" s="116">
        <v>5.0</v>
      </c>
      <c r="D8" s="117" t="s">
        <v>382</v>
      </c>
      <c r="E8" s="118" t="s">
        <v>383</v>
      </c>
      <c r="F8" s="118" t="s">
        <v>384</v>
      </c>
      <c r="G8" s="119" t="s">
        <v>385</v>
      </c>
      <c r="H8" s="116" t="s">
        <v>374</v>
      </c>
      <c r="I8" s="116" t="s">
        <v>86</v>
      </c>
      <c r="J8" s="118"/>
      <c r="K8" s="3"/>
    </row>
    <row r="9">
      <c r="A9" s="3"/>
      <c r="B9" s="115" t="s">
        <v>145</v>
      </c>
      <c r="C9" s="116">
        <v>6.0</v>
      </c>
      <c r="D9" s="117" t="s">
        <v>386</v>
      </c>
      <c r="E9" s="118" t="s">
        <v>387</v>
      </c>
      <c r="F9" s="118" t="s">
        <v>388</v>
      </c>
      <c r="G9" s="119" t="s">
        <v>389</v>
      </c>
      <c r="H9" s="116" t="s">
        <v>374</v>
      </c>
      <c r="I9" s="116" t="s">
        <v>86</v>
      </c>
      <c r="J9" s="118"/>
      <c r="K9" s="3"/>
    </row>
    <row r="10">
      <c r="A10" s="3"/>
      <c r="B10" s="115" t="s">
        <v>145</v>
      </c>
      <c r="C10" s="116">
        <v>7.0</v>
      </c>
      <c r="D10" s="121"/>
      <c r="E10" s="118" t="s">
        <v>390</v>
      </c>
      <c r="F10" s="118" t="s">
        <v>391</v>
      </c>
      <c r="G10" s="122" t="s">
        <v>392</v>
      </c>
      <c r="H10" s="116" t="s">
        <v>374</v>
      </c>
      <c r="I10" s="116" t="s">
        <v>86</v>
      </c>
      <c r="J10" s="118" t="s">
        <v>393</v>
      </c>
      <c r="K10" s="3"/>
    </row>
    <row r="11">
      <c r="A11" s="3"/>
      <c r="B11" s="115" t="s">
        <v>111</v>
      </c>
      <c r="C11" s="116">
        <v>8.0</v>
      </c>
      <c r="D11" s="117" t="s">
        <v>394</v>
      </c>
      <c r="E11" s="118" t="s">
        <v>395</v>
      </c>
      <c r="F11" s="118" t="s">
        <v>396</v>
      </c>
      <c r="G11" s="119" t="s">
        <v>397</v>
      </c>
      <c r="H11" s="116" t="s">
        <v>374</v>
      </c>
      <c r="I11" s="116" t="s">
        <v>86</v>
      </c>
      <c r="J11" s="118"/>
      <c r="K11" s="3"/>
    </row>
    <row r="12">
      <c r="A12" s="3"/>
      <c r="B12" s="115" t="s">
        <v>145</v>
      </c>
      <c r="C12" s="116">
        <v>9.0</v>
      </c>
      <c r="D12" s="121"/>
      <c r="E12" s="118" t="s">
        <v>398</v>
      </c>
      <c r="F12" s="118" t="s">
        <v>399</v>
      </c>
      <c r="G12" s="119" t="s">
        <v>400</v>
      </c>
      <c r="H12" s="116" t="s">
        <v>374</v>
      </c>
      <c r="I12" s="116" t="s">
        <v>67</v>
      </c>
      <c r="J12" s="118"/>
      <c r="K12" s="3"/>
    </row>
    <row r="13">
      <c r="A13" s="3"/>
      <c r="B13" s="115" t="s">
        <v>208</v>
      </c>
      <c r="C13" s="116">
        <v>10.0</v>
      </c>
      <c r="D13" s="121"/>
      <c r="E13" s="118" t="s">
        <v>401</v>
      </c>
      <c r="F13" s="118" t="s">
        <v>401</v>
      </c>
      <c r="G13" s="119" t="s">
        <v>400</v>
      </c>
      <c r="H13" s="116" t="s">
        <v>374</v>
      </c>
      <c r="I13" s="116" t="s">
        <v>67</v>
      </c>
      <c r="J13" s="118"/>
      <c r="K13" s="3"/>
    </row>
    <row r="14">
      <c r="A14" s="3"/>
      <c r="B14" s="115" t="s">
        <v>208</v>
      </c>
      <c r="C14" s="116">
        <v>11.0</v>
      </c>
      <c r="D14" s="121"/>
      <c r="E14" s="118" t="s">
        <v>402</v>
      </c>
      <c r="F14" s="118" t="s">
        <v>402</v>
      </c>
      <c r="G14" s="119" t="s">
        <v>400</v>
      </c>
      <c r="H14" s="116" t="s">
        <v>374</v>
      </c>
      <c r="I14" s="116" t="s">
        <v>67</v>
      </c>
      <c r="J14" s="118"/>
      <c r="K14" s="3"/>
    </row>
    <row r="15">
      <c r="A15" s="3"/>
      <c r="B15" s="115" t="s">
        <v>208</v>
      </c>
      <c r="C15" s="116">
        <v>12.0</v>
      </c>
      <c r="D15" s="121"/>
      <c r="E15" s="118" t="s">
        <v>403</v>
      </c>
      <c r="F15" s="118"/>
      <c r="G15" s="119" t="s">
        <v>400</v>
      </c>
      <c r="H15" s="116" t="s">
        <v>374</v>
      </c>
      <c r="I15" s="116" t="s">
        <v>67</v>
      </c>
      <c r="J15" s="118"/>
      <c r="K15" s="3"/>
    </row>
    <row r="16">
      <c r="A16" s="3"/>
      <c r="B16" s="115" t="s">
        <v>318</v>
      </c>
      <c r="C16" s="116">
        <v>13.0</v>
      </c>
      <c r="D16" s="121"/>
      <c r="E16" s="118" t="s">
        <v>404</v>
      </c>
      <c r="F16" s="118"/>
      <c r="G16" s="119" t="s">
        <v>400</v>
      </c>
      <c r="H16" s="116" t="s">
        <v>374</v>
      </c>
      <c r="I16" s="116" t="s">
        <v>67</v>
      </c>
      <c r="J16" s="118"/>
      <c r="K16" s="3"/>
    </row>
    <row r="17">
      <c r="A17" s="3"/>
      <c r="B17" s="115" t="s">
        <v>123</v>
      </c>
      <c r="C17" s="116">
        <v>14.0</v>
      </c>
      <c r="D17" s="117" t="s">
        <v>405</v>
      </c>
      <c r="E17" s="118" t="s">
        <v>406</v>
      </c>
      <c r="F17" s="118"/>
      <c r="G17" s="119" t="s">
        <v>400</v>
      </c>
      <c r="H17" s="116" t="s">
        <v>374</v>
      </c>
      <c r="I17" s="116" t="s">
        <v>67</v>
      </c>
      <c r="J17" s="118"/>
      <c r="K17" s="3"/>
    </row>
    <row r="18">
      <c r="A18" s="3"/>
      <c r="B18" s="115" t="s">
        <v>208</v>
      </c>
      <c r="C18" s="116">
        <v>15.0</v>
      </c>
      <c r="D18" s="117" t="s">
        <v>407</v>
      </c>
      <c r="E18" s="118" t="s">
        <v>408</v>
      </c>
      <c r="F18" s="118" t="s">
        <v>409</v>
      </c>
      <c r="G18" s="119" t="s">
        <v>410</v>
      </c>
      <c r="H18" s="116" t="s">
        <v>374</v>
      </c>
      <c r="I18" s="116" t="s">
        <v>67</v>
      </c>
      <c r="J18" s="118"/>
      <c r="K18" s="3"/>
    </row>
    <row r="19">
      <c r="A19" s="3"/>
      <c r="B19" s="115" t="s">
        <v>208</v>
      </c>
      <c r="C19" s="116">
        <v>16.0</v>
      </c>
      <c r="D19" s="117" t="s">
        <v>411</v>
      </c>
      <c r="E19" s="118" t="s">
        <v>412</v>
      </c>
      <c r="F19" s="118" t="s">
        <v>413</v>
      </c>
      <c r="G19" s="122" t="s">
        <v>414</v>
      </c>
      <c r="H19" s="116" t="s">
        <v>374</v>
      </c>
      <c r="I19" s="116" t="s">
        <v>86</v>
      </c>
      <c r="J19" s="118"/>
      <c r="K19" s="3"/>
    </row>
    <row r="20">
      <c r="A20" s="3"/>
      <c r="B20" s="115" t="s">
        <v>145</v>
      </c>
      <c r="C20" s="116">
        <v>17.0</v>
      </c>
      <c r="D20" s="121"/>
      <c r="E20" s="118" t="s">
        <v>415</v>
      </c>
      <c r="F20" s="118" t="s">
        <v>416</v>
      </c>
      <c r="G20" s="119"/>
      <c r="H20" s="116" t="s">
        <v>417</v>
      </c>
      <c r="I20" s="116" t="s">
        <v>86</v>
      </c>
      <c r="J20" s="118"/>
      <c r="K20" s="3"/>
    </row>
    <row r="21">
      <c r="A21" s="3"/>
      <c r="B21" s="115" t="s">
        <v>208</v>
      </c>
      <c r="C21" s="116">
        <v>18.0</v>
      </c>
      <c r="D21" s="121"/>
      <c r="E21" s="118" t="s">
        <v>418</v>
      </c>
      <c r="F21" s="118" t="s">
        <v>416</v>
      </c>
      <c r="G21" s="119"/>
      <c r="H21" s="116" t="s">
        <v>417</v>
      </c>
      <c r="I21" s="116" t="s">
        <v>86</v>
      </c>
      <c r="J21" s="118"/>
      <c r="K21" s="3"/>
    </row>
    <row r="22">
      <c r="A22" s="3"/>
      <c r="B22" s="115" t="s">
        <v>208</v>
      </c>
      <c r="C22" s="116">
        <v>19.0</v>
      </c>
      <c r="D22" s="121"/>
      <c r="E22" s="118" t="s">
        <v>419</v>
      </c>
      <c r="F22" s="118" t="s">
        <v>416</v>
      </c>
      <c r="G22" s="119"/>
      <c r="H22" s="116" t="s">
        <v>417</v>
      </c>
      <c r="I22" s="116" t="s">
        <v>86</v>
      </c>
      <c r="J22" s="118"/>
      <c r="K22" s="3"/>
    </row>
    <row r="23">
      <c r="A23" s="3"/>
      <c r="B23" s="115" t="s">
        <v>310</v>
      </c>
      <c r="C23" s="116">
        <v>20.0</v>
      </c>
      <c r="D23" s="121">
        <v>141.0</v>
      </c>
      <c r="E23" s="118" t="s">
        <v>420</v>
      </c>
      <c r="F23" s="118" t="s">
        <v>421</v>
      </c>
      <c r="G23" s="119" t="s">
        <v>422</v>
      </c>
      <c r="H23" s="116" t="s">
        <v>374</v>
      </c>
      <c r="I23" s="116" t="s">
        <v>67</v>
      </c>
      <c r="J23" s="118"/>
      <c r="K23" s="3"/>
    </row>
    <row r="24">
      <c r="A24" s="3"/>
      <c r="B24" s="115" t="s">
        <v>145</v>
      </c>
      <c r="C24" s="116">
        <v>21.0</v>
      </c>
      <c r="D24" s="121">
        <v>122.0</v>
      </c>
      <c r="E24" s="118" t="s">
        <v>423</v>
      </c>
      <c r="F24" s="118" t="s">
        <v>424</v>
      </c>
      <c r="G24" s="119" t="s">
        <v>425</v>
      </c>
      <c r="H24" s="116" t="s">
        <v>374</v>
      </c>
      <c r="I24" s="116" t="s">
        <v>86</v>
      </c>
      <c r="J24" s="118"/>
      <c r="K24" s="3"/>
    </row>
    <row r="25">
      <c r="A25" s="3"/>
      <c r="B25" s="115" t="s">
        <v>208</v>
      </c>
      <c r="C25" s="116">
        <v>22.0</v>
      </c>
      <c r="D25" s="121">
        <v>115.0</v>
      </c>
      <c r="E25" s="118" t="s">
        <v>426</v>
      </c>
      <c r="F25" s="118" t="s">
        <v>427</v>
      </c>
      <c r="G25" s="119" t="s">
        <v>428</v>
      </c>
      <c r="H25" s="116" t="s">
        <v>374</v>
      </c>
      <c r="I25" s="116" t="s">
        <v>67</v>
      </c>
      <c r="J25" s="118"/>
      <c r="K25" s="3"/>
    </row>
    <row r="26">
      <c r="A26" s="3"/>
      <c r="B26" s="115" t="s">
        <v>208</v>
      </c>
      <c r="C26" s="116">
        <v>23.0</v>
      </c>
      <c r="D26" s="121">
        <v>104.0</v>
      </c>
      <c r="E26" s="118" t="s">
        <v>429</v>
      </c>
      <c r="F26" s="118" t="s">
        <v>430</v>
      </c>
      <c r="G26" s="119" t="s">
        <v>431</v>
      </c>
      <c r="H26" s="116" t="s">
        <v>374</v>
      </c>
      <c r="I26" s="116" t="s">
        <v>86</v>
      </c>
      <c r="J26" s="118"/>
      <c r="K26" s="3"/>
    </row>
    <row r="27">
      <c r="A27" s="3"/>
      <c r="B27" s="115" t="s">
        <v>208</v>
      </c>
      <c r="C27" s="116">
        <v>24.0</v>
      </c>
      <c r="D27" s="121">
        <v>105.0</v>
      </c>
      <c r="E27" s="118" t="s">
        <v>432</v>
      </c>
      <c r="F27" s="118" t="s">
        <v>433</v>
      </c>
      <c r="G27" s="119" t="s">
        <v>431</v>
      </c>
      <c r="H27" s="116" t="s">
        <v>374</v>
      </c>
      <c r="I27" s="116" t="s">
        <v>86</v>
      </c>
      <c r="J27" s="118"/>
      <c r="K27" s="3"/>
    </row>
    <row r="28">
      <c r="A28" s="3"/>
      <c r="B28" s="115" t="s">
        <v>145</v>
      </c>
      <c r="C28" s="116">
        <v>25.0</v>
      </c>
      <c r="D28" s="117" t="s">
        <v>434</v>
      </c>
      <c r="E28" s="118" t="s">
        <v>435</v>
      </c>
      <c r="F28" s="118" t="s">
        <v>436</v>
      </c>
      <c r="G28" s="119" t="s">
        <v>437</v>
      </c>
      <c r="H28" s="116" t="s">
        <v>374</v>
      </c>
      <c r="I28" s="116" t="s">
        <v>86</v>
      </c>
      <c r="J28" s="118"/>
      <c r="K28" s="3"/>
    </row>
    <row r="29">
      <c r="A29" s="3"/>
      <c r="B29" s="115" t="s">
        <v>145</v>
      </c>
      <c r="C29" s="116">
        <v>26.0</v>
      </c>
      <c r="D29" s="117" t="s">
        <v>438</v>
      </c>
      <c r="E29" s="118" t="s">
        <v>439</v>
      </c>
      <c r="F29" s="118" t="s">
        <v>440</v>
      </c>
      <c r="G29" s="119" t="s">
        <v>441</v>
      </c>
      <c r="H29" s="116" t="s">
        <v>417</v>
      </c>
      <c r="I29" s="116" t="s">
        <v>67</v>
      </c>
      <c r="J29" s="118"/>
      <c r="K29" s="3"/>
    </row>
    <row r="30">
      <c r="A30" s="3"/>
      <c r="B30" s="115"/>
      <c r="C30" s="116"/>
      <c r="D30" s="116"/>
      <c r="E30" s="118"/>
      <c r="F30" s="118"/>
      <c r="G30" s="119"/>
      <c r="H30" s="116"/>
      <c r="I30" s="123"/>
      <c r="J30" s="118"/>
      <c r="K30" s="3"/>
    </row>
    <row r="31">
      <c r="A31" s="3"/>
      <c r="B31" s="115"/>
      <c r="C31" s="116"/>
      <c r="D31" s="116"/>
      <c r="E31" s="118"/>
      <c r="F31" s="118"/>
      <c r="G31" s="119"/>
      <c r="H31" s="116"/>
      <c r="I31" s="123"/>
      <c r="J31" s="118"/>
      <c r="K31" s="3"/>
    </row>
    <row r="32">
      <c r="A32" s="3"/>
      <c r="B32" s="115"/>
      <c r="C32" s="116"/>
      <c r="D32" s="116"/>
      <c r="E32" s="118"/>
      <c r="F32" s="118"/>
      <c r="G32" s="119"/>
      <c r="H32" s="116"/>
      <c r="I32" s="123"/>
      <c r="J32" s="118"/>
      <c r="K32" s="3"/>
    </row>
    <row r="33">
      <c r="A33" s="3"/>
      <c r="B33" s="115"/>
      <c r="C33" s="116"/>
      <c r="D33" s="116"/>
      <c r="E33" s="118"/>
      <c r="F33" s="118"/>
      <c r="G33" s="119"/>
      <c r="H33" s="116"/>
      <c r="I33" s="123"/>
      <c r="J33" s="118"/>
      <c r="K33" s="3"/>
    </row>
    <row r="34">
      <c r="A34" s="3"/>
      <c r="B34" s="115"/>
      <c r="C34" s="116"/>
      <c r="D34" s="116"/>
      <c r="E34" s="118"/>
      <c r="F34" s="118"/>
      <c r="G34" s="119"/>
      <c r="H34" s="116"/>
      <c r="I34" s="123"/>
      <c r="J34" s="118"/>
      <c r="K34" s="3"/>
    </row>
    <row r="35">
      <c r="A35" s="3"/>
      <c r="B35" s="115"/>
      <c r="C35" s="116"/>
      <c r="D35" s="116"/>
      <c r="E35" s="118"/>
      <c r="F35" s="118"/>
      <c r="G35" s="119"/>
      <c r="H35" s="116"/>
      <c r="I35" s="123"/>
      <c r="J35" s="118"/>
      <c r="K35" s="3"/>
    </row>
    <row r="36">
      <c r="A36" s="3"/>
      <c r="B36" s="115"/>
      <c r="C36" s="116"/>
      <c r="D36" s="116"/>
      <c r="E36" s="118"/>
      <c r="F36" s="118"/>
      <c r="G36" s="119"/>
      <c r="H36" s="116"/>
      <c r="I36" s="123"/>
      <c r="J36" s="118"/>
      <c r="K36" s="3"/>
    </row>
    <row r="37">
      <c r="A37" s="3"/>
      <c r="B37" s="115"/>
      <c r="C37" s="116"/>
      <c r="D37" s="116"/>
      <c r="E37" s="118"/>
      <c r="F37" s="118"/>
      <c r="G37" s="119"/>
      <c r="H37" s="116"/>
      <c r="I37" s="123"/>
      <c r="J37" s="118"/>
      <c r="K37" s="3"/>
    </row>
    <row r="38">
      <c r="A38" s="3"/>
      <c r="B38" s="115"/>
      <c r="C38" s="116"/>
      <c r="D38" s="116"/>
      <c r="E38" s="118"/>
      <c r="F38" s="118"/>
      <c r="G38" s="119"/>
      <c r="H38" s="116"/>
      <c r="I38" s="123"/>
      <c r="J38" s="118"/>
      <c r="K38" s="3"/>
    </row>
    <row r="39">
      <c r="A39" s="3"/>
      <c r="B39" s="115"/>
      <c r="C39" s="116"/>
      <c r="D39" s="116"/>
      <c r="E39" s="118"/>
      <c r="F39" s="118"/>
      <c r="G39" s="119"/>
      <c r="H39" s="116"/>
      <c r="I39" s="123"/>
      <c r="J39" s="118"/>
      <c r="K39" s="3"/>
    </row>
    <row r="40">
      <c r="A40" s="3"/>
      <c r="B40" s="115"/>
      <c r="C40" s="116"/>
      <c r="D40" s="116"/>
      <c r="E40" s="118"/>
      <c r="F40" s="118"/>
      <c r="G40" s="119"/>
      <c r="H40" s="116"/>
      <c r="I40" s="123"/>
      <c r="J40" s="118"/>
      <c r="K40" s="3"/>
    </row>
    <row r="41">
      <c r="A41" s="3"/>
      <c r="B41" s="115"/>
      <c r="C41" s="116"/>
      <c r="D41" s="116"/>
      <c r="E41" s="118"/>
      <c r="F41" s="118"/>
      <c r="G41" s="119"/>
      <c r="H41" s="116"/>
      <c r="I41" s="123"/>
      <c r="J41" s="118"/>
      <c r="K41" s="3"/>
    </row>
    <row r="42">
      <c r="A42" s="3"/>
      <c r="B42" s="115"/>
      <c r="C42" s="116"/>
      <c r="D42" s="116"/>
      <c r="E42" s="118"/>
      <c r="F42" s="118"/>
      <c r="G42" s="119"/>
      <c r="H42" s="116"/>
      <c r="I42" s="123"/>
      <c r="J42" s="118"/>
      <c r="K42" s="3"/>
    </row>
    <row r="43">
      <c r="A43" s="3"/>
      <c r="B43" s="115"/>
      <c r="C43" s="116"/>
      <c r="D43" s="116"/>
      <c r="E43" s="118"/>
      <c r="F43" s="118"/>
      <c r="G43" s="119"/>
      <c r="H43" s="116"/>
      <c r="I43" s="123"/>
      <c r="J43" s="118"/>
      <c r="K43" s="3"/>
    </row>
    <row r="44">
      <c r="A44" s="3"/>
      <c r="B44" s="115"/>
      <c r="C44" s="116"/>
      <c r="D44" s="116"/>
      <c r="E44" s="118"/>
      <c r="F44" s="118"/>
      <c r="G44" s="119"/>
      <c r="H44" s="116"/>
      <c r="I44" s="123"/>
      <c r="J44" s="118"/>
      <c r="K44" s="3"/>
    </row>
    <row r="45">
      <c r="A45" s="3"/>
      <c r="B45" s="115"/>
      <c r="C45" s="116"/>
      <c r="D45" s="116"/>
      <c r="E45" s="118"/>
      <c r="F45" s="118"/>
      <c r="G45" s="119"/>
      <c r="H45" s="116"/>
      <c r="I45" s="123"/>
      <c r="J45" s="118"/>
      <c r="K45" s="3"/>
    </row>
    <row r="46">
      <c r="A46" s="3"/>
      <c r="B46" s="115"/>
      <c r="C46" s="116"/>
      <c r="D46" s="116"/>
      <c r="E46" s="118"/>
      <c r="F46" s="118"/>
      <c r="G46" s="119"/>
      <c r="H46" s="116"/>
      <c r="I46" s="123"/>
      <c r="J46" s="118"/>
      <c r="K46" s="3"/>
    </row>
    <row r="47">
      <c r="A47" s="3"/>
      <c r="B47" s="115"/>
      <c r="C47" s="116"/>
      <c r="D47" s="116"/>
      <c r="E47" s="118"/>
      <c r="F47" s="118"/>
      <c r="G47" s="119"/>
      <c r="H47" s="116"/>
      <c r="I47" s="123"/>
      <c r="J47" s="118"/>
      <c r="K47" s="3"/>
    </row>
    <row r="48">
      <c r="A48" s="3"/>
      <c r="B48" s="115"/>
      <c r="C48" s="116"/>
      <c r="D48" s="116"/>
      <c r="E48" s="118"/>
      <c r="F48" s="118"/>
      <c r="G48" s="119"/>
      <c r="H48" s="116"/>
      <c r="I48" s="123"/>
      <c r="J48" s="118"/>
      <c r="K48" s="3"/>
    </row>
    <row r="49">
      <c r="A49" s="3"/>
      <c r="B49" s="115"/>
      <c r="C49" s="116"/>
      <c r="D49" s="116"/>
      <c r="E49" s="118"/>
      <c r="F49" s="118"/>
      <c r="G49" s="119"/>
      <c r="H49" s="116"/>
      <c r="I49" s="123"/>
      <c r="J49" s="118"/>
      <c r="K49" s="3"/>
    </row>
    <row r="50">
      <c r="A50" s="3"/>
      <c r="B50" s="115"/>
      <c r="C50" s="116"/>
      <c r="D50" s="116"/>
      <c r="E50" s="118"/>
      <c r="F50" s="118"/>
      <c r="G50" s="119"/>
      <c r="H50" s="116"/>
      <c r="I50" s="123"/>
      <c r="J50" s="118"/>
      <c r="K50" s="3"/>
    </row>
    <row r="51">
      <c r="A51" s="3"/>
      <c r="B51" s="115"/>
      <c r="C51" s="116"/>
      <c r="D51" s="116"/>
      <c r="E51" s="118"/>
      <c r="F51" s="118"/>
      <c r="G51" s="119"/>
      <c r="H51" s="116"/>
      <c r="I51" s="123"/>
      <c r="J51" s="118"/>
      <c r="K51" s="3"/>
    </row>
    <row r="52">
      <c r="A52" s="3"/>
      <c r="B52" s="115"/>
      <c r="C52" s="116"/>
      <c r="D52" s="116"/>
      <c r="E52" s="118"/>
      <c r="F52" s="118"/>
      <c r="G52" s="119"/>
      <c r="H52" s="116"/>
      <c r="I52" s="123"/>
      <c r="J52" s="118"/>
      <c r="K52" s="3"/>
    </row>
    <row r="53">
      <c r="A53" s="3"/>
      <c r="B53" s="115"/>
      <c r="C53" s="116"/>
      <c r="D53" s="116"/>
      <c r="E53" s="118"/>
      <c r="F53" s="118"/>
      <c r="G53" s="119"/>
      <c r="H53" s="116"/>
      <c r="I53" s="123"/>
      <c r="J53" s="118"/>
      <c r="K53" s="3"/>
    </row>
    <row r="54">
      <c r="A54" s="3"/>
      <c r="B54" s="115"/>
      <c r="C54" s="116"/>
      <c r="D54" s="116"/>
      <c r="E54" s="118"/>
      <c r="F54" s="118"/>
      <c r="G54" s="119"/>
      <c r="H54" s="116"/>
      <c r="I54" s="123"/>
      <c r="J54" s="118"/>
      <c r="K54" s="3"/>
    </row>
    <row r="55">
      <c r="A55" s="3"/>
      <c r="B55" s="115"/>
      <c r="C55" s="116"/>
      <c r="D55" s="116"/>
      <c r="E55" s="118"/>
      <c r="F55" s="118"/>
      <c r="G55" s="119"/>
      <c r="H55" s="116"/>
      <c r="I55" s="123"/>
      <c r="J55" s="118"/>
      <c r="K55" s="3"/>
    </row>
    <row r="56">
      <c r="A56" s="3"/>
      <c r="B56" s="115"/>
      <c r="C56" s="116"/>
      <c r="D56" s="116"/>
      <c r="E56" s="118"/>
      <c r="F56" s="118"/>
      <c r="G56" s="119"/>
      <c r="H56" s="116"/>
      <c r="I56" s="123"/>
      <c r="J56" s="118"/>
      <c r="K56" s="3"/>
    </row>
    <row r="57">
      <c r="A57" s="3"/>
      <c r="B57" s="115"/>
      <c r="C57" s="116"/>
      <c r="D57" s="116"/>
      <c r="E57" s="118"/>
      <c r="F57" s="118"/>
      <c r="G57" s="119"/>
      <c r="H57" s="116"/>
      <c r="I57" s="123"/>
      <c r="J57" s="118"/>
      <c r="K57" s="3"/>
    </row>
    <row r="58">
      <c r="A58" s="3"/>
      <c r="B58" s="115"/>
      <c r="C58" s="116"/>
      <c r="D58" s="116"/>
      <c r="E58" s="118"/>
      <c r="F58" s="118"/>
      <c r="G58" s="119"/>
      <c r="H58" s="116"/>
      <c r="I58" s="123"/>
      <c r="J58" s="118"/>
      <c r="K58" s="3"/>
    </row>
    <row r="59">
      <c r="A59" s="3"/>
      <c r="B59" s="115"/>
      <c r="C59" s="116"/>
      <c r="D59" s="116"/>
      <c r="E59" s="118"/>
      <c r="F59" s="118"/>
      <c r="G59" s="119"/>
      <c r="H59" s="116"/>
      <c r="I59" s="123"/>
      <c r="J59" s="118"/>
      <c r="K59" s="3"/>
    </row>
    <row r="60">
      <c r="A60" s="3"/>
      <c r="B60" s="115"/>
      <c r="C60" s="116"/>
      <c r="D60" s="116"/>
      <c r="E60" s="118"/>
      <c r="F60" s="118"/>
      <c r="G60" s="119"/>
      <c r="H60" s="116"/>
      <c r="I60" s="123"/>
      <c r="J60" s="118"/>
      <c r="K60" s="3"/>
    </row>
    <row r="61">
      <c r="A61" s="3"/>
      <c r="B61" s="115"/>
      <c r="C61" s="116"/>
      <c r="D61" s="116"/>
      <c r="E61" s="118"/>
      <c r="F61" s="118"/>
      <c r="G61" s="119"/>
      <c r="H61" s="116"/>
      <c r="I61" s="123"/>
      <c r="J61" s="118"/>
      <c r="K61" s="3"/>
    </row>
    <row r="62">
      <c r="A62" s="3"/>
      <c r="B62" s="115"/>
      <c r="C62" s="116"/>
      <c r="D62" s="116"/>
      <c r="E62" s="118"/>
      <c r="F62" s="118"/>
      <c r="G62" s="119"/>
      <c r="H62" s="116"/>
      <c r="I62" s="123"/>
      <c r="J62" s="118"/>
      <c r="K62" s="3"/>
    </row>
    <row r="63">
      <c r="A63" s="3"/>
      <c r="B63" s="115"/>
      <c r="C63" s="116"/>
      <c r="D63" s="116"/>
      <c r="E63" s="118"/>
      <c r="F63" s="118"/>
      <c r="G63" s="119"/>
      <c r="H63" s="116"/>
      <c r="I63" s="123"/>
      <c r="J63" s="118"/>
      <c r="K63" s="3"/>
    </row>
    <row r="64">
      <c r="A64" s="3"/>
      <c r="B64" s="115"/>
      <c r="C64" s="116"/>
      <c r="D64" s="116"/>
      <c r="E64" s="118"/>
      <c r="F64" s="118"/>
      <c r="G64" s="119"/>
      <c r="H64" s="116"/>
      <c r="I64" s="123"/>
      <c r="J64" s="118"/>
      <c r="K64" s="3"/>
    </row>
    <row r="65">
      <c r="A65" s="3"/>
      <c r="B65" s="115"/>
      <c r="C65" s="116"/>
      <c r="D65" s="116"/>
      <c r="E65" s="118"/>
      <c r="F65" s="118"/>
      <c r="G65" s="119"/>
      <c r="H65" s="116"/>
      <c r="I65" s="123"/>
      <c r="J65" s="118"/>
      <c r="K65" s="3"/>
    </row>
    <row r="66">
      <c r="A66" s="3"/>
      <c r="B66" s="115"/>
      <c r="C66" s="116"/>
      <c r="D66" s="116"/>
      <c r="E66" s="118"/>
      <c r="F66" s="118"/>
      <c r="G66" s="119"/>
      <c r="H66" s="116"/>
      <c r="I66" s="123"/>
      <c r="J66" s="118"/>
      <c r="K66" s="3"/>
    </row>
    <row r="67">
      <c r="A67" s="3"/>
      <c r="B67" s="115"/>
      <c r="C67" s="116"/>
      <c r="D67" s="116"/>
      <c r="E67" s="118"/>
      <c r="F67" s="118"/>
      <c r="G67" s="119"/>
      <c r="H67" s="116"/>
      <c r="I67" s="123"/>
      <c r="J67" s="118"/>
      <c r="K67" s="3"/>
    </row>
    <row r="68">
      <c r="A68" s="3"/>
      <c r="B68" s="115"/>
      <c r="C68" s="116"/>
      <c r="D68" s="116"/>
      <c r="E68" s="118"/>
      <c r="F68" s="118"/>
      <c r="G68" s="119"/>
      <c r="H68" s="116"/>
      <c r="I68" s="123"/>
      <c r="J68" s="118"/>
      <c r="K68" s="3"/>
    </row>
    <row r="69">
      <c r="A69" s="3"/>
      <c r="B69" s="115"/>
      <c r="C69" s="116"/>
      <c r="D69" s="116"/>
      <c r="E69" s="118"/>
      <c r="F69" s="118"/>
      <c r="G69" s="119"/>
      <c r="H69" s="116"/>
      <c r="I69" s="123"/>
      <c r="J69" s="118"/>
      <c r="K69" s="3"/>
    </row>
    <row r="70">
      <c r="A70" s="3"/>
      <c r="B70" s="115"/>
      <c r="C70" s="116"/>
      <c r="D70" s="116"/>
      <c r="E70" s="118"/>
      <c r="F70" s="118"/>
      <c r="G70" s="119"/>
      <c r="H70" s="116"/>
      <c r="I70" s="123"/>
      <c r="J70" s="118"/>
      <c r="K70" s="3"/>
    </row>
    <row r="71">
      <c r="A71" s="3"/>
      <c r="B71" s="115"/>
      <c r="C71" s="116"/>
      <c r="D71" s="116"/>
      <c r="E71" s="118"/>
      <c r="F71" s="118"/>
      <c r="G71" s="119"/>
      <c r="H71" s="116"/>
      <c r="I71" s="123"/>
      <c r="J71" s="118"/>
      <c r="K71" s="3"/>
    </row>
    <row r="72">
      <c r="A72" s="3"/>
      <c r="B72" s="115"/>
      <c r="C72" s="116"/>
      <c r="D72" s="116"/>
      <c r="E72" s="118"/>
      <c r="F72" s="118"/>
      <c r="G72" s="119"/>
      <c r="H72" s="116"/>
      <c r="I72" s="123"/>
      <c r="J72" s="118"/>
      <c r="K72" s="3"/>
    </row>
    <row r="73">
      <c r="A73" s="3"/>
      <c r="B73" s="115"/>
      <c r="C73" s="116"/>
      <c r="D73" s="116"/>
      <c r="E73" s="118"/>
      <c r="F73" s="118"/>
      <c r="G73" s="119"/>
      <c r="H73" s="116"/>
      <c r="I73" s="123"/>
      <c r="J73" s="118"/>
      <c r="K73" s="3"/>
    </row>
    <row r="74">
      <c r="A74" s="3"/>
      <c r="B74" s="115"/>
      <c r="C74" s="116"/>
      <c r="D74" s="116"/>
      <c r="E74" s="118"/>
      <c r="F74" s="118"/>
      <c r="G74" s="119"/>
      <c r="H74" s="116"/>
      <c r="I74" s="123"/>
      <c r="J74" s="118"/>
      <c r="K74" s="3"/>
    </row>
    <row r="75">
      <c r="A75" s="3"/>
      <c r="B75" s="115"/>
      <c r="C75" s="116"/>
      <c r="D75" s="116"/>
      <c r="E75" s="118"/>
      <c r="F75" s="118"/>
      <c r="G75" s="119"/>
      <c r="H75" s="116"/>
      <c r="I75" s="123"/>
      <c r="J75" s="118"/>
      <c r="K75" s="3"/>
    </row>
    <row r="76">
      <c r="A76" s="3"/>
      <c r="B76" s="115"/>
      <c r="C76" s="116"/>
      <c r="D76" s="116"/>
      <c r="E76" s="118"/>
      <c r="F76" s="118"/>
      <c r="G76" s="119"/>
      <c r="H76" s="116"/>
      <c r="I76" s="123"/>
      <c r="J76" s="118"/>
      <c r="K76" s="3"/>
    </row>
    <row r="77">
      <c r="A77" s="3"/>
      <c r="B77" s="115"/>
      <c r="C77" s="116"/>
      <c r="D77" s="116"/>
      <c r="E77" s="118"/>
      <c r="F77" s="118"/>
      <c r="G77" s="119"/>
      <c r="H77" s="116"/>
      <c r="I77" s="123"/>
      <c r="J77" s="118"/>
      <c r="K77" s="3"/>
    </row>
    <row r="78">
      <c r="A78" s="3"/>
      <c r="B78" s="115"/>
      <c r="C78" s="116"/>
      <c r="D78" s="116"/>
      <c r="E78" s="118"/>
      <c r="F78" s="118"/>
      <c r="G78" s="119"/>
      <c r="H78" s="116"/>
      <c r="I78" s="123"/>
      <c r="J78" s="118"/>
      <c r="K78" s="3"/>
    </row>
    <row r="79">
      <c r="A79" s="3"/>
      <c r="B79" s="115"/>
      <c r="C79" s="116"/>
      <c r="D79" s="116"/>
      <c r="E79" s="118"/>
      <c r="F79" s="118"/>
      <c r="G79" s="119"/>
      <c r="H79" s="116"/>
      <c r="I79" s="123"/>
      <c r="J79" s="118"/>
      <c r="K79" s="3"/>
    </row>
    <row r="80">
      <c r="A80" s="3"/>
      <c r="B80" s="115"/>
      <c r="C80" s="116"/>
      <c r="D80" s="116"/>
      <c r="E80" s="118"/>
      <c r="F80" s="118"/>
      <c r="G80" s="119"/>
      <c r="H80" s="116"/>
      <c r="I80" s="123"/>
      <c r="J80" s="118"/>
      <c r="K80" s="3"/>
    </row>
    <row r="81">
      <c r="A81" s="3"/>
      <c r="B81" s="115"/>
      <c r="C81" s="116"/>
      <c r="D81" s="116"/>
      <c r="E81" s="118"/>
      <c r="F81" s="118"/>
      <c r="G81" s="119"/>
      <c r="H81" s="116"/>
      <c r="I81" s="123"/>
      <c r="J81" s="118"/>
      <c r="K81" s="3"/>
    </row>
    <row r="82">
      <c r="A82" s="3"/>
      <c r="B82" s="115"/>
      <c r="C82" s="116"/>
      <c r="D82" s="116"/>
      <c r="E82" s="118"/>
      <c r="F82" s="118"/>
      <c r="G82" s="119"/>
      <c r="H82" s="116"/>
      <c r="I82" s="123"/>
      <c r="J82" s="118"/>
      <c r="K82" s="3"/>
    </row>
    <row r="83">
      <c r="A83" s="3"/>
      <c r="B83" s="115"/>
      <c r="C83" s="116"/>
      <c r="D83" s="116"/>
      <c r="E83" s="118"/>
      <c r="F83" s="118"/>
      <c r="G83" s="119"/>
      <c r="H83" s="116"/>
      <c r="I83" s="123"/>
      <c r="J83" s="118"/>
      <c r="K83" s="3"/>
    </row>
    <row r="84">
      <c r="A84" s="3"/>
      <c r="B84" s="115"/>
      <c r="C84" s="116"/>
      <c r="D84" s="116"/>
      <c r="E84" s="118"/>
      <c r="F84" s="118"/>
      <c r="G84" s="119"/>
      <c r="H84" s="116"/>
      <c r="I84" s="123"/>
      <c r="J84" s="118"/>
      <c r="K84" s="3"/>
    </row>
    <row r="85">
      <c r="A85" s="3"/>
      <c r="B85" s="115"/>
      <c r="C85" s="116"/>
      <c r="D85" s="116"/>
      <c r="E85" s="118"/>
      <c r="F85" s="118"/>
      <c r="G85" s="119"/>
      <c r="H85" s="116"/>
      <c r="I85" s="123"/>
      <c r="J85" s="118"/>
      <c r="K85" s="3"/>
    </row>
    <row r="86">
      <c r="A86" s="3"/>
      <c r="B86" s="115"/>
      <c r="C86" s="116"/>
      <c r="D86" s="116"/>
      <c r="E86" s="118"/>
      <c r="F86" s="118"/>
      <c r="G86" s="119"/>
      <c r="H86" s="116"/>
      <c r="I86" s="123"/>
      <c r="J86" s="118"/>
      <c r="K86" s="3"/>
    </row>
    <row r="87">
      <c r="A87" s="3"/>
      <c r="B87" s="115"/>
      <c r="C87" s="116"/>
      <c r="D87" s="116"/>
      <c r="E87" s="118"/>
      <c r="F87" s="118"/>
      <c r="G87" s="119"/>
      <c r="H87" s="116"/>
      <c r="I87" s="123"/>
      <c r="J87" s="118"/>
      <c r="K87" s="3"/>
    </row>
    <row r="88">
      <c r="A88" s="3"/>
      <c r="B88" s="115"/>
      <c r="C88" s="116"/>
      <c r="D88" s="116"/>
      <c r="E88" s="118"/>
      <c r="F88" s="118"/>
      <c r="G88" s="119"/>
      <c r="H88" s="116"/>
      <c r="I88" s="123"/>
      <c r="J88" s="118"/>
      <c r="K88" s="3"/>
    </row>
    <row r="89">
      <c r="A89" s="3"/>
      <c r="B89" s="115"/>
      <c r="C89" s="116"/>
      <c r="D89" s="116"/>
      <c r="E89" s="118"/>
      <c r="F89" s="118"/>
      <c r="G89" s="119"/>
      <c r="H89" s="116"/>
      <c r="I89" s="123"/>
      <c r="J89" s="118"/>
      <c r="K89" s="3"/>
    </row>
    <row r="90">
      <c r="A90" s="3"/>
      <c r="B90" s="115"/>
      <c r="C90" s="116"/>
      <c r="D90" s="116"/>
      <c r="E90" s="118"/>
      <c r="F90" s="118"/>
      <c r="G90" s="119"/>
      <c r="H90" s="116"/>
      <c r="I90" s="123"/>
      <c r="J90" s="118"/>
      <c r="K90" s="3"/>
    </row>
    <row r="91">
      <c r="A91" s="3"/>
      <c r="B91" s="115"/>
      <c r="C91" s="116"/>
      <c r="D91" s="116"/>
      <c r="E91" s="118"/>
      <c r="F91" s="118"/>
      <c r="G91" s="119"/>
      <c r="H91" s="116"/>
      <c r="I91" s="123"/>
      <c r="J91" s="118"/>
      <c r="K91" s="3"/>
    </row>
    <row r="92">
      <c r="A92" s="3"/>
      <c r="B92" s="115"/>
      <c r="C92" s="116"/>
      <c r="D92" s="116"/>
      <c r="E92" s="118"/>
      <c r="F92" s="118"/>
      <c r="G92" s="119"/>
      <c r="H92" s="116"/>
      <c r="I92" s="123"/>
      <c r="J92" s="118"/>
      <c r="K92" s="3"/>
    </row>
    <row r="93">
      <c r="A93" s="3"/>
      <c r="B93" s="115"/>
      <c r="C93" s="116"/>
      <c r="D93" s="116"/>
      <c r="E93" s="118"/>
      <c r="F93" s="118"/>
      <c r="G93" s="119"/>
      <c r="H93" s="116"/>
      <c r="I93" s="123"/>
      <c r="J93" s="118"/>
      <c r="K93" s="3"/>
    </row>
    <row r="94">
      <c r="A94" s="3"/>
      <c r="B94" s="115"/>
      <c r="C94" s="116"/>
      <c r="D94" s="116"/>
      <c r="E94" s="118"/>
      <c r="F94" s="118"/>
      <c r="G94" s="119"/>
      <c r="H94" s="116"/>
      <c r="I94" s="123"/>
      <c r="J94" s="118"/>
      <c r="K94" s="3"/>
    </row>
    <row r="95">
      <c r="A95" s="3"/>
      <c r="B95" s="115"/>
      <c r="C95" s="116"/>
      <c r="D95" s="116"/>
      <c r="E95" s="118"/>
      <c r="F95" s="118"/>
      <c r="G95" s="119"/>
      <c r="H95" s="116"/>
      <c r="I95" s="123"/>
      <c r="J95" s="118"/>
      <c r="K95" s="3"/>
    </row>
    <row r="96">
      <c r="A96" s="3"/>
      <c r="B96" s="115"/>
      <c r="C96" s="116"/>
      <c r="D96" s="116"/>
      <c r="E96" s="118"/>
      <c r="F96" s="118"/>
      <c r="G96" s="119"/>
      <c r="H96" s="116"/>
      <c r="I96" s="123"/>
      <c r="J96" s="118"/>
      <c r="K96" s="3"/>
    </row>
    <row r="97">
      <c r="A97" s="3"/>
      <c r="B97" s="115"/>
      <c r="C97" s="116"/>
      <c r="D97" s="116"/>
      <c r="E97" s="118"/>
      <c r="F97" s="118"/>
      <c r="G97" s="119"/>
      <c r="H97" s="116"/>
      <c r="I97" s="123"/>
      <c r="J97" s="118"/>
      <c r="K97" s="3"/>
    </row>
    <row r="98">
      <c r="A98" s="3"/>
      <c r="B98" s="115"/>
      <c r="C98" s="116"/>
      <c r="D98" s="116"/>
      <c r="E98" s="118"/>
      <c r="F98" s="118"/>
      <c r="G98" s="119"/>
      <c r="H98" s="116"/>
      <c r="I98" s="123"/>
      <c r="J98" s="118"/>
      <c r="K98" s="3"/>
    </row>
    <row r="99">
      <c r="A99" s="3"/>
      <c r="B99" s="115"/>
      <c r="C99" s="116"/>
      <c r="D99" s="116"/>
      <c r="E99" s="118"/>
      <c r="F99" s="118"/>
      <c r="G99" s="119"/>
      <c r="H99" s="116"/>
      <c r="I99" s="123"/>
      <c r="J99" s="118"/>
      <c r="K99" s="3"/>
    </row>
    <row r="100">
      <c r="A100" s="3"/>
      <c r="B100" s="115"/>
      <c r="C100" s="116"/>
      <c r="D100" s="116"/>
      <c r="E100" s="118"/>
      <c r="F100" s="118"/>
      <c r="G100" s="119"/>
      <c r="H100" s="116"/>
      <c r="I100" s="123"/>
      <c r="J100" s="118"/>
      <c r="K100" s="3"/>
    </row>
    <row r="101">
      <c r="A101" s="3"/>
      <c r="B101" s="115"/>
      <c r="C101" s="116"/>
      <c r="D101" s="116"/>
      <c r="E101" s="118"/>
      <c r="F101" s="118"/>
      <c r="G101" s="119"/>
      <c r="H101" s="116"/>
      <c r="I101" s="123"/>
      <c r="J101" s="118"/>
      <c r="K101" s="3"/>
    </row>
    <row r="102">
      <c r="A102" s="3"/>
      <c r="B102" s="115"/>
      <c r="C102" s="116"/>
      <c r="D102" s="116"/>
      <c r="E102" s="118"/>
      <c r="F102" s="118"/>
      <c r="G102" s="119"/>
      <c r="H102" s="116"/>
      <c r="I102" s="123"/>
      <c r="J102" s="118"/>
      <c r="K102" s="3"/>
    </row>
    <row r="103">
      <c r="A103" s="3"/>
      <c r="B103" s="115"/>
      <c r="C103" s="116"/>
      <c r="D103" s="116"/>
      <c r="E103" s="118"/>
      <c r="F103" s="118"/>
      <c r="G103" s="119"/>
      <c r="H103" s="116"/>
      <c r="I103" s="123"/>
      <c r="J103" s="118"/>
      <c r="K103" s="3"/>
    </row>
    <row r="104">
      <c r="A104" s="3"/>
      <c r="B104" s="115"/>
      <c r="C104" s="116"/>
      <c r="D104" s="116"/>
      <c r="E104" s="118"/>
      <c r="F104" s="118"/>
      <c r="G104" s="119"/>
      <c r="H104" s="116"/>
      <c r="I104" s="123"/>
      <c r="J104" s="118"/>
      <c r="K104" s="3"/>
    </row>
    <row r="105">
      <c r="A105" s="3"/>
      <c r="B105" s="115"/>
      <c r="C105" s="116"/>
      <c r="D105" s="116"/>
      <c r="E105" s="118"/>
      <c r="F105" s="118"/>
      <c r="G105" s="119"/>
      <c r="H105" s="116"/>
      <c r="I105" s="123"/>
      <c r="J105" s="118"/>
      <c r="K105" s="3"/>
    </row>
    <row r="106">
      <c r="A106" s="3"/>
      <c r="B106" s="115"/>
      <c r="C106" s="116"/>
      <c r="D106" s="116"/>
      <c r="E106" s="118"/>
      <c r="F106" s="118"/>
      <c r="G106" s="119"/>
      <c r="H106" s="116"/>
      <c r="I106" s="123"/>
      <c r="J106" s="118"/>
      <c r="K106" s="3"/>
    </row>
    <row r="107">
      <c r="A107" s="3"/>
      <c r="B107" s="115"/>
      <c r="C107" s="116"/>
      <c r="D107" s="116"/>
      <c r="E107" s="118"/>
      <c r="F107" s="118"/>
      <c r="G107" s="119"/>
      <c r="H107" s="116"/>
      <c r="I107" s="123"/>
      <c r="J107" s="118"/>
      <c r="K107" s="3"/>
    </row>
    <row r="108">
      <c r="A108" s="3"/>
      <c r="B108" s="115"/>
      <c r="C108" s="116"/>
      <c r="D108" s="116"/>
      <c r="E108" s="118"/>
      <c r="F108" s="118"/>
      <c r="G108" s="119"/>
      <c r="H108" s="116"/>
      <c r="I108" s="123"/>
      <c r="J108" s="118"/>
      <c r="K108" s="3"/>
    </row>
    <row r="109">
      <c r="A109" s="3"/>
      <c r="B109" s="115"/>
      <c r="C109" s="116"/>
      <c r="D109" s="116"/>
      <c r="E109" s="118"/>
      <c r="F109" s="118"/>
      <c r="G109" s="119"/>
      <c r="H109" s="116"/>
      <c r="I109" s="123"/>
      <c r="J109" s="118"/>
      <c r="K109" s="3"/>
    </row>
    <row r="110">
      <c r="A110" s="3"/>
      <c r="B110" s="115"/>
      <c r="C110" s="116"/>
      <c r="D110" s="116"/>
      <c r="E110" s="118"/>
      <c r="F110" s="118"/>
      <c r="G110" s="119"/>
      <c r="H110" s="116"/>
      <c r="I110" s="123"/>
      <c r="J110" s="118"/>
      <c r="K110" s="3"/>
    </row>
    <row r="111">
      <c r="A111" s="3"/>
      <c r="B111" s="115"/>
      <c r="C111" s="116"/>
      <c r="D111" s="116"/>
      <c r="E111" s="118"/>
      <c r="F111" s="118"/>
      <c r="G111" s="119"/>
      <c r="H111" s="116"/>
      <c r="I111" s="123"/>
      <c r="J111" s="118"/>
      <c r="K111" s="3"/>
    </row>
    <row r="112">
      <c r="A112" s="3"/>
      <c r="B112" s="115"/>
      <c r="C112" s="116"/>
      <c r="D112" s="116"/>
      <c r="E112" s="118"/>
      <c r="F112" s="118"/>
      <c r="G112" s="119"/>
      <c r="H112" s="116"/>
      <c r="I112" s="123"/>
      <c r="J112" s="118"/>
      <c r="K112" s="3"/>
    </row>
    <row r="113">
      <c r="A113" s="3"/>
      <c r="B113" s="115"/>
      <c r="C113" s="116"/>
      <c r="D113" s="116"/>
      <c r="E113" s="118"/>
      <c r="F113" s="118"/>
      <c r="G113" s="119"/>
      <c r="H113" s="116"/>
      <c r="I113" s="123"/>
      <c r="J113" s="118"/>
      <c r="K113" s="3"/>
    </row>
    <row r="114">
      <c r="A114" s="3"/>
      <c r="B114" s="115"/>
      <c r="C114" s="116"/>
      <c r="D114" s="116"/>
      <c r="E114" s="118"/>
      <c r="F114" s="118"/>
      <c r="G114" s="119"/>
      <c r="H114" s="116"/>
      <c r="I114" s="123"/>
      <c r="J114" s="118"/>
      <c r="K114" s="3"/>
    </row>
    <row r="115">
      <c r="A115" s="3"/>
      <c r="B115" s="115"/>
      <c r="C115" s="116"/>
      <c r="D115" s="116"/>
      <c r="E115" s="118"/>
      <c r="F115" s="118"/>
      <c r="G115" s="119"/>
      <c r="H115" s="116"/>
      <c r="I115" s="123"/>
      <c r="J115" s="118"/>
      <c r="K115" s="3"/>
    </row>
    <row r="116">
      <c r="A116" s="3"/>
      <c r="B116" s="115"/>
      <c r="C116" s="116"/>
      <c r="D116" s="116"/>
      <c r="E116" s="118"/>
      <c r="F116" s="118"/>
      <c r="G116" s="119"/>
      <c r="H116" s="116"/>
      <c r="I116" s="123"/>
      <c r="J116" s="118"/>
      <c r="K116" s="3"/>
    </row>
    <row r="117">
      <c r="A117" s="3"/>
      <c r="B117" s="115"/>
      <c r="C117" s="116"/>
      <c r="D117" s="116"/>
      <c r="E117" s="118"/>
      <c r="F117" s="118"/>
      <c r="G117" s="119"/>
      <c r="H117" s="116"/>
      <c r="I117" s="123"/>
      <c r="J117" s="118"/>
      <c r="K117" s="3"/>
    </row>
    <row r="118">
      <c r="A118" s="3"/>
      <c r="B118" s="115"/>
      <c r="C118" s="116"/>
      <c r="D118" s="116"/>
      <c r="E118" s="118"/>
      <c r="F118" s="118"/>
      <c r="G118" s="119"/>
      <c r="H118" s="116"/>
      <c r="I118" s="123"/>
      <c r="J118" s="118"/>
      <c r="K118" s="3"/>
    </row>
    <row r="119">
      <c r="A119" s="3"/>
      <c r="B119" s="115"/>
      <c r="C119" s="116"/>
      <c r="D119" s="116"/>
      <c r="E119" s="118"/>
      <c r="F119" s="118"/>
      <c r="G119" s="119"/>
      <c r="H119" s="116"/>
      <c r="I119" s="123"/>
      <c r="J119" s="118"/>
      <c r="K119" s="3"/>
    </row>
    <row r="120">
      <c r="A120" s="3"/>
      <c r="B120" s="115"/>
      <c r="C120" s="116"/>
      <c r="D120" s="116"/>
      <c r="E120" s="118"/>
      <c r="F120" s="118"/>
      <c r="G120" s="119"/>
      <c r="H120" s="116"/>
      <c r="I120" s="123"/>
      <c r="J120" s="118"/>
      <c r="K120" s="3"/>
    </row>
    <row r="121">
      <c r="A121" s="3"/>
      <c r="B121" s="115"/>
      <c r="C121" s="116"/>
      <c r="D121" s="116"/>
      <c r="E121" s="118"/>
      <c r="F121" s="118"/>
      <c r="G121" s="119"/>
      <c r="H121" s="116"/>
      <c r="I121" s="123"/>
      <c r="J121" s="118"/>
      <c r="K121" s="3"/>
    </row>
    <row r="122">
      <c r="A122" s="3"/>
      <c r="B122" s="115"/>
      <c r="C122" s="116"/>
      <c r="D122" s="116"/>
      <c r="E122" s="118"/>
      <c r="F122" s="118"/>
      <c r="G122" s="119"/>
      <c r="H122" s="116"/>
      <c r="I122" s="123"/>
      <c r="J122" s="118"/>
      <c r="K122" s="3"/>
    </row>
    <row r="123">
      <c r="A123" s="3"/>
      <c r="B123" s="115"/>
      <c r="C123" s="116"/>
      <c r="D123" s="116"/>
      <c r="E123" s="118"/>
      <c r="F123" s="118"/>
      <c r="G123" s="119"/>
      <c r="H123" s="116"/>
      <c r="I123" s="123"/>
      <c r="J123" s="118"/>
      <c r="K123" s="3"/>
    </row>
    <row r="124">
      <c r="A124" s="3"/>
      <c r="B124" s="115"/>
      <c r="C124" s="116"/>
      <c r="D124" s="116"/>
      <c r="E124" s="118"/>
      <c r="F124" s="118"/>
      <c r="G124" s="119"/>
      <c r="H124" s="116"/>
      <c r="I124" s="123"/>
      <c r="J124" s="118"/>
      <c r="K124" s="3"/>
    </row>
    <row r="125">
      <c r="A125" s="3"/>
      <c r="B125" s="115"/>
      <c r="C125" s="116"/>
      <c r="D125" s="116"/>
      <c r="E125" s="118"/>
      <c r="F125" s="118"/>
      <c r="G125" s="119"/>
      <c r="H125" s="116"/>
      <c r="I125" s="123"/>
      <c r="J125" s="118"/>
      <c r="K125" s="3"/>
    </row>
    <row r="126">
      <c r="A126" s="3"/>
      <c r="B126" s="115"/>
      <c r="C126" s="116"/>
      <c r="D126" s="116"/>
      <c r="E126" s="118"/>
      <c r="F126" s="118"/>
      <c r="G126" s="119"/>
      <c r="H126" s="116"/>
      <c r="I126" s="123"/>
      <c r="J126" s="118"/>
      <c r="K126" s="3"/>
    </row>
    <row r="127">
      <c r="A127" s="3"/>
      <c r="B127" s="115"/>
      <c r="C127" s="116"/>
      <c r="D127" s="116"/>
      <c r="E127" s="118"/>
      <c r="F127" s="118"/>
      <c r="G127" s="119"/>
      <c r="H127" s="116"/>
      <c r="I127" s="123"/>
      <c r="J127" s="118"/>
      <c r="K127" s="3"/>
    </row>
    <row r="128">
      <c r="A128" s="3"/>
      <c r="B128" s="115"/>
      <c r="C128" s="116"/>
      <c r="D128" s="116"/>
      <c r="E128" s="118"/>
      <c r="F128" s="118"/>
      <c r="G128" s="119"/>
      <c r="H128" s="116"/>
      <c r="I128" s="123"/>
      <c r="J128" s="118"/>
      <c r="K128" s="3"/>
    </row>
    <row r="129">
      <c r="A129" s="3"/>
      <c r="B129" s="115"/>
      <c r="C129" s="116"/>
      <c r="D129" s="116"/>
      <c r="E129" s="118"/>
      <c r="F129" s="118"/>
      <c r="G129" s="119"/>
      <c r="H129" s="116"/>
      <c r="I129" s="123"/>
      <c r="J129" s="118"/>
      <c r="K129" s="3"/>
    </row>
    <row r="130">
      <c r="A130" s="3"/>
      <c r="B130" s="115"/>
      <c r="C130" s="116"/>
      <c r="D130" s="116"/>
      <c r="E130" s="118"/>
      <c r="F130" s="118"/>
      <c r="G130" s="119"/>
      <c r="H130" s="116"/>
      <c r="I130" s="123"/>
      <c r="J130" s="118"/>
      <c r="K130" s="3"/>
    </row>
    <row r="131">
      <c r="A131" s="3"/>
      <c r="B131" s="115"/>
      <c r="C131" s="116"/>
      <c r="D131" s="116"/>
      <c r="E131" s="118"/>
      <c r="F131" s="118"/>
      <c r="G131" s="119"/>
      <c r="H131" s="116"/>
      <c r="I131" s="123"/>
      <c r="J131" s="118"/>
      <c r="K131" s="3"/>
    </row>
    <row r="132">
      <c r="A132" s="3"/>
      <c r="B132" s="115"/>
      <c r="C132" s="116"/>
      <c r="D132" s="116"/>
      <c r="E132" s="118"/>
      <c r="F132" s="118"/>
      <c r="G132" s="119"/>
      <c r="H132" s="116"/>
      <c r="I132" s="123"/>
      <c r="J132" s="118"/>
      <c r="K132" s="3"/>
    </row>
    <row r="133">
      <c r="A133" s="3"/>
      <c r="B133" s="115"/>
      <c r="C133" s="116"/>
      <c r="D133" s="116"/>
      <c r="E133" s="118"/>
      <c r="F133" s="118"/>
      <c r="G133" s="119"/>
      <c r="H133" s="116"/>
      <c r="I133" s="123"/>
      <c r="J133" s="118"/>
      <c r="K133" s="3"/>
    </row>
    <row r="134">
      <c r="A134" s="3"/>
      <c r="B134" s="115"/>
      <c r="C134" s="116"/>
      <c r="D134" s="116"/>
      <c r="E134" s="118"/>
      <c r="F134" s="118"/>
      <c r="G134" s="119"/>
      <c r="H134" s="116"/>
      <c r="I134" s="123"/>
      <c r="J134" s="118"/>
      <c r="K134" s="3"/>
    </row>
    <row r="135">
      <c r="A135" s="3"/>
      <c r="B135" s="115"/>
      <c r="C135" s="116"/>
      <c r="D135" s="116"/>
      <c r="E135" s="118"/>
      <c r="F135" s="118"/>
      <c r="G135" s="119"/>
      <c r="H135" s="116"/>
      <c r="I135" s="123"/>
      <c r="J135" s="118"/>
      <c r="K135" s="3"/>
    </row>
    <row r="136">
      <c r="A136" s="3"/>
      <c r="B136" s="115"/>
      <c r="C136" s="116"/>
      <c r="D136" s="116"/>
      <c r="E136" s="118"/>
      <c r="F136" s="118"/>
      <c r="G136" s="119"/>
      <c r="H136" s="116"/>
      <c r="I136" s="123"/>
      <c r="J136" s="118"/>
      <c r="K136" s="3"/>
    </row>
    <row r="137">
      <c r="A137" s="3"/>
      <c r="B137" s="115"/>
      <c r="C137" s="116"/>
      <c r="D137" s="116"/>
      <c r="E137" s="118"/>
      <c r="F137" s="118"/>
      <c r="G137" s="119"/>
      <c r="H137" s="116"/>
      <c r="I137" s="123"/>
      <c r="J137" s="118"/>
      <c r="K137" s="3"/>
    </row>
    <row r="138">
      <c r="A138" s="3"/>
      <c r="B138" s="115"/>
      <c r="C138" s="116"/>
      <c r="D138" s="116"/>
      <c r="E138" s="118"/>
      <c r="F138" s="118"/>
      <c r="G138" s="119"/>
      <c r="H138" s="116"/>
      <c r="I138" s="123"/>
      <c r="J138" s="118"/>
      <c r="K138" s="3"/>
    </row>
    <row r="139">
      <c r="A139" s="3"/>
      <c r="B139" s="115"/>
      <c r="C139" s="116"/>
      <c r="D139" s="116"/>
      <c r="E139" s="118"/>
      <c r="F139" s="118"/>
      <c r="G139" s="119"/>
      <c r="H139" s="116"/>
      <c r="I139" s="123"/>
      <c r="J139" s="118"/>
      <c r="K139" s="3"/>
    </row>
    <row r="140">
      <c r="A140" s="3"/>
      <c r="B140" s="115"/>
      <c r="C140" s="116"/>
      <c r="D140" s="116"/>
      <c r="E140" s="118"/>
      <c r="F140" s="118"/>
      <c r="G140" s="119"/>
      <c r="H140" s="116"/>
      <c r="I140" s="123"/>
      <c r="J140" s="118"/>
      <c r="K140" s="3"/>
    </row>
    <row r="141">
      <c r="A141" s="3"/>
      <c r="B141" s="115"/>
      <c r="C141" s="116"/>
      <c r="D141" s="116"/>
      <c r="E141" s="118"/>
      <c r="F141" s="118"/>
      <c r="G141" s="119"/>
      <c r="H141" s="116"/>
      <c r="I141" s="123"/>
      <c r="J141" s="118"/>
      <c r="K141" s="3"/>
    </row>
    <row r="142">
      <c r="A142" s="3"/>
      <c r="B142" s="115"/>
      <c r="C142" s="116"/>
      <c r="D142" s="116"/>
      <c r="E142" s="118"/>
      <c r="F142" s="118"/>
      <c r="G142" s="119"/>
      <c r="H142" s="116"/>
      <c r="I142" s="123"/>
      <c r="J142" s="118"/>
      <c r="K142" s="3"/>
    </row>
    <row r="143">
      <c r="A143" s="3"/>
      <c r="B143" s="115"/>
      <c r="C143" s="116"/>
      <c r="D143" s="116"/>
      <c r="E143" s="118"/>
      <c r="F143" s="118"/>
      <c r="G143" s="119"/>
      <c r="H143" s="116"/>
      <c r="I143" s="123"/>
      <c r="J143" s="118"/>
      <c r="K143" s="3"/>
    </row>
    <row r="144">
      <c r="A144" s="3"/>
      <c r="B144" s="115"/>
      <c r="C144" s="116"/>
      <c r="D144" s="116"/>
      <c r="E144" s="118"/>
      <c r="F144" s="118"/>
      <c r="G144" s="119"/>
      <c r="H144" s="116"/>
      <c r="I144" s="123"/>
      <c r="J144" s="118"/>
      <c r="K144" s="3"/>
    </row>
    <row r="145">
      <c r="A145" s="3"/>
      <c r="B145" s="115"/>
      <c r="C145" s="116"/>
      <c r="D145" s="116"/>
      <c r="E145" s="118"/>
      <c r="F145" s="118"/>
      <c r="G145" s="119"/>
      <c r="H145" s="116"/>
      <c r="I145" s="123"/>
      <c r="J145" s="118"/>
      <c r="K145" s="3"/>
    </row>
    <row r="146">
      <c r="A146" s="3"/>
      <c r="B146" s="115"/>
      <c r="C146" s="116"/>
      <c r="D146" s="116"/>
      <c r="E146" s="118"/>
      <c r="F146" s="118"/>
      <c r="G146" s="119"/>
      <c r="H146" s="116"/>
      <c r="I146" s="123"/>
      <c r="J146" s="118"/>
      <c r="K146" s="3"/>
    </row>
    <row r="147">
      <c r="A147" s="3"/>
      <c r="B147" s="115"/>
      <c r="C147" s="116"/>
      <c r="D147" s="116"/>
      <c r="E147" s="118"/>
      <c r="F147" s="118"/>
      <c r="G147" s="119"/>
      <c r="H147" s="116"/>
      <c r="I147" s="123"/>
      <c r="J147" s="118"/>
      <c r="K147" s="3"/>
    </row>
    <row r="148">
      <c r="A148" s="3"/>
      <c r="B148" s="115"/>
      <c r="C148" s="116"/>
      <c r="D148" s="116"/>
      <c r="E148" s="118"/>
      <c r="F148" s="118"/>
      <c r="G148" s="119"/>
      <c r="H148" s="116"/>
      <c r="I148" s="123"/>
      <c r="J148" s="118"/>
      <c r="K148" s="3"/>
    </row>
    <row r="149">
      <c r="A149" s="3"/>
      <c r="B149" s="115"/>
      <c r="C149" s="116"/>
      <c r="D149" s="116"/>
      <c r="E149" s="118"/>
      <c r="F149" s="118"/>
      <c r="G149" s="119"/>
      <c r="H149" s="116"/>
      <c r="I149" s="123"/>
      <c r="J149" s="118"/>
      <c r="K149" s="3"/>
    </row>
    <row r="150">
      <c r="A150" s="3"/>
      <c r="B150" s="115"/>
      <c r="C150" s="116"/>
      <c r="D150" s="116"/>
      <c r="E150" s="118"/>
      <c r="F150" s="118"/>
      <c r="G150" s="119"/>
      <c r="H150" s="116"/>
      <c r="I150" s="123"/>
      <c r="J150" s="118"/>
      <c r="K150" s="3"/>
    </row>
    <row r="151">
      <c r="A151" s="3"/>
      <c r="B151" s="115"/>
      <c r="C151" s="116"/>
      <c r="D151" s="116"/>
      <c r="E151" s="118"/>
      <c r="F151" s="118"/>
      <c r="G151" s="119"/>
      <c r="H151" s="116"/>
      <c r="I151" s="123"/>
      <c r="J151" s="118"/>
      <c r="K151" s="3"/>
    </row>
    <row r="152">
      <c r="A152" s="3"/>
      <c r="B152" s="115"/>
      <c r="C152" s="116"/>
      <c r="D152" s="116"/>
      <c r="E152" s="118"/>
      <c r="F152" s="118"/>
      <c r="G152" s="119"/>
      <c r="H152" s="116"/>
      <c r="I152" s="123"/>
      <c r="J152" s="118"/>
      <c r="K152" s="3"/>
    </row>
    <row r="153">
      <c r="A153" s="3"/>
      <c r="B153" s="115"/>
      <c r="C153" s="116"/>
      <c r="D153" s="116"/>
      <c r="E153" s="118"/>
      <c r="F153" s="118"/>
      <c r="G153" s="119"/>
      <c r="H153" s="116"/>
      <c r="I153" s="123"/>
      <c r="J153" s="118"/>
      <c r="K153" s="3"/>
    </row>
    <row r="154">
      <c r="A154" s="3"/>
      <c r="B154" s="115"/>
      <c r="C154" s="116"/>
      <c r="D154" s="116"/>
      <c r="E154" s="118"/>
      <c r="F154" s="118"/>
      <c r="G154" s="119"/>
      <c r="H154" s="116"/>
      <c r="I154" s="123"/>
      <c r="J154" s="118"/>
      <c r="K154" s="3"/>
    </row>
    <row r="155">
      <c r="A155" s="3"/>
      <c r="B155" s="115"/>
      <c r="C155" s="116"/>
      <c r="D155" s="116"/>
      <c r="E155" s="118"/>
      <c r="F155" s="118"/>
      <c r="G155" s="119"/>
      <c r="H155" s="116"/>
      <c r="I155" s="123"/>
      <c r="J155" s="118"/>
      <c r="K155" s="3"/>
    </row>
    <row r="156">
      <c r="A156" s="3"/>
      <c r="B156" s="115"/>
      <c r="C156" s="116"/>
      <c r="D156" s="116"/>
      <c r="E156" s="118"/>
      <c r="F156" s="118"/>
      <c r="G156" s="119"/>
      <c r="H156" s="116"/>
      <c r="I156" s="123"/>
      <c r="J156" s="118"/>
      <c r="K156" s="3"/>
    </row>
    <row r="157">
      <c r="A157" s="3"/>
      <c r="B157" s="115"/>
      <c r="C157" s="116"/>
      <c r="D157" s="116"/>
      <c r="E157" s="118"/>
      <c r="F157" s="118"/>
      <c r="G157" s="119"/>
      <c r="H157" s="116"/>
      <c r="I157" s="123"/>
      <c r="J157" s="118"/>
      <c r="K157" s="3"/>
    </row>
    <row r="158">
      <c r="A158" s="3"/>
      <c r="B158" s="115"/>
      <c r="C158" s="116"/>
      <c r="D158" s="116"/>
      <c r="E158" s="118"/>
      <c r="F158" s="118"/>
      <c r="G158" s="119"/>
      <c r="H158" s="116"/>
      <c r="I158" s="123"/>
      <c r="J158" s="118"/>
      <c r="K158" s="3"/>
    </row>
    <row r="159">
      <c r="A159" s="3"/>
      <c r="B159" s="115"/>
      <c r="C159" s="116"/>
      <c r="D159" s="116"/>
      <c r="E159" s="118"/>
      <c r="F159" s="118"/>
      <c r="G159" s="119"/>
      <c r="H159" s="116"/>
      <c r="I159" s="123"/>
      <c r="J159" s="118"/>
      <c r="K159" s="3"/>
    </row>
    <row r="160">
      <c r="A160" s="3"/>
      <c r="B160" s="115"/>
      <c r="C160" s="116"/>
      <c r="D160" s="116"/>
      <c r="E160" s="118"/>
      <c r="F160" s="118"/>
      <c r="G160" s="119"/>
      <c r="H160" s="116"/>
      <c r="I160" s="123"/>
      <c r="J160" s="118"/>
      <c r="K160" s="3"/>
    </row>
    <row r="161">
      <c r="A161" s="3"/>
      <c r="B161" s="115"/>
      <c r="C161" s="116"/>
      <c r="D161" s="116"/>
      <c r="E161" s="118"/>
      <c r="F161" s="118"/>
      <c r="G161" s="119"/>
      <c r="H161" s="116"/>
      <c r="I161" s="123"/>
      <c r="J161" s="118"/>
      <c r="K161" s="3"/>
    </row>
    <row r="162">
      <c r="A162" s="3"/>
      <c r="B162" s="115"/>
      <c r="C162" s="116"/>
      <c r="D162" s="116"/>
      <c r="E162" s="118"/>
      <c r="F162" s="118"/>
      <c r="G162" s="119"/>
      <c r="H162" s="116"/>
      <c r="I162" s="123"/>
      <c r="J162" s="118"/>
      <c r="K162" s="3"/>
    </row>
    <row r="163">
      <c r="A163" s="3"/>
      <c r="B163" s="115"/>
      <c r="C163" s="116"/>
      <c r="D163" s="116"/>
      <c r="E163" s="118"/>
      <c r="F163" s="118"/>
      <c r="G163" s="119"/>
      <c r="H163" s="116"/>
      <c r="I163" s="123"/>
      <c r="J163" s="118"/>
      <c r="K163" s="3"/>
    </row>
    <row r="164">
      <c r="A164" s="3"/>
      <c r="B164" s="115"/>
      <c r="C164" s="116"/>
      <c r="D164" s="116"/>
      <c r="E164" s="118"/>
      <c r="F164" s="118"/>
      <c r="G164" s="119"/>
      <c r="H164" s="116"/>
      <c r="I164" s="123"/>
      <c r="J164" s="118"/>
      <c r="K164" s="3"/>
    </row>
    <row r="165">
      <c r="A165" s="3"/>
      <c r="B165" s="115"/>
      <c r="C165" s="116"/>
      <c r="D165" s="116"/>
      <c r="E165" s="118"/>
      <c r="F165" s="118"/>
      <c r="G165" s="119"/>
      <c r="H165" s="116"/>
      <c r="I165" s="123"/>
      <c r="J165" s="118"/>
      <c r="K165" s="3"/>
    </row>
    <row r="166">
      <c r="A166" s="3"/>
      <c r="B166" s="115"/>
      <c r="C166" s="116"/>
      <c r="D166" s="116"/>
      <c r="E166" s="118"/>
      <c r="F166" s="118"/>
      <c r="G166" s="119"/>
      <c r="H166" s="116"/>
      <c r="I166" s="123"/>
      <c r="J166" s="118"/>
      <c r="K166" s="3"/>
    </row>
    <row r="167">
      <c r="A167" s="3"/>
      <c r="B167" s="115"/>
      <c r="C167" s="116"/>
      <c r="D167" s="116"/>
      <c r="E167" s="118"/>
      <c r="F167" s="118"/>
      <c r="G167" s="119"/>
      <c r="H167" s="116"/>
      <c r="I167" s="123"/>
      <c r="J167" s="118"/>
      <c r="K167" s="3"/>
    </row>
    <row r="168">
      <c r="A168" s="3"/>
      <c r="B168" s="115"/>
      <c r="C168" s="116"/>
      <c r="D168" s="116"/>
      <c r="E168" s="118"/>
      <c r="F168" s="118"/>
      <c r="G168" s="119"/>
      <c r="H168" s="116"/>
      <c r="I168" s="123"/>
      <c r="J168" s="118"/>
      <c r="K168" s="3"/>
    </row>
    <row r="169">
      <c r="A169" s="3"/>
      <c r="B169" s="115"/>
      <c r="C169" s="116"/>
      <c r="D169" s="116"/>
      <c r="E169" s="118"/>
      <c r="F169" s="118"/>
      <c r="G169" s="119"/>
      <c r="H169" s="116"/>
      <c r="I169" s="123"/>
      <c r="J169" s="118"/>
      <c r="K169" s="3"/>
    </row>
    <row r="170">
      <c r="A170" s="3"/>
      <c r="B170" s="115"/>
      <c r="C170" s="116"/>
      <c r="D170" s="116"/>
      <c r="E170" s="118"/>
      <c r="F170" s="118"/>
      <c r="G170" s="119"/>
      <c r="H170" s="116"/>
      <c r="I170" s="123"/>
      <c r="J170" s="118"/>
      <c r="K170" s="3"/>
    </row>
    <row r="171">
      <c r="A171" s="3"/>
      <c r="B171" s="115"/>
      <c r="C171" s="116"/>
      <c r="D171" s="116"/>
      <c r="E171" s="118"/>
      <c r="F171" s="118"/>
      <c r="G171" s="119"/>
      <c r="H171" s="116"/>
      <c r="I171" s="123"/>
      <c r="J171" s="118"/>
      <c r="K171" s="3"/>
    </row>
    <row r="172">
      <c r="A172" s="3"/>
      <c r="B172" s="115"/>
      <c r="C172" s="116"/>
      <c r="D172" s="116"/>
      <c r="E172" s="118"/>
      <c r="F172" s="118"/>
      <c r="G172" s="119"/>
      <c r="H172" s="116"/>
      <c r="I172" s="123"/>
      <c r="J172" s="118"/>
      <c r="K172" s="3"/>
    </row>
    <row r="173">
      <c r="A173" s="3"/>
      <c r="B173" s="115"/>
      <c r="C173" s="116"/>
      <c r="D173" s="116"/>
      <c r="E173" s="118"/>
      <c r="F173" s="118"/>
      <c r="G173" s="119"/>
      <c r="H173" s="116"/>
      <c r="I173" s="123"/>
      <c r="J173" s="118"/>
      <c r="K173" s="3"/>
    </row>
    <row r="174">
      <c r="A174" s="3"/>
      <c r="B174" s="115"/>
      <c r="C174" s="116"/>
      <c r="D174" s="116"/>
      <c r="E174" s="118"/>
      <c r="F174" s="118"/>
      <c r="G174" s="119"/>
      <c r="H174" s="116"/>
      <c r="I174" s="123"/>
      <c r="J174" s="118"/>
      <c r="K174" s="3"/>
    </row>
    <row r="175">
      <c r="A175" s="3"/>
      <c r="B175" s="115"/>
      <c r="C175" s="116"/>
      <c r="D175" s="116"/>
      <c r="E175" s="118"/>
      <c r="F175" s="118"/>
      <c r="G175" s="119"/>
      <c r="H175" s="116"/>
      <c r="I175" s="123"/>
      <c r="J175" s="118"/>
      <c r="K175" s="3"/>
    </row>
    <row r="176">
      <c r="A176" s="3"/>
      <c r="B176" s="115"/>
      <c r="C176" s="116"/>
      <c r="D176" s="116"/>
      <c r="E176" s="118"/>
      <c r="F176" s="118"/>
      <c r="G176" s="119"/>
      <c r="H176" s="116"/>
      <c r="I176" s="123"/>
      <c r="J176" s="118"/>
      <c r="K176" s="3"/>
    </row>
    <row r="177">
      <c r="A177" s="3"/>
      <c r="B177" s="115"/>
      <c r="C177" s="116"/>
      <c r="D177" s="116"/>
      <c r="E177" s="118"/>
      <c r="F177" s="118"/>
      <c r="G177" s="119"/>
      <c r="H177" s="116"/>
      <c r="I177" s="123"/>
      <c r="J177" s="118"/>
      <c r="K177" s="3"/>
    </row>
    <row r="178">
      <c r="A178" s="3"/>
      <c r="B178" s="115"/>
      <c r="C178" s="116"/>
      <c r="D178" s="116"/>
      <c r="E178" s="118"/>
      <c r="F178" s="118"/>
      <c r="G178" s="119"/>
      <c r="H178" s="116"/>
      <c r="I178" s="123"/>
      <c r="J178" s="118"/>
      <c r="K178" s="3"/>
    </row>
    <row r="179">
      <c r="A179" s="3"/>
      <c r="B179" s="115"/>
      <c r="C179" s="116"/>
      <c r="D179" s="116"/>
      <c r="E179" s="118"/>
      <c r="F179" s="118"/>
      <c r="G179" s="119"/>
      <c r="H179" s="116"/>
      <c r="I179" s="123"/>
      <c r="J179" s="118"/>
      <c r="K179" s="3"/>
    </row>
    <row r="180">
      <c r="A180" s="3"/>
      <c r="B180" s="115"/>
      <c r="C180" s="116"/>
      <c r="D180" s="116"/>
      <c r="E180" s="118"/>
      <c r="F180" s="118"/>
      <c r="G180" s="119"/>
      <c r="H180" s="116"/>
      <c r="I180" s="123"/>
      <c r="J180" s="118"/>
      <c r="K180" s="3"/>
    </row>
    <row r="181">
      <c r="A181" s="3"/>
      <c r="B181" s="115"/>
      <c r="C181" s="116"/>
      <c r="D181" s="116"/>
      <c r="E181" s="118"/>
      <c r="F181" s="118"/>
      <c r="G181" s="119"/>
      <c r="H181" s="116"/>
      <c r="I181" s="123"/>
      <c r="J181" s="118"/>
      <c r="K181" s="3"/>
    </row>
    <row r="182">
      <c r="A182" s="3"/>
      <c r="B182" s="115"/>
      <c r="C182" s="116"/>
      <c r="D182" s="116"/>
      <c r="E182" s="118"/>
      <c r="F182" s="118"/>
      <c r="G182" s="119"/>
      <c r="H182" s="116"/>
      <c r="I182" s="123"/>
      <c r="J182" s="118"/>
      <c r="K182" s="3"/>
    </row>
    <row r="183">
      <c r="A183" s="3"/>
      <c r="B183" s="115"/>
      <c r="C183" s="116"/>
      <c r="D183" s="116"/>
      <c r="E183" s="118"/>
      <c r="F183" s="118"/>
      <c r="G183" s="119"/>
      <c r="H183" s="116"/>
      <c r="I183" s="123"/>
      <c r="J183" s="118"/>
      <c r="K183" s="3"/>
    </row>
    <row r="184">
      <c r="A184" s="3"/>
      <c r="B184" s="115"/>
      <c r="C184" s="116"/>
      <c r="D184" s="116"/>
      <c r="E184" s="118"/>
      <c r="F184" s="118"/>
      <c r="G184" s="119"/>
      <c r="H184" s="116"/>
      <c r="I184" s="123"/>
      <c r="J184" s="118"/>
      <c r="K184" s="3"/>
    </row>
    <row r="185">
      <c r="A185" s="3"/>
      <c r="B185" s="115"/>
      <c r="C185" s="116"/>
      <c r="D185" s="116"/>
      <c r="E185" s="118"/>
      <c r="F185" s="118"/>
      <c r="G185" s="119"/>
      <c r="H185" s="116"/>
      <c r="I185" s="123"/>
      <c r="J185" s="118"/>
      <c r="K185" s="3"/>
    </row>
    <row r="186">
      <c r="A186" s="3"/>
      <c r="B186" s="115"/>
      <c r="C186" s="116"/>
      <c r="D186" s="116"/>
      <c r="E186" s="118"/>
      <c r="F186" s="118"/>
      <c r="G186" s="119"/>
      <c r="H186" s="116"/>
      <c r="I186" s="123"/>
      <c r="J186" s="118"/>
      <c r="K186" s="3"/>
    </row>
    <row r="187">
      <c r="A187" s="3"/>
      <c r="B187" s="115"/>
      <c r="C187" s="116"/>
      <c r="D187" s="116"/>
      <c r="E187" s="118"/>
      <c r="F187" s="118"/>
      <c r="G187" s="119"/>
      <c r="H187" s="116"/>
      <c r="I187" s="123"/>
      <c r="J187" s="118"/>
      <c r="K187" s="3"/>
    </row>
    <row r="188">
      <c r="A188" s="3"/>
      <c r="B188" s="115"/>
      <c r="C188" s="116"/>
      <c r="D188" s="116"/>
      <c r="E188" s="118"/>
      <c r="F188" s="118"/>
      <c r="G188" s="119"/>
      <c r="H188" s="116"/>
      <c r="I188" s="123"/>
      <c r="J188" s="118"/>
      <c r="K188" s="3"/>
    </row>
    <row r="189">
      <c r="A189" s="3"/>
      <c r="B189" s="115"/>
      <c r="C189" s="116"/>
      <c r="D189" s="116"/>
      <c r="E189" s="118"/>
      <c r="F189" s="118"/>
      <c r="G189" s="119"/>
      <c r="H189" s="116"/>
      <c r="I189" s="123"/>
      <c r="J189" s="118"/>
      <c r="K189" s="3"/>
    </row>
    <row r="190">
      <c r="A190" s="3"/>
      <c r="B190" s="115"/>
      <c r="C190" s="116"/>
      <c r="D190" s="116"/>
      <c r="E190" s="118"/>
      <c r="F190" s="118"/>
      <c r="G190" s="119"/>
      <c r="H190" s="116"/>
      <c r="I190" s="123"/>
      <c r="J190" s="118"/>
      <c r="K190" s="3"/>
    </row>
    <row r="191">
      <c r="A191" s="3"/>
      <c r="B191" s="115"/>
      <c r="C191" s="116"/>
      <c r="D191" s="116"/>
      <c r="E191" s="118"/>
      <c r="F191" s="118"/>
      <c r="G191" s="119"/>
      <c r="H191" s="116"/>
      <c r="I191" s="123"/>
      <c r="J191" s="118"/>
      <c r="K191" s="3"/>
    </row>
    <row r="192">
      <c r="A192" s="3"/>
      <c r="B192" s="115"/>
      <c r="C192" s="116"/>
      <c r="D192" s="116"/>
      <c r="E192" s="118"/>
      <c r="F192" s="118"/>
      <c r="G192" s="119"/>
      <c r="H192" s="116"/>
      <c r="I192" s="123"/>
      <c r="J192" s="118"/>
      <c r="K192" s="3"/>
    </row>
    <row r="193">
      <c r="A193" s="3"/>
      <c r="B193" s="115"/>
      <c r="C193" s="116"/>
      <c r="D193" s="116"/>
      <c r="E193" s="118"/>
      <c r="F193" s="118"/>
      <c r="G193" s="119"/>
      <c r="H193" s="116"/>
      <c r="I193" s="123"/>
      <c r="J193" s="118"/>
      <c r="K193" s="3"/>
    </row>
    <row r="194">
      <c r="A194" s="3"/>
      <c r="B194" s="115"/>
      <c r="C194" s="116"/>
      <c r="D194" s="116"/>
      <c r="E194" s="118"/>
      <c r="F194" s="118"/>
      <c r="G194" s="119"/>
      <c r="H194" s="116"/>
      <c r="I194" s="123"/>
      <c r="J194" s="118"/>
      <c r="K194" s="3"/>
    </row>
    <row r="195">
      <c r="A195" s="3"/>
      <c r="B195" s="115"/>
      <c r="C195" s="116"/>
      <c r="D195" s="116"/>
      <c r="E195" s="118"/>
      <c r="F195" s="118"/>
      <c r="G195" s="119"/>
      <c r="H195" s="116"/>
      <c r="I195" s="123"/>
      <c r="J195" s="118"/>
      <c r="K195" s="3"/>
    </row>
    <row r="196">
      <c r="A196" s="3"/>
      <c r="B196" s="115"/>
      <c r="C196" s="116"/>
      <c r="D196" s="116"/>
      <c r="E196" s="118"/>
      <c r="F196" s="118"/>
      <c r="G196" s="119"/>
      <c r="H196" s="116"/>
      <c r="I196" s="123"/>
      <c r="J196" s="118"/>
      <c r="K196" s="3"/>
    </row>
    <row r="197">
      <c r="A197" s="3"/>
      <c r="B197" s="115"/>
      <c r="C197" s="116"/>
      <c r="D197" s="116"/>
      <c r="E197" s="118"/>
      <c r="F197" s="118"/>
      <c r="G197" s="119"/>
      <c r="H197" s="116"/>
      <c r="I197" s="123"/>
      <c r="J197" s="118"/>
      <c r="K197" s="3"/>
    </row>
    <row r="198">
      <c r="A198" s="3"/>
      <c r="B198" s="115"/>
      <c r="C198" s="116"/>
      <c r="D198" s="116"/>
      <c r="E198" s="118"/>
      <c r="F198" s="118"/>
      <c r="G198" s="119"/>
      <c r="H198" s="116"/>
      <c r="I198" s="123"/>
      <c r="J198" s="118"/>
      <c r="K198" s="3"/>
    </row>
    <row r="199">
      <c r="A199" s="3"/>
      <c r="B199" s="115"/>
      <c r="C199" s="116"/>
      <c r="D199" s="116"/>
      <c r="E199" s="118"/>
      <c r="F199" s="118"/>
      <c r="G199" s="119"/>
      <c r="H199" s="116"/>
      <c r="I199" s="123"/>
      <c r="J199" s="118"/>
      <c r="K199" s="3"/>
    </row>
    <row r="200">
      <c r="A200" s="3"/>
      <c r="B200" s="115"/>
      <c r="C200" s="116"/>
      <c r="D200" s="116"/>
      <c r="E200" s="118"/>
      <c r="F200" s="118"/>
      <c r="G200" s="119"/>
      <c r="H200" s="116"/>
      <c r="I200" s="123"/>
      <c r="J200" s="118"/>
      <c r="K200" s="3"/>
    </row>
    <row r="201">
      <c r="A201" s="3"/>
      <c r="B201" s="115"/>
      <c r="C201" s="116"/>
      <c r="D201" s="116"/>
      <c r="E201" s="118"/>
      <c r="F201" s="118"/>
      <c r="G201" s="119"/>
      <c r="H201" s="116"/>
      <c r="I201" s="123"/>
      <c r="J201" s="118"/>
      <c r="K201" s="3"/>
    </row>
    <row r="202">
      <c r="A202" s="3"/>
      <c r="B202" s="115"/>
      <c r="C202" s="116"/>
      <c r="D202" s="116"/>
      <c r="E202" s="118"/>
      <c r="F202" s="118"/>
      <c r="G202" s="119"/>
      <c r="H202" s="116"/>
      <c r="I202" s="123"/>
      <c r="J202" s="118"/>
      <c r="K202" s="3"/>
    </row>
    <row r="203">
      <c r="A203" s="3"/>
      <c r="B203" s="115"/>
      <c r="C203" s="116"/>
      <c r="D203" s="116"/>
      <c r="E203" s="118"/>
      <c r="F203" s="118"/>
      <c r="G203" s="119"/>
      <c r="H203" s="116"/>
      <c r="I203" s="123"/>
      <c r="J203" s="118"/>
      <c r="K203" s="3"/>
    </row>
    <row r="204">
      <c r="A204" s="3"/>
      <c r="B204" s="115"/>
      <c r="C204" s="116"/>
      <c r="D204" s="116"/>
      <c r="E204" s="118"/>
      <c r="F204" s="118"/>
      <c r="G204" s="119"/>
      <c r="H204" s="116"/>
      <c r="I204" s="123"/>
      <c r="J204" s="118"/>
      <c r="K204" s="3"/>
    </row>
    <row r="205">
      <c r="A205" s="3"/>
      <c r="B205" s="115"/>
      <c r="C205" s="116"/>
      <c r="D205" s="116"/>
      <c r="E205" s="118"/>
      <c r="F205" s="118"/>
      <c r="G205" s="119"/>
      <c r="H205" s="116"/>
      <c r="I205" s="123"/>
      <c r="J205" s="118"/>
      <c r="K205" s="3"/>
    </row>
    <row r="206">
      <c r="A206" s="3"/>
      <c r="B206" s="115"/>
      <c r="C206" s="116"/>
      <c r="D206" s="116"/>
      <c r="E206" s="118"/>
      <c r="F206" s="118"/>
      <c r="G206" s="119"/>
      <c r="H206" s="116"/>
      <c r="I206" s="123"/>
      <c r="J206" s="118"/>
      <c r="K206" s="3"/>
    </row>
    <row r="207">
      <c r="A207" s="3"/>
      <c r="B207" s="115"/>
      <c r="C207" s="116"/>
      <c r="D207" s="116"/>
      <c r="E207" s="118"/>
      <c r="F207" s="118"/>
      <c r="G207" s="119"/>
      <c r="H207" s="116"/>
      <c r="I207" s="123"/>
      <c r="J207" s="118"/>
      <c r="K207" s="3"/>
    </row>
    <row r="208">
      <c r="A208" s="3"/>
      <c r="B208" s="115"/>
      <c r="C208" s="116"/>
      <c r="D208" s="116"/>
      <c r="E208" s="118"/>
      <c r="F208" s="118"/>
      <c r="G208" s="119"/>
      <c r="H208" s="116"/>
      <c r="I208" s="123"/>
      <c r="J208" s="118"/>
      <c r="K208" s="3"/>
    </row>
    <row r="209">
      <c r="A209" s="3"/>
      <c r="B209" s="115"/>
      <c r="C209" s="116"/>
      <c r="D209" s="116"/>
      <c r="E209" s="118"/>
      <c r="F209" s="118"/>
      <c r="G209" s="119"/>
      <c r="H209" s="116"/>
      <c r="I209" s="123"/>
      <c r="J209" s="118"/>
      <c r="K209" s="3"/>
    </row>
    <row r="210">
      <c r="A210" s="3"/>
      <c r="B210" s="115"/>
      <c r="C210" s="116"/>
      <c r="D210" s="116"/>
      <c r="E210" s="118"/>
      <c r="F210" s="118"/>
      <c r="G210" s="119"/>
      <c r="H210" s="116"/>
      <c r="I210" s="123"/>
      <c r="J210" s="118"/>
      <c r="K210" s="3"/>
    </row>
    <row r="211">
      <c r="A211" s="3"/>
      <c r="B211" s="115"/>
      <c r="C211" s="116"/>
      <c r="D211" s="116"/>
      <c r="E211" s="118"/>
      <c r="F211" s="118"/>
      <c r="G211" s="119"/>
      <c r="H211" s="116"/>
      <c r="I211" s="123"/>
      <c r="J211" s="118"/>
      <c r="K211" s="3"/>
    </row>
    <row r="212">
      <c r="A212" s="3"/>
      <c r="B212" s="115"/>
      <c r="C212" s="116"/>
      <c r="D212" s="116"/>
      <c r="E212" s="118"/>
      <c r="F212" s="118"/>
      <c r="G212" s="119"/>
      <c r="H212" s="116"/>
      <c r="I212" s="123"/>
      <c r="J212" s="118"/>
      <c r="K212" s="3"/>
    </row>
    <row r="213">
      <c r="A213" s="3"/>
      <c r="B213" s="115"/>
      <c r="C213" s="116"/>
      <c r="D213" s="116"/>
      <c r="E213" s="118"/>
      <c r="F213" s="118"/>
      <c r="G213" s="119"/>
      <c r="H213" s="116"/>
      <c r="I213" s="123"/>
      <c r="J213" s="118"/>
      <c r="K213" s="3"/>
    </row>
    <row r="214">
      <c r="A214" s="3"/>
      <c r="B214" s="115"/>
      <c r="C214" s="116"/>
      <c r="D214" s="116"/>
      <c r="E214" s="118"/>
      <c r="F214" s="118"/>
      <c r="G214" s="119"/>
      <c r="H214" s="116"/>
      <c r="I214" s="123"/>
      <c r="J214" s="118"/>
      <c r="K214" s="3"/>
    </row>
    <row r="215">
      <c r="A215" s="3"/>
      <c r="B215" s="115"/>
      <c r="C215" s="116"/>
      <c r="D215" s="116"/>
      <c r="E215" s="118"/>
      <c r="F215" s="118"/>
      <c r="G215" s="119"/>
      <c r="H215" s="116"/>
      <c r="I215" s="123"/>
      <c r="J215" s="118"/>
      <c r="K215" s="3"/>
    </row>
    <row r="216">
      <c r="A216" s="3"/>
      <c r="B216" s="115"/>
      <c r="C216" s="116"/>
      <c r="D216" s="116"/>
      <c r="E216" s="118"/>
      <c r="F216" s="118"/>
      <c r="G216" s="119"/>
      <c r="H216" s="116"/>
      <c r="I216" s="123"/>
      <c r="J216" s="118"/>
      <c r="K216" s="3"/>
    </row>
    <row r="217">
      <c r="A217" s="3"/>
      <c r="B217" s="115"/>
      <c r="C217" s="116"/>
      <c r="D217" s="116"/>
      <c r="E217" s="118"/>
      <c r="F217" s="118"/>
      <c r="G217" s="119"/>
      <c r="H217" s="116"/>
      <c r="I217" s="123"/>
      <c r="J217" s="118"/>
      <c r="K217" s="3"/>
    </row>
    <row r="218">
      <c r="A218" s="3"/>
      <c r="B218" s="115"/>
      <c r="C218" s="116"/>
      <c r="D218" s="116"/>
      <c r="E218" s="118"/>
      <c r="F218" s="118"/>
      <c r="G218" s="119"/>
      <c r="H218" s="116"/>
      <c r="I218" s="123"/>
      <c r="J218" s="118"/>
      <c r="K218" s="3"/>
    </row>
    <row r="219">
      <c r="A219" s="3"/>
      <c r="B219" s="115"/>
      <c r="C219" s="116"/>
      <c r="D219" s="116"/>
      <c r="E219" s="118"/>
      <c r="F219" s="118"/>
      <c r="G219" s="119"/>
      <c r="H219" s="116"/>
      <c r="I219" s="123"/>
      <c r="J219" s="118"/>
      <c r="K219" s="3"/>
    </row>
    <row r="220">
      <c r="A220" s="3"/>
      <c r="B220" s="115"/>
      <c r="C220" s="116"/>
      <c r="D220" s="116"/>
      <c r="E220" s="118"/>
      <c r="F220" s="118"/>
      <c r="G220" s="119"/>
      <c r="H220" s="116"/>
      <c r="I220" s="123"/>
      <c r="J220" s="118"/>
      <c r="K220" s="3"/>
    </row>
    <row r="221">
      <c r="A221" s="3"/>
      <c r="B221" s="115"/>
      <c r="C221" s="116"/>
      <c r="D221" s="116"/>
      <c r="E221" s="118"/>
      <c r="F221" s="118"/>
      <c r="G221" s="119"/>
      <c r="H221" s="116"/>
      <c r="I221" s="123"/>
      <c r="J221" s="118"/>
      <c r="K221" s="3"/>
    </row>
    <row r="222">
      <c r="A222" s="3"/>
      <c r="B222" s="115"/>
      <c r="C222" s="116"/>
      <c r="D222" s="116"/>
      <c r="E222" s="118"/>
      <c r="F222" s="118"/>
      <c r="G222" s="119"/>
      <c r="H222" s="116"/>
      <c r="I222" s="123"/>
      <c r="J222" s="118"/>
      <c r="K222" s="3"/>
    </row>
    <row r="223">
      <c r="A223" s="3"/>
      <c r="B223" s="115"/>
      <c r="C223" s="116"/>
      <c r="D223" s="116"/>
      <c r="E223" s="118"/>
      <c r="F223" s="118"/>
      <c r="G223" s="119"/>
      <c r="H223" s="116"/>
      <c r="I223" s="123"/>
      <c r="J223" s="118"/>
      <c r="K223" s="3"/>
    </row>
    <row r="224">
      <c r="A224" s="3"/>
      <c r="B224" s="115"/>
      <c r="C224" s="116"/>
      <c r="D224" s="116"/>
      <c r="E224" s="118"/>
      <c r="F224" s="118"/>
      <c r="G224" s="119"/>
      <c r="H224" s="116"/>
      <c r="I224" s="123"/>
      <c r="J224" s="118"/>
      <c r="K224" s="3"/>
    </row>
    <row r="225">
      <c r="A225" s="3"/>
      <c r="B225" s="115"/>
      <c r="C225" s="116"/>
      <c r="D225" s="116"/>
      <c r="E225" s="118"/>
      <c r="F225" s="118"/>
      <c r="G225" s="119"/>
      <c r="H225" s="116"/>
      <c r="I225" s="123"/>
      <c r="J225" s="118"/>
      <c r="K225" s="3"/>
    </row>
    <row r="226">
      <c r="A226" s="3"/>
      <c r="B226" s="115"/>
      <c r="C226" s="116"/>
      <c r="D226" s="116"/>
      <c r="E226" s="118"/>
      <c r="F226" s="118"/>
      <c r="G226" s="119"/>
      <c r="H226" s="116"/>
      <c r="I226" s="123"/>
      <c r="J226" s="118"/>
      <c r="K226" s="3"/>
    </row>
    <row r="227">
      <c r="A227" s="3"/>
      <c r="B227" s="115"/>
      <c r="C227" s="116"/>
      <c r="D227" s="116"/>
      <c r="E227" s="118"/>
      <c r="F227" s="118"/>
      <c r="G227" s="119"/>
      <c r="H227" s="116"/>
      <c r="I227" s="123"/>
      <c r="J227" s="118"/>
      <c r="K227" s="3"/>
    </row>
    <row r="228">
      <c r="A228" s="3"/>
      <c r="B228" s="115"/>
      <c r="C228" s="116"/>
      <c r="D228" s="116"/>
      <c r="E228" s="118"/>
      <c r="F228" s="118"/>
      <c r="G228" s="119"/>
      <c r="H228" s="116"/>
      <c r="I228" s="123"/>
      <c r="J228" s="118"/>
      <c r="K228" s="3"/>
    </row>
    <row r="229">
      <c r="A229" s="3"/>
      <c r="B229" s="115"/>
      <c r="C229" s="116"/>
      <c r="D229" s="116"/>
      <c r="E229" s="118"/>
      <c r="F229" s="118"/>
      <c r="G229" s="119"/>
      <c r="H229" s="116"/>
      <c r="I229" s="123"/>
      <c r="J229" s="118"/>
      <c r="K229" s="3"/>
    </row>
    <row r="230">
      <c r="A230" s="3"/>
      <c r="B230" s="115"/>
      <c r="C230" s="116"/>
      <c r="D230" s="116"/>
      <c r="E230" s="118"/>
      <c r="F230" s="118"/>
      <c r="G230" s="119"/>
      <c r="H230" s="116"/>
      <c r="I230" s="123"/>
      <c r="J230" s="118"/>
      <c r="K230" s="3"/>
    </row>
    <row r="231">
      <c r="A231" s="3"/>
      <c r="B231" s="115"/>
      <c r="C231" s="116"/>
      <c r="D231" s="116"/>
      <c r="E231" s="118"/>
      <c r="F231" s="118"/>
      <c r="G231" s="119"/>
      <c r="H231" s="116"/>
      <c r="I231" s="123"/>
      <c r="J231" s="118"/>
      <c r="K231" s="3"/>
    </row>
    <row r="232">
      <c r="A232" s="3"/>
      <c r="B232" s="115"/>
      <c r="C232" s="116"/>
      <c r="D232" s="116"/>
      <c r="E232" s="118"/>
      <c r="F232" s="118"/>
      <c r="G232" s="119"/>
      <c r="H232" s="116"/>
      <c r="I232" s="123"/>
      <c r="J232" s="118"/>
      <c r="K232" s="3"/>
    </row>
    <row r="233">
      <c r="A233" s="3"/>
      <c r="B233" s="115"/>
      <c r="C233" s="116"/>
      <c r="D233" s="116"/>
      <c r="E233" s="118"/>
      <c r="F233" s="118"/>
      <c r="G233" s="119"/>
      <c r="H233" s="116"/>
      <c r="I233" s="123"/>
      <c r="J233" s="118"/>
      <c r="K233" s="3"/>
    </row>
    <row r="234">
      <c r="A234" s="3"/>
      <c r="B234" s="115"/>
      <c r="C234" s="116"/>
      <c r="D234" s="116"/>
      <c r="E234" s="118"/>
      <c r="F234" s="118"/>
      <c r="G234" s="119"/>
      <c r="H234" s="116"/>
      <c r="I234" s="123"/>
      <c r="J234" s="118"/>
      <c r="K234" s="3"/>
    </row>
    <row r="235">
      <c r="A235" s="3"/>
      <c r="B235" s="115"/>
      <c r="C235" s="116"/>
      <c r="D235" s="116"/>
      <c r="E235" s="118"/>
      <c r="F235" s="118"/>
      <c r="G235" s="119"/>
      <c r="H235" s="116"/>
      <c r="I235" s="123"/>
      <c r="J235" s="118"/>
      <c r="K235" s="3"/>
    </row>
    <row r="236">
      <c r="A236" s="3"/>
      <c r="B236" s="115"/>
      <c r="C236" s="116"/>
      <c r="D236" s="116"/>
      <c r="E236" s="118"/>
      <c r="F236" s="118"/>
      <c r="G236" s="119"/>
      <c r="H236" s="116"/>
      <c r="I236" s="123"/>
      <c r="J236" s="118"/>
      <c r="K236" s="3"/>
    </row>
    <row r="237">
      <c r="A237" s="3"/>
      <c r="B237" s="115"/>
      <c r="C237" s="116"/>
      <c r="D237" s="116"/>
      <c r="E237" s="118"/>
      <c r="F237" s="118"/>
      <c r="G237" s="119"/>
      <c r="H237" s="116"/>
      <c r="I237" s="123"/>
      <c r="J237" s="118"/>
      <c r="K237" s="3"/>
    </row>
    <row r="238">
      <c r="A238" s="3"/>
      <c r="B238" s="115"/>
      <c r="C238" s="116"/>
      <c r="D238" s="116"/>
      <c r="E238" s="118"/>
      <c r="F238" s="118"/>
      <c r="G238" s="119"/>
      <c r="H238" s="116"/>
      <c r="I238" s="123"/>
      <c r="J238" s="118"/>
      <c r="K238" s="3"/>
    </row>
    <row r="239">
      <c r="A239" s="3"/>
      <c r="B239" s="115"/>
      <c r="C239" s="116"/>
      <c r="D239" s="116"/>
      <c r="E239" s="118"/>
      <c r="F239" s="118"/>
      <c r="G239" s="119"/>
      <c r="H239" s="116"/>
      <c r="I239" s="123"/>
      <c r="J239" s="118"/>
      <c r="K239" s="3"/>
    </row>
    <row r="240">
      <c r="A240" s="3"/>
      <c r="B240" s="115"/>
      <c r="C240" s="116"/>
      <c r="D240" s="116"/>
      <c r="E240" s="118"/>
      <c r="F240" s="118"/>
      <c r="G240" s="119"/>
      <c r="H240" s="116"/>
      <c r="I240" s="123"/>
      <c r="J240" s="118"/>
      <c r="K240" s="3"/>
    </row>
    <row r="241">
      <c r="A241" s="3"/>
      <c r="B241" s="115"/>
      <c r="C241" s="116"/>
      <c r="D241" s="116"/>
      <c r="E241" s="118"/>
      <c r="F241" s="118"/>
      <c r="G241" s="119"/>
      <c r="H241" s="116"/>
      <c r="I241" s="123"/>
      <c r="J241" s="118"/>
      <c r="K241" s="3"/>
    </row>
    <row r="242">
      <c r="A242" s="3"/>
      <c r="B242" s="115"/>
      <c r="C242" s="116"/>
      <c r="D242" s="116"/>
      <c r="E242" s="118"/>
      <c r="F242" s="118"/>
      <c r="G242" s="119"/>
      <c r="H242" s="116"/>
      <c r="I242" s="123"/>
      <c r="J242" s="118"/>
      <c r="K242" s="3"/>
    </row>
    <row r="243">
      <c r="A243" s="3"/>
      <c r="B243" s="115"/>
      <c r="C243" s="116"/>
      <c r="D243" s="116"/>
      <c r="E243" s="118"/>
      <c r="F243" s="118"/>
      <c r="G243" s="119"/>
      <c r="H243" s="116"/>
      <c r="I243" s="123"/>
      <c r="J243" s="118"/>
      <c r="K243" s="3"/>
    </row>
    <row r="244">
      <c r="A244" s="3"/>
      <c r="B244" s="124"/>
      <c r="C244" s="116"/>
      <c r="D244" s="116"/>
      <c r="E244" s="118"/>
      <c r="F244" s="118"/>
      <c r="G244" s="119"/>
      <c r="H244" s="123"/>
      <c r="I244" s="123"/>
      <c r="J244" s="118"/>
      <c r="K244" s="3"/>
    </row>
    <row r="245">
      <c r="A245" s="3"/>
      <c r="B245" s="124"/>
      <c r="C245" s="116"/>
      <c r="D245" s="116"/>
      <c r="E245" s="118"/>
      <c r="F245" s="118"/>
      <c r="G245" s="119"/>
      <c r="H245" s="123"/>
      <c r="I245" s="123"/>
      <c r="J245" s="118"/>
      <c r="K245" s="3"/>
    </row>
    <row r="246">
      <c r="A246" s="3"/>
      <c r="B246" s="124"/>
      <c r="C246" s="116"/>
      <c r="D246" s="116"/>
      <c r="E246" s="118"/>
      <c r="F246" s="118"/>
      <c r="G246" s="119"/>
      <c r="H246" s="123"/>
      <c r="I246" s="123"/>
      <c r="J246" s="118"/>
      <c r="K246" s="3"/>
    </row>
    <row r="247">
      <c r="A247" s="3"/>
      <c r="B247" s="124"/>
      <c r="C247" s="116"/>
      <c r="D247" s="116"/>
      <c r="E247" s="118"/>
      <c r="F247" s="118"/>
      <c r="G247" s="119"/>
      <c r="H247" s="123"/>
      <c r="I247" s="123"/>
      <c r="J247" s="118"/>
      <c r="K247" s="3"/>
    </row>
    <row r="248">
      <c r="A248" s="3"/>
      <c r="B248" s="124"/>
      <c r="C248" s="116"/>
      <c r="D248" s="116"/>
      <c r="E248" s="118"/>
      <c r="F248" s="118"/>
      <c r="G248" s="119"/>
      <c r="H248" s="123"/>
      <c r="I248" s="123"/>
      <c r="J248" s="118"/>
      <c r="K248" s="3"/>
    </row>
    <row r="249">
      <c r="A249" s="3"/>
      <c r="B249" s="124"/>
      <c r="C249" s="116"/>
      <c r="D249" s="116"/>
      <c r="E249" s="118"/>
      <c r="F249" s="118"/>
      <c r="G249" s="119"/>
      <c r="H249" s="123"/>
      <c r="I249" s="123"/>
      <c r="J249" s="118"/>
      <c r="K249" s="3"/>
    </row>
    <row r="250">
      <c r="A250" s="3"/>
      <c r="B250" s="124"/>
      <c r="C250" s="116"/>
      <c r="D250" s="116"/>
      <c r="E250" s="118"/>
      <c r="F250" s="118"/>
      <c r="G250" s="119"/>
      <c r="H250" s="123"/>
      <c r="I250" s="123"/>
      <c r="J250" s="118"/>
      <c r="K250" s="3"/>
    </row>
    <row r="251">
      <c r="A251" s="3"/>
      <c r="B251" s="124"/>
      <c r="C251" s="116"/>
      <c r="D251" s="116"/>
      <c r="E251" s="118"/>
      <c r="F251" s="118"/>
      <c r="G251" s="119"/>
      <c r="H251" s="123"/>
      <c r="I251" s="123"/>
      <c r="J251" s="118"/>
      <c r="K251" s="3"/>
    </row>
    <row r="252">
      <c r="A252" s="3"/>
      <c r="B252" s="124"/>
      <c r="C252" s="116"/>
      <c r="D252" s="116"/>
      <c r="E252" s="118"/>
      <c r="F252" s="118"/>
      <c r="G252" s="119"/>
      <c r="H252" s="123"/>
      <c r="I252" s="123"/>
      <c r="J252" s="118"/>
      <c r="K252" s="3"/>
    </row>
    <row r="253">
      <c r="A253" s="3"/>
      <c r="B253" s="124"/>
      <c r="C253" s="116"/>
      <c r="D253" s="116"/>
      <c r="E253" s="118"/>
      <c r="F253" s="118"/>
      <c r="G253" s="119"/>
      <c r="H253" s="123"/>
      <c r="I253" s="123"/>
      <c r="J253" s="118"/>
      <c r="K253" s="3"/>
    </row>
    <row r="254">
      <c r="A254" s="3"/>
      <c r="B254" s="124"/>
      <c r="C254" s="116"/>
      <c r="D254" s="116"/>
      <c r="E254" s="118"/>
      <c r="F254" s="118"/>
      <c r="G254" s="119"/>
      <c r="H254" s="123"/>
      <c r="I254" s="123"/>
      <c r="J254" s="118"/>
      <c r="K254" s="3"/>
    </row>
    <row r="255">
      <c r="A255" s="3"/>
      <c r="B255" s="124"/>
      <c r="C255" s="116"/>
      <c r="D255" s="116"/>
      <c r="E255" s="118"/>
      <c r="F255" s="118"/>
      <c r="G255" s="119"/>
      <c r="H255" s="123"/>
      <c r="I255" s="123"/>
      <c r="J255" s="118"/>
      <c r="K255" s="3"/>
    </row>
    <row r="256">
      <c r="A256" s="3"/>
      <c r="B256" s="124"/>
      <c r="C256" s="116"/>
      <c r="D256" s="116"/>
      <c r="E256" s="118"/>
      <c r="F256" s="118"/>
      <c r="G256" s="119"/>
      <c r="H256" s="123"/>
      <c r="I256" s="123"/>
      <c r="J256" s="118"/>
      <c r="K256" s="3"/>
    </row>
    <row r="257">
      <c r="A257" s="3"/>
      <c r="B257" s="124"/>
      <c r="C257" s="116"/>
      <c r="D257" s="116"/>
      <c r="E257" s="118"/>
      <c r="F257" s="118"/>
      <c r="G257" s="119"/>
      <c r="H257" s="123"/>
      <c r="I257" s="123"/>
      <c r="J257" s="118"/>
      <c r="K257" s="3"/>
    </row>
    <row r="258">
      <c r="A258" s="3"/>
      <c r="B258" s="124"/>
      <c r="C258" s="116"/>
      <c r="D258" s="116"/>
      <c r="E258" s="118"/>
      <c r="F258" s="118"/>
      <c r="G258" s="119"/>
      <c r="H258" s="123"/>
      <c r="I258" s="123"/>
      <c r="J258" s="118"/>
      <c r="K258" s="3"/>
    </row>
    <row r="259">
      <c r="A259" s="3"/>
      <c r="B259" s="124"/>
      <c r="C259" s="116"/>
      <c r="D259" s="116"/>
      <c r="E259" s="118"/>
      <c r="F259" s="118"/>
      <c r="G259" s="119"/>
      <c r="H259" s="123"/>
      <c r="I259" s="123"/>
      <c r="J259" s="118"/>
      <c r="K259" s="3"/>
    </row>
    <row r="260">
      <c r="A260" s="3"/>
      <c r="B260" s="124"/>
      <c r="C260" s="116"/>
      <c r="D260" s="116"/>
      <c r="E260" s="118"/>
      <c r="F260" s="118"/>
      <c r="G260" s="119"/>
      <c r="H260" s="123"/>
      <c r="I260" s="123"/>
      <c r="J260" s="118"/>
      <c r="K260" s="3"/>
    </row>
    <row r="261">
      <c r="A261" s="3"/>
      <c r="B261" s="124"/>
      <c r="C261" s="116"/>
      <c r="D261" s="116"/>
      <c r="E261" s="118"/>
      <c r="F261" s="118"/>
      <c r="G261" s="119"/>
      <c r="H261" s="123"/>
      <c r="I261" s="123"/>
      <c r="J261" s="118"/>
      <c r="K261" s="3"/>
    </row>
    <row r="262">
      <c r="A262" s="3"/>
      <c r="B262" s="124"/>
      <c r="C262" s="116"/>
      <c r="D262" s="116"/>
      <c r="E262" s="118"/>
      <c r="F262" s="118"/>
      <c r="G262" s="119"/>
      <c r="H262" s="123"/>
      <c r="I262" s="123"/>
      <c r="J262" s="118"/>
      <c r="K262" s="3"/>
    </row>
    <row r="263">
      <c r="A263" s="3"/>
      <c r="B263" s="124"/>
      <c r="C263" s="116"/>
      <c r="D263" s="116"/>
      <c r="E263" s="118"/>
      <c r="F263" s="118"/>
      <c r="G263" s="119"/>
      <c r="H263" s="123"/>
      <c r="I263" s="123"/>
      <c r="J263" s="118"/>
      <c r="K263" s="3"/>
    </row>
    <row r="264">
      <c r="A264" s="3"/>
      <c r="B264" s="124"/>
      <c r="C264" s="116"/>
      <c r="D264" s="116"/>
      <c r="E264" s="118"/>
      <c r="F264" s="118"/>
      <c r="G264" s="119"/>
      <c r="H264" s="123"/>
      <c r="I264" s="123"/>
      <c r="J264" s="118"/>
      <c r="K264" s="3"/>
    </row>
    <row r="265">
      <c r="A265" s="3"/>
      <c r="B265" s="124"/>
      <c r="C265" s="116"/>
      <c r="D265" s="116"/>
      <c r="E265" s="118"/>
      <c r="F265" s="118"/>
      <c r="G265" s="119"/>
      <c r="H265" s="123"/>
      <c r="I265" s="123"/>
      <c r="J265" s="118"/>
      <c r="K265" s="3"/>
    </row>
    <row r="266">
      <c r="A266" s="3"/>
      <c r="B266" s="124"/>
      <c r="C266" s="116"/>
      <c r="D266" s="116"/>
      <c r="E266" s="118"/>
      <c r="F266" s="118"/>
      <c r="G266" s="119"/>
      <c r="H266" s="123"/>
      <c r="I266" s="123"/>
      <c r="J266" s="118"/>
      <c r="K266" s="3"/>
    </row>
    <row r="267">
      <c r="A267" s="3"/>
      <c r="B267" s="124"/>
      <c r="C267" s="116"/>
      <c r="D267" s="116"/>
      <c r="E267" s="118"/>
      <c r="F267" s="118"/>
      <c r="G267" s="119"/>
      <c r="H267" s="123"/>
      <c r="I267" s="123"/>
      <c r="J267" s="118"/>
      <c r="K267" s="3"/>
    </row>
    <row r="268">
      <c r="A268" s="3"/>
      <c r="B268" s="124"/>
      <c r="C268" s="116"/>
      <c r="D268" s="116"/>
      <c r="E268" s="118"/>
      <c r="F268" s="118"/>
      <c r="G268" s="119"/>
      <c r="H268" s="123"/>
      <c r="I268" s="123"/>
      <c r="J268" s="118"/>
      <c r="K268" s="3"/>
    </row>
    <row r="269">
      <c r="A269" s="3"/>
      <c r="B269" s="124"/>
      <c r="C269" s="116"/>
      <c r="D269" s="116"/>
      <c r="E269" s="118"/>
      <c r="F269" s="118"/>
      <c r="G269" s="119"/>
      <c r="H269" s="123"/>
      <c r="I269" s="123"/>
      <c r="J269" s="118"/>
      <c r="K269" s="3"/>
    </row>
    <row r="270">
      <c r="A270" s="3"/>
      <c r="B270" s="124"/>
      <c r="C270" s="116"/>
      <c r="D270" s="116"/>
      <c r="E270" s="118"/>
      <c r="F270" s="118"/>
      <c r="G270" s="119"/>
      <c r="H270" s="123"/>
      <c r="I270" s="123"/>
      <c r="J270" s="118"/>
      <c r="K270" s="3"/>
    </row>
    <row r="271">
      <c r="A271" s="3"/>
      <c r="B271" s="124"/>
      <c r="C271" s="116"/>
      <c r="D271" s="116"/>
      <c r="E271" s="118"/>
      <c r="F271" s="118"/>
      <c r="G271" s="119"/>
      <c r="H271" s="123"/>
      <c r="I271" s="123"/>
      <c r="J271" s="118"/>
      <c r="K271" s="3"/>
    </row>
    <row r="272">
      <c r="A272" s="3"/>
      <c r="B272" s="124"/>
      <c r="C272" s="116"/>
      <c r="D272" s="116"/>
      <c r="E272" s="118"/>
      <c r="F272" s="118"/>
      <c r="G272" s="119"/>
      <c r="H272" s="123"/>
      <c r="I272" s="123"/>
      <c r="J272" s="118"/>
      <c r="K272" s="3"/>
    </row>
    <row r="273">
      <c r="A273" s="3"/>
      <c r="B273" s="124"/>
      <c r="C273" s="116"/>
      <c r="D273" s="116"/>
      <c r="E273" s="118"/>
      <c r="F273" s="118"/>
      <c r="G273" s="119"/>
      <c r="H273" s="123"/>
      <c r="I273" s="123"/>
      <c r="J273" s="118"/>
      <c r="K273" s="3"/>
    </row>
    <row r="274">
      <c r="A274" s="3"/>
      <c r="B274" s="124"/>
      <c r="C274" s="116"/>
      <c r="D274" s="116"/>
      <c r="E274" s="118"/>
      <c r="F274" s="118"/>
      <c r="G274" s="119"/>
      <c r="H274" s="123"/>
      <c r="I274" s="123"/>
      <c r="J274" s="118"/>
      <c r="K274" s="3"/>
    </row>
    <row r="275">
      <c r="A275" s="3"/>
      <c r="B275" s="124"/>
      <c r="C275" s="116"/>
      <c r="D275" s="116"/>
      <c r="E275" s="118"/>
      <c r="F275" s="118"/>
      <c r="G275" s="119"/>
      <c r="H275" s="123"/>
      <c r="I275" s="123"/>
      <c r="J275" s="118"/>
      <c r="K275" s="3"/>
    </row>
    <row r="276">
      <c r="A276" s="3"/>
      <c r="B276" s="124"/>
      <c r="C276" s="116"/>
      <c r="D276" s="116"/>
      <c r="E276" s="118"/>
      <c r="F276" s="118"/>
      <c r="G276" s="119"/>
      <c r="H276" s="123"/>
      <c r="I276" s="123"/>
      <c r="J276" s="118"/>
      <c r="K276" s="3"/>
    </row>
    <row r="277">
      <c r="A277" s="3"/>
      <c r="B277" s="124"/>
      <c r="C277" s="116"/>
      <c r="D277" s="116"/>
      <c r="E277" s="118"/>
      <c r="F277" s="118"/>
      <c r="G277" s="119"/>
      <c r="H277" s="123"/>
      <c r="I277" s="123"/>
      <c r="J277" s="118"/>
      <c r="K277" s="3"/>
    </row>
    <row r="278">
      <c r="A278" s="3"/>
      <c r="B278" s="124"/>
      <c r="C278" s="116"/>
      <c r="D278" s="116"/>
      <c r="E278" s="118"/>
      <c r="F278" s="118"/>
      <c r="G278" s="119"/>
      <c r="H278" s="123"/>
      <c r="I278" s="123"/>
      <c r="J278" s="118"/>
      <c r="K278" s="3"/>
    </row>
    <row r="279">
      <c r="A279" s="3"/>
      <c r="B279" s="124"/>
      <c r="C279" s="116"/>
      <c r="D279" s="116"/>
      <c r="E279" s="118"/>
      <c r="F279" s="118"/>
      <c r="G279" s="119"/>
      <c r="H279" s="123"/>
      <c r="I279" s="123"/>
      <c r="J279" s="118"/>
      <c r="K279" s="3"/>
    </row>
    <row r="280">
      <c r="A280" s="3"/>
      <c r="B280" s="124"/>
      <c r="C280" s="116"/>
      <c r="D280" s="116"/>
      <c r="E280" s="118"/>
      <c r="F280" s="118"/>
      <c r="G280" s="119"/>
      <c r="H280" s="123"/>
      <c r="I280" s="123"/>
      <c r="J280" s="118"/>
      <c r="K280" s="3"/>
    </row>
    <row r="281">
      <c r="A281" s="3"/>
      <c r="B281" s="124"/>
      <c r="C281" s="116"/>
      <c r="D281" s="116"/>
      <c r="E281" s="118"/>
      <c r="F281" s="118"/>
      <c r="G281" s="119"/>
      <c r="H281" s="123"/>
      <c r="I281" s="123"/>
      <c r="J281" s="118"/>
      <c r="K281" s="3"/>
    </row>
    <row r="282">
      <c r="A282" s="3"/>
      <c r="B282" s="124"/>
      <c r="C282" s="116"/>
      <c r="D282" s="116"/>
      <c r="E282" s="118"/>
      <c r="F282" s="118"/>
      <c r="G282" s="119"/>
      <c r="H282" s="123"/>
      <c r="I282" s="123"/>
      <c r="J282" s="118"/>
      <c r="K282" s="3"/>
    </row>
    <row r="283">
      <c r="A283" s="3"/>
      <c r="B283" s="124"/>
      <c r="C283" s="116"/>
      <c r="D283" s="116"/>
      <c r="E283" s="118"/>
      <c r="F283" s="118"/>
      <c r="G283" s="119"/>
      <c r="H283" s="123"/>
      <c r="I283" s="123"/>
      <c r="J283" s="118"/>
      <c r="K283" s="3"/>
    </row>
    <row r="284">
      <c r="A284" s="3"/>
      <c r="B284" s="124"/>
      <c r="C284" s="116"/>
      <c r="D284" s="116"/>
      <c r="E284" s="118"/>
      <c r="F284" s="118"/>
      <c r="G284" s="119"/>
      <c r="H284" s="123"/>
      <c r="I284" s="123"/>
      <c r="J284" s="118"/>
      <c r="K284" s="3"/>
    </row>
    <row r="285">
      <c r="A285" s="3"/>
      <c r="B285" s="124"/>
      <c r="C285" s="116"/>
      <c r="D285" s="116"/>
      <c r="E285" s="118"/>
      <c r="F285" s="118"/>
      <c r="G285" s="119"/>
      <c r="H285" s="123"/>
      <c r="I285" s="123"/>
      <c r="J285" s="118"/>
      <c r="K285" s="3"/>
    </row>
    <row r="286">
      <c r="A286" s="3"/>
      <c r="B286" s="124"/>
      <c r="C286" s="116"/>
      <c r="D286" s="116"/>
      <c r="E286" s="118"/>
      <c r="F286" s="118"/>
      <c r="G286" s="119"/>
      <c r="H286" s="123"/>
      <c r="I286" s="123"/>
      <c r="J286" s="118"/>
      <c r="K286" s="3"/>
    </row>
    <row r="287">
      <c r="A287" s="3"/>
      <c r="B287" s="124"/>
      <c r="C287" s="116"/>
      <c r="D287" s="116"/>
      <c r="E287" s="118"/>
      <c r="F287" s="118"/>
      <c r="G287" s="119"/>
      <c r="H287" s="123"/>
      <c r="I287" s="123"/>
      <c r="J287" s="118"/>
      <c r="K287" s="3"/>
    </row>
    <row r="288">
      <c r="A288" s="3"/>
      <c r="B288" s="124"/>
      <c r="C288" s="116"/>
      <c r="D288" s="116"/>
      <c r="E288" s="118"/>
      <c r="F288" s="118"/>
      <c r="G288" s="119"/>
      <c r="H288" s="123"/>
      <c r="I288" s="123"/>
      <c r="J288" s="118"/>
      <c r="K288" s="3"/>
    </row>
    <row r="289">
      <c r="A289" s="3"/>
      <c r="B289" s="124"/>
      <c r="C289" s="116"/>
      <c r="D289" s="116"/>
      <c r="E289" s="118"/>
      <c r="F289" s="118"/>
      <c r="G289" s="119"/>
      <c r="H289" s="123"/>
      <c r="I289" s="123"/>
      <c r="J289" s="118"/>
      <c r="K289" s="3"/>
    </row>
    <row r="290">
      <c r="A290" s="3"/>
      <c r="B290" s="124"/>
      <c r="C290" s="116"/>
      <c r="D290" s="116"/>
      <c r="E290" s="118"/>
      <c r="F290" s="118"/>
      <c r="G290" s="119"/>
      <c r="H290" s="123"/>
      <c r="I290" s="123"/>
      <c r="J290" s="118"/>
      <c r="K290" s="3"/>
    </row>
    <row r="291">
      <c r="A291" s="3"/>
      <c r="B291" s="124"/>
      <c r="C291" s="116"/>
      <c r="D291" s="116"/>
      <c r="E291" s="118"/>
      <c r="F291" s="118"/>
      <c r="G291" s="119"/>
      <c r="H291" s="123"/>
      <c r="I291" s="123"/>
      <c r="J291" s="118"/>
      <c r="K291" s="3"/>
    </row>
    <row r="292">
      <c r="A292" s="3"/>
      <c r="B292" s="124"/>
      <c r="C292" s="116"/>
      <c r="D292" s="116"/>
      <c r="E292" s="118"/>
      <c r="F292" s="118"/>
      <c r="G292" s="119"/>
      <c r="H292" s="123"/>
      <c r="I292" s="123"/>
      <c r="J292" s="118"/>
      <c r="K292" s="3"/>
    </row>
    <row r="293">
      <c r="A293" s="3"/>
      <c r="B293" s="124"/>
      <c r="C293" s="116"/>
      <c r="D293" s="116"/>
      <c r="E293" s="118"/>
      <c r="F293" s="118"/>
      <c r="G293" s="119"/>
      <c r="H293" s="123"/>
      <c r="I293" s="123"/>
      <c r="J293" s="118"/>
      <c r="K293" s="3"/>
    </row>
    <row r="294">
      <c r="A294" s="3"/>
      <c r="B294" s="124"/>
      <c r="C294" s="116"/>
      <c r="D294" s="116"/>
      <c r="E294" s="118"/>
      <c r="F294" s="118"/>
      <c r="G294" s="119"/>
      <c r="H294" s="123"/>
      <c r="I294" s="123"/>
      <c r="J294" s="118"/>
      <c r="K294" s="3"/>
    </row>
    <row r="295">
      <c r="A295" s="3"/>
      <c r="B295" s="124"/>
      <c r="C295" s="116"/>
      <c r="D295" s="116"/>
      <c r="E295" s="118"/>
      <c r="F295" s="118"/>
      <c r="G295" s="119"/>
      <c r="H295" s="123"/>
      <c r="I295" s="123"/>
      <c r="J295" s="118"/>
      <c r="K295" s="3"/>
    </row>
    <row r="296">
      <c r="A296" s="3"/>
      <c r="B296" s="124"/>
      <c r="C296" s="116"/>
      <c r="D296" s="116"/>
      <c r="E296" s="118"/>
      <c r="F296" s="118"/>
      <c r="G296" s="119"/>
      <c r="H296" s="123"/>
      <c r="I296" s="123"/>
      <c r="J296" s="118"/>
      <c r="K296" s="3"/>
    </row>
    <row r="297">
      <c r="A297" s="3"/>
      <c r="B297" s="124"/>
      <c r="C297" s="116"/>
      <c r="D297" s="116"/>
      <c r="E297" s="118"/>
      <c r="F297" s="118"/>
      <c r="G297" s="119"/>
      <c r="H297" s="123"/>
      <c r="I297" s="123"/>
      <c r="J297" s="118"/>
      <c r="K297" s="3"/>
    </row>
    <row r="298">
      <c r="A298" s="3"/>
      <c r="B298" s="124"/>
      <c r="C298" s="116"/>
      <c r="D298" s="116"/>
      <c r="E298" s="118"/>
      <c r="F298" s="118"/>
      <c r="G298" s="119"/>
      <c r="H298" s="123"/>
      <c r="I298" s="123"/>
      <c r="J298" s="118"/>
      <c r="K298" s="3"/>
    </row>
    <row r="299">
      <c r="A299" s="3"/>
      <c r="B299" s="124"/>
      <c r="C299" s="116"/>
      <c r="D299" s="116"/>
      <c r="E299" s="118"/>
      <c r="F299" s="118"/>
      <c r="G299" s="119"/>
      <c r="H299" s="123"/>
      <c r="I299" s="123"/>
      <c r="J299" s="118"/>
      <c r="K299" s="3"/>
    </row>
    <row r="300">
      <c r="A300" s="3"/>
      <c r="B300" s="124"/>
      <c r="C300" s="116"/>
      <c r="D300" s="116"/>
      <c r="E300" s="118"/>
      <c r="F300" s="118"/>
      <c r="G300" s="119"/>
      <c r="H300" s="123"/>
      <c r="I300" s="123"/>
      <c r="J300" s="118"/>
      <c r="K300" s="3"/>
    </row>
    <row r="301">
      <c r="A301" s="3"/>
      <c r="B301" s="124"/>
      <c r="C301" s="116"/>
      <c r="D301" s="116"/>
      <c r="E301" s="118"/>
      <c r="F301" s="118"/>
      <c r="G301" s="119"/>
      <c r="H301" s="123"/>
      <c r="I301" s="123"/>
      <c r="J301" s="118"/>
      <c r="K301" s="3"/>
    </row>
    <row r="302">
      <c r="A302" s="3"/>
      <c r="B302" s="124"/>
      <c r="C302" s="116"/>
      <c r="D302" s="116"/>
      <c r="E302" s="118"/>
      <c r="F302" s="118"/>
      <c r="G302" s="119"/>
      <c r="H302" s="123"/>
      <c r="I302" s="123"/>
      <c r="J302" s="118"/>
      <c r="K302" s="3"/>
    </row>
    <row r="303">
      <c r="A303" s="3"/>
      <c r="B303" s="124"/>
      <c r="C303" s="116"/>
      <c r="D303" s="116"/>
      <c r="E303" s="118"/>
      <c r="F303" s="118"/>
      <c r="G303" s="119"/>
      <c r="H303" s="123"/>
      <c r="I303" s="123"/>
      <c r="J303" s="118"/>
      <c r="K303" s="3"/>
    </row>
    <row r="304">
      <c r="A304" s="3"/>
      <c r="B304" s="124"/>
      <c r="C304" s="116"/>
      <c r="D304" s="116"/>
      <c r="E304" s="118"/>
      <c r="F304" s="118"/>
      <c r="G304" s="119"/>
      <c r="H304" s="123"/>
      <c r="I304" s="123"/>
      <c r="J304" s="118"/>
      <c r="K304" s="3"/>
    </row>
    <row r="305">
      <c r="A305" s="3"/>
      <c r="B305" s="124"/>
      <c r="C305" s="116"/>
      <c r="D305" s="116"/>
      <c r="E305" s="118"/>
      <c r="F305" s="118"/>
      <c r="G305" s="119"/>
      <c r="H305" s="123"/>
      <c r="I305" s="123"/>
      <c r="J305" s="118"/>
      <c r="K305" s="3"/>
    </row>
    <row r="306">
      <c r="A306" s="3"/>
      <c r="B306" s="124"/>
      <c r="C306" s="116"/>
      <c r="D306" s="116"/>
      <c r="E306" s="118"/>
      <c r="F306" s="118"/>
      <c r="G306" s="119"/>
      <c r="H306" s="123"/>
      <c r="I306" s="123"/>
      <c r="J306" s="118"/>
      <c r="K306" s="3"/>
    </row>
    <row r="307">
      <c r="A307" s="3"/>
      <c r="B307" s="124"/>
      <c r="C307" s="116"/>
      <c r="D307" s="116"/>
      <c r="E307" s="118"/>
      <c r="F307" s="118"/>
      <c r="G307" s="119"/>
      <c r="H307" s="123"/>
      <c r="I307" s="123"/>
      <c r="J307" s="118"/>
      <c r="K307" s="3"/>
    </row>
    <row r="308">
      <c r="A308" s="3"/>
      <c r="B308" s="124"/>
      <c r="C308" s="116"/>
      <c r="D308" s="116"/>
      <c r="E308" s="118"/>
      <c r="F308" s="118"/>
      <c r="G308" s="119"/>
      <c r="H308" s="123"/>
      <c r="I308" s="123"/>
      <c r="J308" s="118"/>
      <c r="K308" s="3"/>
    </row>
    <row r="309">
      <c r="A309" s="3"/>
      <c r="B309" s="124"/>
      <c r="C309" s="116"/>
      <c r="D309" s="116"/>
      <c r="E309" s="118"/>
      <c r="F309" s="118"/>
      <c r="G309" s="119"/>
      <c r="H309" s="123"/>
      <c r="I309" s="123"/>
      <c r="J309" s="118"/>
      <c r="K309" s="3"/>
    </row>
    <row r="310">
      <c r="A310" s="3"/>
      <c r="B310" s="124"/>
      <c r="C310" s="116"/>
      <c r="D310" s="116"/>
      <c r="E310" s="118"/>
      <c r="F310" s="118"/>
      <c r="G310" s="119"/>
      <c r="H310" s="123"/>
      <c r="I310" s="123"/>
      <c r="J310" s="118"/>
      <c r="K310" s="3"/>
    </row>
    <row r="311">
      <c r="A311" s="3"/>
      <c r="B311" s="124"/>
      <c r="C311" s="116"/>
      <c r="D311" s="116"/>
      <c r="E311" s="118"/>
      <c r="F311" s="118"/>
      <c r="G311" s="119"/>
      <c r="H311" s="123"/>
      <c r="I311" s="123"/>
      <c r="J311" s="118"/>
      <c r="K311" s="3"/>
    </row>
    <row r="312">
      <c r="A312" s="3"/>
      <c r="B312" s="124"/>
      <c r="C312" s="116"/>
      <c r="D312" s="116"/>
      <c r="E312" s="118"/>
      <c r="F312" s="118"/>
      <c r="G312" s="119"/>
      <c r="H312" s="123"/>
      <c r="I312" s="123"/>
      <c r="J312" s="118"/>
      <c r="K312" s="3"/>
    </row>
    <row r="313">
      <c r="A313" s="3"/>
      <c r="B313" s="124"/>
      <c r="C313" s="116"/>
      <c r="D313" s="116"/>
      <c r="E313" s="118"/>
      <c r="F313" s="118"/>
      <c r="G313" s="119"/>
      <c r="H313" s="123"/>
      <c r="I313" s="123"/>
      <c r="J313" s="118"/>
      <c r="K313" s="3"/>
    </row>
    <row r="314">
      <c r="A314" s="3"/>
      <c r="B314" s="124"/>
      <c r="C314" s="116"/>
      <c r="D314" s="116"/>
      <c r="E314" s="118"/>
      <c r="F314" s="118"/>
      <c r="G314" s="119"/>
      <c r="H314" s="123"/>
      <c r="I314" s="123"/>
      <c r="J314" s="118"/>
      <c r="K314" s="3"/>
    </row>
    <row r="315">
      <c r="A315" s="3"/>
      <c r="B315" s="124"/>
      <c r="C315" s="116"/>
      <c r="D315" s="116"/>
      <c r="E315" s="118"/>
      <c r="F315" s="118"/>
      <c r="G315" s="119"/>
      <c r="H315" s="123"/>
      <c r="I315" s="123"/>
      <c r="J315" s="118"/>
      <c r="K315" s="3"/>
    </row>
    <row r="316">
      <c r="A316" s="3"/>
      <c r="B316" s="124"/>
      <c r="C316" s="116"/>
      <c r="D316" s="116"/>
      <c r="E316" s="118"/>
      <c r="F316" s="118"/>
      <c r="G316" s="119"/>
      <c r="H316" s="123"/>
      <c r="I316" s="123"/>
      <c r="J316" s="118"/>
      <c r="K316" s="3"/>
    </row>
    <row r="317">
      <c r="A317" s="3"/>
      <c r="B317" s="124"/>
      <c r="C317" s="116"/>
      <c r="D317" s="116"/>
      <c r="E317" s="118"/>
      <c r="F317" s="118"/>
      <c r="G317" s="119"/>
      <c r="H317" s="123"/>
      <c r="I317" s="123"/>
      <c r="J317" s="118"/>
      <c r="K317" s="3"/>
    </row>
    <row r="318">
      <c r="A318" s="3"/>
      <c r="B318" s="124"/>
      <c r="C318" s="116"/>
      <c r="D318" s="116"/>
      <c r="E318" s="118"/>
      <c r="F318" s="118"/>
      <c r="G318" s="119"/>
      <c r="H318" s="123"/>
      <c r="I318" s="123"/>
      <c r="J318" s="118"/>
      <c r="K318" s="3"/>
    </row>
    <row r="319">
      <c r="A319" s="3"/>
      <c r="B319" s="124"/>
      <c r="C319" s="116"/>
      <c r="D319" s="116"/>
      <c r="E319" s="118"/>
      <c r="F319" s="118"/>
      <c r="G319" s="119"/>
      <c r="H319" s="123"/>
      <c r="I319" s="123"/>
      <c r="J319" s="118"/>
      <c r="K319" s="3"/>
    </row>
    <row r="320">
      <c r="A320" s="3"/>
      <c r="B320" s="124"/>
      <c r="C320" s="116"/>
      <c r="D320" s="116"/>
      <c r="E320" s="118"/>
      <c r="F320" s="118"/>
      <c r="G320" s="119"/>
      <c r="H320" s="123"/>
      <c r="I320" s="123"/>
      <c r="J320" s="118"/>
      <c r="K320" s="3"/>
    </row>
    <row r="321">
      <c r="A321" s="3"/>
      <c r="B321" s="124"/>
      <c r="C321" s="116"/>
      <c r="D321" s="116"/>
      <c r="E321" s="118"/>
      <c r="F321" s="118"/>
      <c r="G321" s="119"/>
      <c r="H321" s="123"/>
      <c r="I321" s="123"/>
      <c r="J321" s="118"/>
      <c r="K321" s="3"/>
    </row>
    <row r="322">
      <c r="A322" s="3"/>
      <c r="B322" s="124"/>
      <c r="C322" s="116"/>
      <c r="D322" s="116"/>
      <c r="E322" s="118"/>
      <c r="F322" s="118"/>
      <c r="G322" s="119"/>
      <c r="H322" s="123"/>
      <c r="I322" s="123"/>
      <c r="J322" s="118"/>
      <c r="K322" s="3"/>
    </row>
    <row r="323">
      <c r="A323" s="3"/>
      <c r="B323" s="124"/>
      <c r="C323" s="116"/>
      <c r="D323" s="116"/>
      <c r="E323" s="118"/>
      <c r="F323" s="118"/>
      <c r="G323" s="119"/>
      <c r="H323" s="123"/>
      <c r="I323" s="123"/>
      <c r="J323" s="118"/>
      <c r="K323" s="3"/>
    </row>
    <row r="324">
      <c r="A324" s="3"/>
      <c r="B324" s="124"/>
      <c r="C324" s="116"/>
      <c r="D324" s="116"/>
      <c r="E324" s="118"/>
      <c r="F324" s="118"/>
      <c r="G324" s="119"/>
      <c r="H324" s="123"/>
      <c r="I324" s="123"/>
      <c r="J324" s="118"/>
      <c r="K324" s="3"/>
    </row>
    <row r="325">
      <c r="A325" s="3"/>
      <c r="B325" s="124"/>
      <c r="C325" s="116"/>
      <c r="D325" s="116"/>
      <c r="E325" s="118"/>
      <c r="F325" s="118"/>
      <c r="G325" s="119"/>
      <c r="H325" s="123"/>
      <c r="I325" s="123"/>
      <c r="J325" s="118"/>
      <c r="K325" s="3"/>
    </row>
    <row r="326">
      <c r="A326" s="3"/>
      <c r="B326" s="124"/>
      <c r="C326" s="116"/>
      <c r="D326" s="116"/>
      <c r="E326" s="118"/>
      <c r="F326" s="118"/>
      <c r="G326" s="119"/>
      <c r="H326" s="123"/>
      <c r="I326" s="123"/>
      <c r="J326" s="118"/>
      <c r="K326" s="3"/>
    </row>
    <row r="327">
      <c r="A327" s="3"/>
      <c r="B327" s="124"/>
      <c r="C327" s="116"/>
      <c r="D327" s="116"/>
      <c r="E327" s="118"/>
      <c r="F327" s="118"/>
      <c r="G327" s="119"/>
      <c r="H327" s="123"/>
      <c r="I327" s="123"/>
      <c r="J327" s="118"/>
      <c r="K327" s="3"/>
    </row>
    <row r="328">
      <c r="A328" s="3"/>
      <c r="B328" s="124"/>
      <c r="C328" s="116"/>
      <c r="D328" s="116"/>
      <c r="E328" s="118"/>
      <c r="F328" s="118"/>
      <c r="G328" s="119"/>
      <c r="H328" s="123"/>
      <c r="I328" s="123"/>
      <c r="J328" s="118"/>
      <c r="K328" s="3"/>
    </row>
    <row r="329">
      <c r="A329" s="3"/>
      <c r="B329" s="124"/>
      <c r="C329" s="116"/>
      <c r="D329" s="116"/>
      <c r="E329" s="118"/>
      <c r="F329" s="118"/>
      <c r="G329" s="119"/>
      <c r="H329" s="123"/>
      <c r="I329" s="123"/>
      <c r="J329" s="118"/>
      <c r="K329" s="3"/>
    </row>
    <row r="330">
      <c r="A330" s="3"/>
      <c r="B330" s="124"/>
      <c r="C330" s="116"/>
      <c r="D330" s="116"/>
      <c r="E330" s="118"/>
      <c r="F330" s="118"/>
      <c r="G330" s="119"/>
      <c r="H330" s="123"/>
      <c r="I330" s="123"/>
      <c r="J330" s="118"/>
      <c r="K330" s="3"/>
    </row>
    <row r="331">
      <c r="A331" s="3"/>
      <c r="B331" s="124"/>
      <c r="C331" s="116"/>
      <c r="D331" s="116"/>
      <c r="E331" s="118"/>
      <c r="F331" s="118"/>
      <c r="G331" s="119"/>
      <c r="H331" s="123"/>
      <c r="I331" s="123"/>
      <c r="J331" s="118"/>
      <c r="K331" s="3"/>
    </row>
    <row r="332">
      <c r="A332" s="3"/>
      <c r="B332" s="124"/>
      <c r="C332" s="116"/>
      <c r="D332" s="116"/>
      <c r="E332" s="118"/>
      <c r="F332" s="118"/>
      <c r="G332" s="119"/>
      <c r="H332" s="123"/>
      <c r="I332" s="123"/>
      <c r="J332" s="118"/>
      <c r="K332" s="3"/>
    </row>
    <row r="333">
      <c r="A333" s="3"/>
      <c r="B333" s="124"/>
      <c r="C333" s="116"/>
      <c r="D333" s="116"/>
      <c r="E333" s="118"/>
      <c r="F333" s="118"/>
      <c r="G333" s="119"/>
      <c r="H333" s="123"/>
      <c r="I333" s="123"/>
      <c r="J333" s="118"/>
      <c r="K333" s="3"/>
    </row>
    <row r="334">
      <c r="A334" s="3"/>
      <c r="B334" s="124"/>
      <c r="C334" s="116"/>
      <c r="D334" s="116"/>
      <c r="E334" s="118"/>
      <c r="F334" s="118"/>
      <c r="G334" s="119"/>
      <c r="H334" s="123"/>
      <c r="I334" s="123"/>
      <c r="J334" s="118"/>
      <c r="K334" s="3"/>
    </row>
    <row r="335">
      <c r="A335" s="3"/>
      <c r="B335" s="124"/>
      <c r="C335" s="116"/>
      <c r="D335" s="116"/>
      <c r="E335" s="118"/>
      <c r="F335" s="118"/>
      <c r="G335" s="119"/>
      <c r="H335" s="123"/>
      <c r="I335" s="123"/>
      <c r="J335" s="118"/>
      <c r="K335" s="3"/>
    </row>
    <row r="336">
      <c r="A336" s="3"/>
      <c r="B336" s="124"/>
      <c r="C336" s="116"/>
      <c r="D336" s="116"/>
      <c r="E336" s="118"/>
      <c r="F336" s="118"/>
      <c r="G336" s="119"/>
      <c r="H336" s="123"/>
      <c r="I336" s="123"/>
      <c r="J336" s="118"/>
      <c r="K336" s="3"/>
    </row>
    <row r="337">
      <c r="A337" s="3"/>
      <c r="B337" s="124"/>
      <c r="C337" s="116"/>
      <c r="D337" s="116"/>
      <c r="E337" s="118"/>
      <c r="F337" s="118"/>
      <c r="G337" s="119"/>
      <c r="H337" s="123"/>
      <c r="I337" s="123"/>
      <c r="J337" s="118"/>
      <c r="K337" s="3"/>
    </row>
    <row r="338">
      <c r="A338" s="3"/>
      <c r="B338" s="124"/>
      <c r="C338" s="116"/>
      <c r="D338" s="116"/>
      <c r="E338" s="118"/>
      <c r="F338" s="118"/>
      <c r="G338" s="119"/>
      <c r="H338" s="123"/>
      <c r="I338" s="123"/>
      <c r="J338" s="118"/>
      <c r="K338" s="3"/>
    </row>
    <row r="339">
      <c r="A339" s="3"/>
      <c r="B339" s="124"/>
      <c r="C339" s="116"/>
      <c r="D339" s="116"/>
      <c r="E339" s="118"/>
      <c r="F339" s="118"/>
      <c r="G339" s="119"/>
      <c r="H339" s="123"/>
      <c r="I339" s="123"/>
      <c r="J339" s="118"/>
      <c r="K339" s="3"/>
    </row>
    <row r="340">
      <c r="A340" s="3"/>
      <c r="B340" s="124"/>
      <c r="C340" s="116"/>
      <c r="D340" s="116"/>
      <c r="E340" s="118"/>
      <c r="F340" s="118"/>
      <c r="G340" s="119"/>
      <c r="H340" s="123"/>
      <c r="I340" s="123"/>
      <c r="J340" s="118"/>
      <c r="K340" s="3"/>
    </row>
    <row r="341">
      <c r="A341" s="3"/>
      <c r="B341" s="124"/>
      <c r="C341" s="116"/>
      <c r="D341" s="116"/>
      <c r="E341" s="118"/>
      <c r="F341" s="118"/>
      <c r="G341" s="119"/>
      <c r="H341" s="123"/>
      <c r="I341" s="123"/>
      <c r="J341" s="118"/>
      <c r="K341" s="3"/>
    </row>
    <row r="342">
      <c r="A342" s="3"/>
      <c r="B342" s="124"/>
      <c r="C342" s="116"/>
      <c r="D342" s="116"/>
      <c r="E342" s="118"/>
      <c r="F342" s="118"/>
      <c r="G342" s="119"/>
      <c r="H342" s="123"/>
      <c r="I342" s="123"/>
      <c r="J342" s="118"/>
      <c r="K342" s="3"/>
    </row>
    <row r="343">
      <c r="A343" s="3"/>
      <c r="B343" s="124"/>
      <c r="C343" s="116"/>
      <c r="D343" s="116"/>
      <c r="E343" s="118"/>
      <c r="F343" s="118"/>
      <c r="G343" s="119"/>
      <c r="H343" s="123"/>
      <c r="I343" s="123"/>
      <c r="J343" s="118"/>
      <c r="K343" s="3"/>
    </row>
    <row r="344">
      <c r="A344" s="3"/>
      <c r="B344" s="124"/>
      <c r="C344" s="116"/>
      <c r="D344" s="116"/>
      <c r="E344" s="118"/>
      <c r="F344" s="118"/>
      <c r="G344" s="119"/>
      <c r="H344" s="123"/>
      <c r="I344" s="123"/>
      <c r="J344" s="118"/>
      <c r="K344" s="3"/>
    </row>
    <row r="345">
      <c r="A345" s="3"/>
      <c r="B345" s="124"/>
      <c r="C345" s="116"/>
      <c r="D345" s="116"/>
      <c r="E345" s="118"/>
      <c r="F345" s="118"/>
      <c r="G345" s="119"/>
      <c r="H345" s="123"/>
      <c r="I345" s="123"/>
      <c r="J345" s="118"/>
      <c r="K345" s="3"/>
    </row>
    <row r="346">
      <c r="A346" s="3"/>
      <c r="B346" s="124"/>
      <c r="C346" s="116"/>
      <c r="D346" s="116"/>
      <c r="E346" s="118"/>
      <c r="F346" s="118"/>
      <c r="G346" s="119"/>
      <c r="H346" s="123"/>
      <c r="I346" s="123"/>
      <c r="J346" s="118"/>
      <c r="K346" s="3"/>
    </row>
    <row r="347">
      <c r="A347" s="3"/>
      <c r="B347" s="124"/>
      <c r="C347" s="116"/>
      <c r="D347" s="116"/>
      <c r="E347" s="118"/>
      <c r="F347" s="118"/>
      <c r="G347" s="119"/>
      <c r="H347" s="123"/>
      <c r="I347" s="123"/>
      <c r="J347" s="118"/>
      <c r="K347" s="3"/>
    </row>
    <row r="348">
      <c r="A348" s="3"/>
      <c r="B348" s="124"/>
      <c r="C348" s="116"/>
      <c r="D348" s="116"/>
      <c r="E348" s="118"/>
      <c r="F348" s="118"/>
      <c r="G348" s="119"/>
      <c r="H348" s="123"/>
      <c r="I348" s="123"/>
      <c r="J348" s="118"/>
      <c r="K348" s="3"/>
    </row>
    <row r="349">
      <c r="A349" s="3"/>
      <c r="B349" s="124"/>
      <c r="C349" s="116"/>
      <c r="D349" s="116"/>
      <c r="E349" s="118"/>
      <c r="F349" s="118"/>
      <c r="G349" s="119"/>
      <c r="H349" s="123"/>
      <c r="I349" s="123"/>
      <c r="J349" s="118"/>
      <c r="K349" s="3"/>
    </row>
    <row r="350">
      <c r="A350" s="3"/>
      <c r="B350" s="124"/>
      <c r="C350" s="116"/>
      <c r="D350" s="116"/>
      <c r="E350" s="118"/>
      <c r="F350" s="118"/>
      <c r="G350" s="119"/>
      <c r="H350" s="123"/>
      <c r="I350" s="123"/>
      <c r="J350" s="118"/>
      <c r="K350" s="3"/>
    </row>
    <row r="351">
      <c r="A351" s="3"/>
      <c r="B351" s="124"/>
      <c r="C351" s="116"/>
      <c r="D351" s="116"/>
      <c r="E351" s="118"/>
      <c r="F351" s="118"/>
      <c r="G351" s="119"/>
      <c r="H351" s="123"/>
      <c r="I351" s="123"/>
      <c r="J351" s="118"/>
      <c r="K351" s="3"/>
    </row>
    <row r="352">
      <c r="A352" s="3"/>
      <c r="B352" s="124"/>
      <c r="C352" s="116"/>
      <c r="D352" s="116"/>
      <c r="E352" s="118"/>
      <c r="F352" s="118"/>
      <c r="G352" s="119"/>
      <c r="H352" s="123"/>
      <c r="I352" s="123"/>
      <c r="J352" s="118"/>
      <c r="K352" s="3"/>
    </row>
    <row r="353">
      <c r="A353" s="3"/>
      <c r="B353" s="124"/>
      <c r="C353" s="116"/>
      <c r="D353" s="116"/>
      <c r="E353" s="118"/>
      <c r="F353" s="118"/>
      <c r="G353" s="119"/>
      <c r="H353" s="123"/>
      <c r="I353" s="123"/>
      <c r="J353" s="118"/>
      <c r="K353" s="3"/>
    </row>
    <row r="354">
      <c r="A354" s="3"/>
      <c r="B354" s="124"/>
      <c r="C354" s="116"/>
      <c r="D354" s="116"/>
      <c r="E354" s="118"/>
      <c r="F354" s="118"/>
      <c r="G354" s="119"/>
      <c r="H354" s="123"/>
      <c r="I354" s="123"/>
      <c r="J354" s="118"/>
      <c r="K354" s="3"/>
    </row>
    <row r="355">
      <c r="A355" s="3"/>
      <c r="B355" s="124"/>
      <c r="C355" s="116"/>
      <c r="D355" s="116"/>
      <c r="E355" s="118"/>
      <c r="F355" s="118"/>
      <c r="G355" s="119"/>
      <c r="H355" s="123"/>
      <c r="I355" s="123"/>
      <c r="J355" s="118"/>
      <c r="K355" s="3"/>
    </row>
    <row r="356">
      <c r="A356" s="3"/>
      <c r="B356" s="124"/>
      <c r="C356" s="116"/>
      <c r="D356" s="116"/>
      <c r="E356" s="118"/>
      <c r="F356" s="118"/>
      <c r="G356" s="119"/>
      <c r="H356" s="123"/>
      <c r="I356" s="123"/>
      <c r="J356" s="118"/>
      <c r="K356" s="3"/>
    </row>
    <row r="357">
      <c r="A357" s="3"/>
      <c r="B357" s="124"/>
      <c r="C357" s="116"/>
      <c r="D357" s="116"/>
      <c r="E357" s="118"/>
      <c r="F357" s="118"/>
      <c r="G357" s="119"/>
      <c r="H357" s="123"/>
      <c r="I357" s="123"/>
      <c r="J357" s="118"/>
      <c r="K357" s="3"/>
    </row>
    <row r="358">
      <c r="A358" s="3"/>
      <c r="B358" s="124"/>
      <c r="C358" s="116"/>
      <c r="D358" s="116"/>
      <c r="E358" s="118"/>
      <c r="F358" s="118"/>
      <c r="G358" s="119"/>
      <c r="H358" s="123"/>
      <c r="I358" s="123"/>
      <c r="J358" s="118"/>
      <c r="K358" s="3"/>
    </row>
    <row r="359">
      <c r="A359" s="3"/>
      <c r="B359" s="124"/>
      <c r="C359" s="116"/>
      <c r="D359" s="116"/>
      <c r="E359" s="118"/>
      <c r="F359" s="118"/>
      <c r="G359" s="119"/>
      <c r="H359" s="123"/>
      <c r="I359" s="123"/>
      <c r="J359" s="118"/>
      <c r="K359" s="3"/>
    </row>
    <row r="360">
      <c r="A360" s="3"/>
      <c r="B360" s="124"/>
      <c r="C360" s="116"/>
      <c r="D360" s="116"/>
      <c r="E360" s="118"/>
      <c r="F360" s="118"/>
      <c r="G360" s="119"/>
      <c r="H360" s="123"/>
      <c r="I360" s="123"/>
      <c r="J360" s="118"/>
      <c r="K360" s="3"/>
    </row>
    <row r="361">
      <c r="A361" s="3"/>
      <c r="B361" s="124"/>
      <c r="C361" s="116"/>
      <c r="D361" s="116"/>
      <c r="E361" s="118"/>
      <c r="F361" s="118"/>
      <c r="G361" s="119"/>
      <c r="H361" s="123"/>
      <c r="I361" s="123"/>
      <c r="J361" s="118"/>
      <c r="K361" s="3"/>
    </row>
    <row r="362">
      <c r="A362" s="3"/>
      <c r="B362" s="124"/>
      <c r="C362" s="116"/>
      <c r="D362" s="116"/>
      <c r="E362" s="118"/>
      <c r="F362" s="118"/>
      <c r="G362" s="119"/>
      <c r="H362" s="123"/>
      <c r="I362" s="123"/>
      <c r="J362" s="118"/>
      <c r="K362" s="3"/>
    </row>
    <row r="363">
      <c r="A363" s="3"/>
      <c r="B363" s="124"/>
      <c r="C363" s="116"/>
      <c r="D363" s="116"/>
      <c r="E363" s="118"/>
      <c r="F363" s="118"/>
      <c r="G363" s="119"/>
      <c r="H363" s="123"/>
      <c r="I363" s="123"/>
      <c r="J363" s="118"/>
      <c r="K363" s="3"/>
    </row>
    <row r="364">
      <c r="A364" s="3"/>
      <c r="B364" s="124"/>
      <c r="C364" s="116"/>
      <c r="D364" s="116"/>
      <c r="E364" s="118"/>
      <c r="F364" s="118"/>
      <c r="G364" s="119"/>
      <c r="H364" s="123"/>
      <c r="I364" s="123"/>
      <c r="J364" s="118"/>
      <c r="K364" s="3"/>
    </row>
    <row r="365">
      <c r="A365" s="3"/>
      <c r="B365" s="124"/>
      <c r="C365" s="116"/>
      <c r="D365" s="116"/>
      <c r="E365" s="118"/>
      <c r="F365" s="118"/>
      <c r="G365" s="119"/>
      <c r="H365" s="123"/>
      <c r="I365" s="123"/>
      <c r="J365" s="118"/>
      <c r="K365" s="3"/>
    </row>
    <row r="366">
      <c r="A366" s="3"/>
      <c r="B366" s="124"/>
      <c r="C366" s="116"/>
      <c r="D366" s="116"/>
      <c r="E366" s="118"/>
      <c r="F366" s="118"/>
      <c r="G366" s="119"/>
      <c r="H366" s="123"/>
      <c r="I366" s="123"/>
      <c r="J366" s="118"/>
      <c r="K366" s="3"/>
    </row>
    <row r="367">
      <c r="A367" s="3"/>
      <c r="B367" s="124"/>
      <c r="C367" s="116"/>
      <c r="D367" s="116"/>
      <c r="E367" s="118"/>
      <c r="F367" s="118"/>
      <c r="G367" s="119"/>
      <c r="H367" s="123"/>
      <c r="I367" s="123"/>
      <c r="J367" s="118"/>
      <c r="K367" s="3"/>
    </row>
    <row r="368">
      <c r="A368" s="3"/>
      <c r="B368" s="124"/>
      <c r="C368" s="116"/>
      <c r="D368" s="116"/>
      <c r="E368" s="118"/>
      <c r="F368" s="118"/>
      <c r="G368" s="119"/>
      <c r="H368" s="123"/>
      <c r="I368" s="123"/>
      <c r="J368" s="118"/>
      <c r="K368" s="3"/>
    </row>
    <row r="369">
      <c r="A369" s="3"/>
      <c r="B369" s="124"/>
      <c r="C369" s="116"/>
      <c r="D369" s="116"/>
      <c r="E369" s="118"/>
      <c r="F369" s="118"/>
      <c r="G369" s="119"/>
      <c r="H369" s="123"/>
      <c r="I369" s="123"/>
      <c r="J369" s="118"/>
      <c r="K369" s="3"/>
    </row>
    <row r="370">
      <c r="A370" s="3"/>
      <c r="B370" s="124"/>
      <c r="C370" s="116"/>
      <c r="D370" s="116"/>
      <c r="E370" s="118"/>
      <c r="F370" s="118"/>
      <c r="G370" s="119"/>
      <c r="H370" s="123"/>
      <c r="I370" s="123"/>
      <c r="J370" s="118"/>
      <c r="K370" s="3"/>
    </row>
    <row r="371">
      <c r="A371" s="3"/>
      <c r="B371" s="124"/>
      <c r="C371" s="116"/>
      <c r="D371" s="116"/>
      <c r="E371" s="118"/>
      <c r="F371" s="118"/>
      <c r="G371" s="119"/>
      <c r="H371" s="123"/>
      <c r="I371" s="123"/>
      <c r="J371" s="118"/>
      <c r="K371" s="3"/>
    </row>
    <row r="372">
      <c r="A372" s="3"/>
      <c r="B372" s="124"/>
      <c r="C372" s="116"/>
      <c r="D372" s="116"/>
      <c r="E372" s="118"/>
      <c r="F372" s="118"/>
      <c r="G372" s="119"/>
      <c r="H372" s="123"/>
      <c r="I372" s="123"/>
      <c r="J372" s="118"/>
      <c r="K372" s="3"/>
    </row>
    <row r="373">
      <c r="A373" s="3"/>
      <c r="B373" s="115"/>
      <c r="C373" s="116"/>
      <c r="D373" s="116"/>
      <c r="E373" s="118"/>
      <c r="F373" s="118"/>
      <c r="G373" s="119"/>
      <c r="H373" s="123"/>
      <c r="I373" s="116"/>
      <c r="J373" s="118"/>
      <c r="K373" s="3"/>
    </row>
    <row r="374" ht="16.5" customHeight="1">
      <c r="A374" s="3"/>
      <c r="B374" s="125"/>
      <c r="C374" s="125"/>
      <c r="D374" s="125"/>
      <c r="E374" s="126"/>
      <c r="F374" s="126"/>
      <c r="G374" s="126"/>
      <c r="H374" s="127"/>
      <c r="I374" s="125"/>
      <c r="J374" s="126"/>
      <c r="K374" s="3"/>
    </row>
  </sheetData>
  <conditionalFormatting sqref="I4:I373">
    <cfRule type="containsText" dxfId="8" priority="1" operator="containsText" text="High">
      <formula>NOT(ISERROR(SEARCH(("High"),(I4))))</formula>
    </cfRule>
  </conditionalFormatting>
  <conditionalFormatting sqref="I4:I373">
    <cfRule type="containsText" dxfId="6" priority="2" operator="containsText" text="Critical">
      <formula>NOT(ISERROR(SEARCH(("Critical"),(I4))))</formula>
    </cfRule>
  </conditionalFormatting>
  <conditionalFormatting sqref="I4:I373">
    <cfRule type="containsText" dxfId="9" priority="3" operator="containsText" text="Normal">
      <formula>NOT(ISERROR(SEARCH(("Normal"),(I4))))</formula>
    </cfRule>
  </conditionalFormatting>
  <conditionalFormatting sqref="H4:H373">
    <cfRule type="containsText" dxfId="10" priority="4" operator="containsText" text="Release Pro">
      <formula>NOT(ISERROR(SEARCH(("Release Pro"),(H4))))</formula>
    </cfRule>
  </conditionalFormatting>
  <conditionalFormatting sqref="H4:H373">
    <cfRule type="containsText" dxfId="8" priority="5" operator="containsText" text="Fixing">
      <formula>NOT(ISERROR(SEARCH(("Fixing"),(H4))))</formula>
    </cfRule>
  </conditionalFormatting>
  <conditionalFormatting sqref="H4:H373">
    <cfRule type="containsText" dxfId="9" priority="6" operator="containsText" text="fixed">
      <formula>NOT(ISERROR(SEARCH(("fixed"),(H4))))</formula>
    </cfRule>
  </conditionalFormatting>
  <dataValidations>
    <dataValidation type="list" allowBlank="1" sqref="H4:H373">
      <formula1>Data!$J$6:$J$11</formula1>
    </dataValidation>
    <dataValidation type="list" allowBlank="1" sqref="I4:I373">
      <formula1>Data!$L$6:$L$9</formula1>
    </dataValidation>
    <dataValidation type="list" allowBlank="1" sqref="B4:B373">
      <formula1>'Feature list'!$F$3:$F$26</formula1>
    </dataValidation>
  </dataValidations>
  <hyperlinks>
    <hyperlink r:id="rId1" ref="G4"/>
    <hyperlink r:id="rId2" location="gid=1408864065" ref="J4"/>
    <hyperlink r:id="rId3" ref="G5"/>
    <hyperlink r:id="rId4" ref="G6"/>
    <hyperlink r:id="rId5" ref="G7"/>
    <hyperlink r:id="rId6" ref="G8"/>
    <hyperlink r:id="rId7" ref="G9"/>
    <hyperlink r:id="rId8" ref="G10"/>
    <hyperlink r:id="rId9" ref="G11"/>
    <hyperlink r:id="rId10" ref="G18"/>
    <hyperlink r:id="rId11" ref="G19"/>
    <hyperlink r:id="rId12" ref="G23"/>
    <hyperlink r:id="rId13" ref="G24"/>
    <hyperlink r:id="rId14" ref="G25"/>
    <hyperlink r:id="rId15" ref="G26"/>
    <hyperlink r:id="rId16" ref="G27"/>
    <hyperlink r:id="rId17" ref="G28"/>
    <hyperlink r:id="rId18" ref="G29"/>
  </hyperlinks>
  <printOptions/>
  <pageMargins bottom="1.0" footer="0.0" header="0.0" left="1.0" right="1.0" top="1.0"/>
  <pageSetup fitToHeight="0" paperSize="9" orientation="landscape"/>
  <headerFooter>
    <oddHeader>&amp;L&lt;Project abbr. name&gt; - Acceptance Test Case&amp;RVersion: &lt;X.Y&gt;</oddHeader>
    <oddFooter>&amp;L® ISB Vietnam Co., Ltd. (IVC)&amp;C&lt;Secret / Confidential&gt;&amp;RPage &amp;P/</oddFooter>
  </headerFooter>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1.43"/>
    <col customWidth="1" min="2" max="6" width="18.43"/>
    <col customWidth="1" min="7" max="7" width="19.43"/>
    <col customWidth="1" min="8" max="8" width="18.43"/>
    <col customWidth="1" min="9" max="9" width="3.86"/>
  </cols>
  <sheetData>
    <row r="1" ht="28.5" customHeight="1">
      <c r="A1" s="3"/>
      <c r="B1" s="55" t="s">
        <v>442</v>
      </c>
      <c r="C1" s="55"/>
      <c r="D1" s="55"/>
      <c r="E1" s="55"/>
      <c r="F1" s="55"/>
      <c r="G1" s="55"/>
      <c r="H1" s="55"/>
      <c r="I1" s="3"/>
    </row>
    <row r="2" ht="21.75" customHeight="1">
      <c r="A2" s="3"/>
      <c r="B2" s="55"/>
      <c r="C2" s="55"/>
      <c r="D2" s="55"/>
      <c r="E2" s="55"/>
      <c r="F2" s="55"/>
      <c r="G2" s="55"/>
      <c r="H2" s="55"/>
      <c r="I2" s="3"/>
    </row>
    <row r="3" ht="18.75" customHeight="1">
      <c r="A3" s="113"/>
      <c r="B3" s="128" t="s">
        <v>443</v>
      </c>
      <c r="C3" s="128"/>
      <c r="D3" s="128" t="s">
        <v>444</v>
      </c>
      <c r="E3" s="128" t="s">
        <v>445</v>
      </c>
      <c r="F3" s="128" t="s">
        <v>446</v>
      </c>
      <c r="G3" s="128" t="s">
        <v>447</v>
      </c>
      <c r="H3" s="128" t="s">
        <v>448</v>
      </c>
      <c r="I3" s="113"/>
    </row>
    <row r="4">
      <c r="A4" s="3"/>
      <c r="B4" s="129" t="s">
        <v>449</v>
      </c>
      <c r="C4" s="129"/>
      <c r="D4" s="129"/>
      <c r="E4" s="129"/>
      <c r="F4" s="130"/>
      <c r="G4" s="129"/>
      <c r="H4" s="131">
        <f>countif('Test case'!$H$6:$H31,B4)</f>
        <v>0</v>
      </c>
      <c r="I4" s="3"/>
    </row>
    <row r="5">
      <c r="A5" s="3"/>
      <c r="B5" s="81" t="s">
        <v>450</v>
      </c>
      <c r="C5" s="81"/>
      <c r="D5" s="81"/>
      <c r="E5" s="81"/>
      <c r="F5" s="83"/>
      <c r="G5" s="81"/>
      <c r="H5" s="82">
        <f>countif('Test case'!$H$6:$H31,B5)</f>
        <v>0</v>
      </c>
      <c r="I5" s="3"/>
    </row>
    <row r="6">
      <c r="A6" s="3"/>
      <c r="B6" s="132"/>
      <c r="C6" s="132"/>
      <c r="D6" s="132"/>
      <c r="E6" s="133"/>
      <c r="F6" s="134"/>
      <c r="G6" s="133"/>
      <c r="H6" s="134"/>
      <c r="I6" s="3"/>
    </row>
    <row r="7">
      <c r="A7" s="3"/>
      <c r="B7" s="132"/>
      <c r="C7" s="132"/>
      <c r="D7" s="132"/>
      <c r="E7" s="133"/>
      <c r="F7" s="134"/>
      <c r="G7" s="133"/>
      <c r="H7" s="134"/>
      <c r="I7" s="3"/>
    </row>
    <row r="8">
      <c r="A8" s="3"/>
      <c r="B8" s="132"/>
      <c r="C8" s="132"/>
      <c r="D8" s="132"/>
      <c r="E8" s="133"/>
      <c r="F8" s="134"/>
      <c r="G8" s="133"/>
      <c r="H8" s="134"/>
      <c r="I8" s="3"/>
    </row>
    <row r="9">
      <c r="A9" s="3"/>
      <c r="B9" s="132"/>
      <c r="C9" s="132"/>
      <c r="D9" s="132"/>
      <c r="E9" s="133"/>
      <c r="F9" s="134"/>
      <c r="G9" s="133"/>
      <c r="H9" s="134"/>
      <c r="I9" s="3"/>
    </row>
    <row r="10">
      <c r="A10" s="3"/>
      <c r="B10" s="132"/>
      <c r="C10" s="132"/>
      <c r="D10" s="132"/>
      <c r="E10" s="133"/>
      <c r="F10" s="134"/>
      <c r="G10" s="133"/>
      <c r="H10" s="134"/>
      <c r="I10" s="3"/>
    </row>
    <row r="11">
      <c r="A11" s="3"/>
      <c r="B11" s="81" t="s">
        <v>451</v>
      </c>
      <c r="C11" s="81"/>
      <c r="D11" s="81"/>
      <c r="E11" s="81"/>
      <c r="F11" s="83"/>
      <c r="G11" s="81"/>
      <c r="H11" s="82">
        <f>countif('Test case'!$H$6:$H31,B11)</f>
        <v>0</v>
      </c>
      <c r="I11" s="3"/>
    </row>
    <row r="12">
      <c r="A12" s="3"/>
      <c r="B12" s="132"/>
      <c r="C12" s="132"/>
      <c r="D12" s="132"/>
      <c r="E12" s="133"/>
      <c r="F12" s="134"/>
      <c r="G12" s="133"/>
      <c r="H12" s="134"/>
      <c r="I12" s="3"/>
    </row>
    <row r="13">
      <c r="A13" s="3"/>
      <c r="B13" s="132"/>
      <c r="C13" s="132"/>
      <c r="D13" s="132"/>
      <c r="E13" s="133"/>
      <c r="F13" s="134"/>
      <c r="G13" s="133"/>
      <c r="H13" s="134"/>
      <c r="I13" s="3"/>
    </row>
    <row r="14">
      <c r="A14" s="3"/>
      <c r="B14" s="132"/>
      <c r="C14" s="132"/>
      <c r="D14" s="132"/>
      <c r="E14" s="133"/>
      <c r="F14" s="134"/>
      <c r="G14" s="133"/>
      <c r="H14" s="134"/>
      <c r="I14" s="3"/>
    </row>
    <row r="15">
      <c r="A15" s="3"/>
      <c r="B15" s="132"/>
      <c r="C15" s="132"/>
      <c r="D15" s="132"/>
      <c r="E15" s="133"/>
      <c r="F15" s="134"/>
      <c r="G15" s="133"/>
      <c r="H15" s="134"/>
      <c r="I15" s="3"/>
    </row>
    <row r="16">
      <c r="A16" s="3"/>
      <c r="B16" s="132"/>
      <c r="C16" s="132"/>
      <c r="D16" s="132"/>
      <c r="E16" s="133"/>
      <c r="F16" s="133"/>
      <c r="G16" s="133"/>
      <c r="H16" s="133"/>
      <c r="I16" s="3"/>
    </row>
    <row r="17">
      <c r="A17" s="3"/>
      <c r="B17" s="129" t="s">
        <v>452</v>
      </c>
      <c r="C17" s="129"/>
      <c r="D17" s="129"/>
      <c r="E17" s="129"/>
      <c r="F17" s="130"/>
      <c r="G17" s="129"/>
      <c r="H17" s="131">
        <f>countif('Test case'!$H$6:$H31,B17)</f>
        <v>0</v>
      </c>
      <c r="I17" s="3"/>
    </row>
    <row r="18">
      <c r="A18" s="3"/>
      <c r="B18" s="81" t="s">
        <v>453</v>
      </c>
      <c r="C18" s="81"/>
      <c r="D18" s="81"/>
      <c r="E18" s="81"/>
      <c r="F18" s="83"/>
      <c r="G18" s="81"/>
      <c r="H18" s="82">
        <f>countif('Test case'!$H$6:$H31,B18)</f>
        <v>0</v>
      </c>
      <c r="I18" s="3"/>
    </row>
    <row r="19">
      <c r="A19" s="3"/>
      <c r="B19" s="132"/>
      <c r="C19" s="132"/>
      <c r="D19" s="132"/>
      <c r="E19" s="133"/>
      <c r="F19" s="135"/>
      <c r="G19" s="133"/>
      <c r="H19" s="135"/>
      <c r="I19" s="3"/>
    </row>
    <row r="20">
      <c r="A20" s="3"/>
      <c r="B20" s="132"/>
      <c r="C20" s="132"/>
      <c r="D20" s="132"/>
      <c r="E20" s="133"/>
      <c r="F20" s="135"/>
      <c r="G20" s="133"/>
      <c r="H20" s="135"/>
      <c r="I20" s="3"/>
    </row>
    <row r="21">
      <c r="A21" s="3"/>
      <c r="B21" s="132"/>
      <c r="C21" s="132"/>
      <c r="D21" s="132"/>
      <c r="E21" s="133"/>
      <c r="F21" s="135"/>
      <c r="G21" s="133"/>
      <c r="H21" s="135"/>
      <c r="I21" s="3"/>
    </row>
    <row r="22">
      <c r="A22" s="3"/>
      <c r="B22" s="132"/>
      <c r="C22" s="132"/>
      <c r="D22" s="132"/>
      <c r="E22" s="133"/>
      <c r="F22" s="135"/>
      <c r="G22" s="133"/>
      <c r="H22" s="135"/>
      <c r="I22" s="3"/>
    </row>
    <row r="23">
      <c r="A23" s="3"/>
      <c r="B23" s="132"/>
      <c r="C23" s="132"/>
      <c r="D23" s="132"/>
      <c r="E23" s="133"/>
      <c r="F23" s="135"/>
      <c r="G23" s="133"/>
      <c r="H23" s="135"/>
      <c r="I23" s="3"/>
    </row>
    <row r="24">
      <c r="A24" s="3"/>
      <c r="B24" s="132"/>
      <c r="C24" s="132"/>
      <c r="D24" s="132"/>
      <c r="E24" s="133"/>
      <c r="F24" s="135"/>
      <c r="G24" s="133"/>
      <c r="H24" s="135"/>
      <c r="I24" s="3"/>
    </row>
    <row r="25">
      <c r="A25" s="3"/>
      <c r="B25" s="81" t="s">
        <v>454</v>
      </c>
      <c r="C25" s="81"/>
      <c r="D25" s="81"/>
      <c r="E25" s="81"/>
      <c r="F25" s="83"/>
      <c r="G25" s="81"/>
      <c r="H25" s="82">
        <f>countif('Test case'!$H$6:$H31,B25)</f>
        <v>0</v>
      </c>
      <c r="I25" s="3"/>
    </row>
    <row r="26">
      <c r="A26" s="3"/>
      <c r="B26" s="132"/>
      <c r="C26" s="132"/>
      <c r="D26" s="132"/>
      <c r="E26" s="133"/>
      <c r="F26" s="135"/>
      <c r="G26" s="133"/>
      <c r="H26" s="135"/>
      <c r="I26" s="3"/>
    </row>
    <row r="27">
      <c r="A27" s="3"/>
      <c r="B27" s="132"/>
      <c r="C27" s="132"/>
      <c r="D27" s="132"/>
      <c r="E27" s="133"/>
      <c r="F27" s="135"/>
      <c r="G27" s="133"/>
      <c r="H27" s="135"/>
      <c r="I27" s="3"/>
    </row>
    <row r="28">
      <c r="A28" s="3"/>
      <c r="B28" s="132"/>
      <c r="C28" s="132"/>
      <c r="D28" s="132"/>
      <c r="E28" s="133"/>
      <c r="F28" s="135"/>
      <c r="G28" s="133"/>
      <c r="H28" s="135"/>
      <c r="I28" s="3"/>
    </row>
    <row r="29">
      <c r="A29" s="3"/>
      <c r="B29" s="132"/>
      <c r="C29" s="132"/>
      <c r="D29" s="132"/>
      <c r="E29" s="133"/>
      <c r="F29" s="135"/>
      <c r="G29" s="133"/>
      <c r="H29" s="135"/>
      <c r="I29" s="3"/>
    </row>
    <row r="30" ht="16.5" customHeight="1">
      <c r="A30" s="3"/>
      <c r="B30" s="132"/>
      <c r="C30" s="132"/>
      <c r="D30" s="132"/>
      <c r="E30" s="136"/>
      <c r="F30" s="135"/>
      <c r="G30" s="136"/>
      <c r="H30" s="135"/>
      <c r="I30" s="3"/>
    </row>
    <row r="31" ht="14.25" customHeight="1">
      <c r="A31" s="3"/>
      <c r="B31" s="3"/>
      <c r="C31" s="3"/>
      <c r="D31" s="3"/>
      <c r="E31" s="3"/>
      <c r="F31" s="137"/>
      <c r="G31" s="3"/>
      <c r="H31" s="137"/>
      <c r="I31" s="3"/>
    </row>
  </sheetData>
  <conditionalFormatting sqref="G6:G10 G12:G16 G19:G24 G26:G30">
    <cfRule type="containsText" dxfId="6" priority="1" operator="containsText" text="F">
      <formula>NOT(ISERROR(SEARCH(("F"),(G6))))</formula>
    </cfRule>
  </conditionalFormatting>
  <printOptions/>
  <pageMargins bottom="1.0" footer="0.0" header="0.0" left="1.0" right="1.0" top="1.0"/>
  <pageSetup fitToHeight="0" paperSize="9" orientation="landscape"/>
  <headerFooter>
    <oddHeader>&amp;L&lt;Project abbr. name&gt; - Acceptance Test Case&amp;RVersion: &lt;X.Y&gt;</oddHeader>
    <oddFooter>&amp;L® ISB Vietnam Co., Ltd. (IVC)&amp;C&lt;Secret / Confidential&gt;&amp;RPage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4.0" topLeftCell="A5" activePane="bottomLeft" state="frozen"/>
      <selection activeCell="B6" sqref="B6" pane="bottomLeft"/>
    </sheetView>
  </sheetViews>
  <sheetFormatPr customHeight="1" defaultColWidth="14.43" defaultRowHeight="15.0"/>
  <cols>
    <col customWidth="1" min="1" max="1" width="1.43"/>
    <col customWidth="1" min="2" max="2" width="5.14"/>
    <col customWidth="1" min="3" max="3" width="19.43"/>
    <col customWidth="1" min="4" max="4" width="28.57"/>
    <col customWidth="1" min="5" max="6" width="19.43"/>
    <col customWidth="1" min="7" max="7" width="8.0"/>
    <col customWidth="1" min="8" max="8" width="10.0"/>
    <col customWidth="1" min="9" max="11" width="19.43"/>
    <col customWidth="1" min="12" max="12" width="8.71"/>
  </cols>
  <sheetData>
    <row r="1" ht="28.5" customHeight="1">
      <c r="A1" s="3"/>
      <c r="B1" s="55" t="s">
        <v>455</v>
      </c>
      <c r="C1" s="55"/>
      <c r="D1" s="55"/>
      <c r="E1" s="55"/>
      <c r="F1" s="138"/>
      <c r="G1" s="138"/>
      <c r="H1" s="138"/>
      <c r="I1" s="138"/>
      <c r="J1" s="138"/>
      <c r="K1" s="138"/>
      <c r="L1" s="3"/>
    </row>
    <row r="2">
      <c r="A2" s="3"/>
      <c r="B2" s="55"/>
      <c r="C2" s="55"/>
      <c r="D2" s="55"/>
      <c r="E2" s="55"/>
      <c r="F2" s="138"/>
      <c r="G2" s="138"/>
      <c r="H2" s="138"/>
      <c r="I2" s="138"/>
      <c r="J2" s="138"/>
      <c r="K2" s="138"/>
      <c r="L2" s="3"/>
    </row>
    <row r="3" ht="18.75" customHeight="1">
      <c r="A3" s="113"/>
      <c r="B3" s="139" t="s">
        <v>456</v>
      </c>
      <c r="C3" s="140" t="s">
        <v>457</v>
      </c>
      <c r="D3" s="140" t="s">
        <v>458</v>
      </c>
      <c r="E3" s="140" t="s">
        <v>459</v>
      </c>
      <c r="F3" s="140" t="s">
        <v>460</v>
      </c>
      <c r="G3" s="141" t="s">
        <v>461</v>
      </c>
      <c r="H3" s="17"/>
      <c r="I3" s="17"/>
      <c r="J3" s="17"/>
      <c r="K3" s="15"/>
      <c r="L3" s="113"/>
    </row>
    <row r="4" ht="18.75" customHeight="1">
      <c r="A4" s="113"/>
      <c r="B4" s="29"/>
      <c r="C4" s="29"/>
      <c r="D4" s="29"/>
      <c r="E4" s="29"/>
      <c r="F4" s="29"/>
      <c r="G4" s="142" t="s">
        <v>462</v>
      </c>
      <c r="H4" s="142" t="s">
        <v>53</v>
      </c>
      <c r="I4" s="143" t="s">
        <v>463</v>
      </c>
      <c r="J4" s="143" t="s">
        <v>6</v>
      </c>
      <c r="K4" s="143" t="s">
        <v>464</v>
      </c>
      <c r="L4" s="113"/>
    </row>
    <row r="5">
      <c r="A5" s="3"/>
      <c r="B5" s="144">
        <v>1.0</v>
      </c>
      <c r="C5" s="145"/>
      <c r="D5" s="146"/>
      <c r="E5" s="147"/>
      <c r="F5" s="148"/>
      <c r="G5" s="149"/>
      <c r="H5" s="149"/>
      <c r="I5" s="150"/>
      <c r="J5" s="150"/>
      <c r="K5" s="150"/>
      <c r="L5" s="3"/>
    </row>
    <row r="6">
      <c r="A6" s="3"/>
      <c r="B6" s="144">
        <f t="shared" ref="B6:B14" si="1">B5+1</f>
        <v>2</v>
      </c>
      <c r="C6" s="29"/>
      <c r="D6" s="29"/>
      <c r="E6" s="29"/>
      <c r="F6" s="148"/>
      <c r="G6" s="149"/>
      <c r="H6" s="149"/>
      <c r="I6" s="150"/>
      <c r="J6" s="150"/>
      <c r="K6" s="150"/>
      <c r="L6" s="3"/>
    </row>
    <row r="7">
      <c r="A7" s="3"/>
      <c r="B7" s="144">
        <f t="shared" si="1"/>
        <v>3</v>
      </c>
      <c r="C7" s="145"/>
      <c r="D7" s="146"/>
      <c r="E7" s="147"/>
      <c r="F7" s="148"/>
      <c r="G7" s="149"/>
      <c r="H7" s="149"/>
      <c r="I7" s="150"/>
      <c r="J7" s="150"/>
      <c r="K7" s="150"/>
      <c r="L7" s="3"/>
    </row>
    <row r="8">
      <c r="A8" s="3"/>
      <c r="B8" s="144">
        <f t="shared" si="1"/>
        <v>4</v>
      </c>
      <c r="C8" s="29"/>
      <c r="D8" s="29"/>
      <c r="E8" s="29"/>
      <c r="F8" s="148"/>
      <c r="G8" s="149"/>
      <c r="H8" s="149"/>
      <c r="I8" s="150"/>
      <c r="J8" s="150"/>
      <c r="K8" s="150"/>
      <c r="L8" s="3"/>
    </row>
    <row r="9">
      <c r="A9" s="3"/>
      <c r="B9" s="144">
        <f t="shared" si="1"/>
        <v>5</v>
      </c>
      <c r="C9" s="145"/>
      <c r="D9" s="146"/>
      <c r="E9" s="147"/>
      <c r="F9" s="148"/>
      <c r="G9" s="149"/>
      <c r="H9" s="149"/>
      <c r="I9" s="150"/>
      <c r="J9" s="150"/>
      <c r="K9" s="150"/>
      <c r="L9" s="3"/>
    </row>
    <row r="10">
      <c r="A10" s="3"/>
      <c r="B10" s="144">
        <f t="shared" si="1"/>
        <v>6</v>
      </c>
      <c r="C10" s="29"/>
      <c r="D10" s="29"/>
      <c r="E10" s="29"/>
      <c r="F10" s="148"/>
      <c r="G10" s="149"/>
      <c r="H10" s="149"/>
      <c r="I10" s="150"/>
      <c r="J10" s="150"/>
      <c r="K10" s="150"/>
      <c r="L10" s="3"/>
    </row>
    <row r="11">
      <c r="A11" s="3"/>
      <c r="B11" s="144">
        <f t="shared" si="1"/>
        <v>7</v>
      </c>
      <c r="C11" s="145"/>
      <c r="D11" s="146"/>
      <c r="E11" s="147"/>
      <c r="F11" s="151"/>
      <c r="G11" s="149"/>
      <c r="H11" s="149"/>
      <c r="I11" s="150"/>
      <c r="J11" s="150"/>
      <c r="K11" s="150"/>
      <c r="L11" s="3"/>
    </row>
    <row r="12">
      <c r="A12" s="3"/>
      <c r="B12" s="144">
        <f t="shared" si="1"/>
        <v>8</v>
      </c>
      <c r="C12" s="29"/>
      <c r="D12" s="29"/>
      <c r="E12" s="29"/>
      <c r="F12" s="151"/>
      <c r="G12" s="149"/>
      <c r="H12" s="149"/>
      <c r="I12" s="150"/>
      <c r="J12" s="150"/>
      <c r="K12" s="150"/>
      <c r="L12" s="3"/>
    </row>
    <row r="13">
      <c r="A13" s="3"/>
      <c r="B13" s="144">
        <f t="shared" si="1"/>
        <v>9</v>
      </c>
      <c r="C13" s="145"/>
      <c r="D13" s="146"/>
      <c r="E13" s="147"/>
      <c r="F13" s="151"/>
      <c r="G13" s="149"/>
      <c r="H13" s="149"/>
      <c r="I13" s="150"/>
      <c r="J13" s="150"/>
      <c r="K13" s="150"/>
      <c r="L13" s="3"/>
    </row>
    <row r="14">
      <c r="A14" s="3"/>
      <c r="B14" s="144">
        <f t="shared" si="1"/>
        <v>10</v>
      </c>
      <c r="C14" s="29"/>
      <c r="D14" s="29"/>
      <c r="E14" s="29"/>
      <c r="F14" s="151"/>
      <c r="G14" s="149"/>
      <c r="H14" s="149"/>
      <c r="I14" s="150"/>
      <c r="J14" s="150"/>
      <c r="K14" s="150"/>
      <c r="L14" s="3"/>
    </row>
    <row r="15" ht="14.25" customHeight="1">
      <c r="A15" s="3"/>
      <c r="B15" s="3"/>
      <c r="C15" s="3"/>
      <c r="D15" s="137"/>
      <c r="E15" s="152"/>
      <c r="F15" s="152"/>
      <c r="G15" s="152"/>
      <c r="H15" s="152"/>
      <c r="I15" s="152"/>
      <c r="J15" s="152"/>
      <c r="K15" s="152"/>
      <c r="L15" s="3"/>
    </row>
  </sheetData>
  <mergeCells count="21">
    <mergeCell ref="B3:B4"/>
    <mergeCell ref="C3:C4"/>
    <mergeCell ref="D3:D4"/>
    <mergeCell ref="E3:E4"/>
    <mergeCell ref="F3:F4"/>
    <mergeCell ref="G3:K3"/>
    <mergeCell ref="C5:C6"/>
    <mergeCell ref="C9:C10"/>
    <mergeCell ref="C11:C12"/>
    <mergeCell ref="D11:D12"/>
    <mergeCell ref="E11:E12"/>
    <mergeCell ref="C13:C14"/>
    <mergeCell ref="D13:D14"/>
    <mergeCell ref="E13:E14"/>
    <mergeCell ref="D5:D6"/>
    <mergeCell ref="E5:E6"/>
    <mergeCell ref="C7:C8"/>
    <mergeCell ref="D7:D8"/>
    <mergeCell ref="E7:E8"/>
    <mergeCell ref="D9:D10"/>
    <mergeCell ref="E9:E10"/>
  </mergeCells>
  <conditionalFormatting sqref="H5:H14">
    <cfRule type="containsText" dxfId="8" priority="1" operator="containsText" text="Dev">
      <formula>NOT(ISERROR(SEARCH(("Dev"),(H5))))</formula>
    </cfRule>
  </conditionalFormatting>
  <dataValidations>
    <dataValidation type="list" allowBlank="1" sqref="E5">
      <formula1>'Feature list'!$B$3:$B15</formula1>
    </dataValidation>
    <dataValidation type="list" allowBlank="1" sqref="E7 E9 E11 E13">
      <formula1>'Feature list'!$B$3:$B$26</formula1>
    </dataValidation>
    <dataValidation type="list" allowBlank="1" sqref="H5:H14">
      <formula1>"For Test,For Dev"</formula1>
    </dataValidation>
  </dataValidations>
  <printOptions/>
  <pageMargins bottom="1.0" footer="0.0" header="0.0" left="1.0" right="1.0" top="1.0"/>
  <pageSetup fitToHeight="0" paperSize="9" orientation="landscape"/>
  <headerFooter>
    <oddHeader>&amp;L&lt;Project abbr. name&gt; - Acceptance Test Case&amp;RVersion: &lt;X.Y&gt;</oddHeader>
    <oddFooter>&amp;L® ISB Vietnam Co., Ltd. (IVC)&amp;C&lt;Secret / Confidential&gt;&amp;RPage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fitToPage="1"/>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1" width="1.43"/>
    <col customWidth="1" min="2" max="2" width="15.0"/>
    <col customWidth="1" min="3" max="3" width="16.14"/>
    <col customWidth="1" min="4" max="5" width="19.43"/>
    <col customWidth="1" min="6" max="6" width="23.14"/>
    <col customWidth="1" min="7" max="7" width="19.43"/>
    <col customWidth="1" min="8" max="8" width="5.86"/>
  </cols>
  <sheetData>
    <row r="1" ht="28.5" customHeight="1">
      <c r="A1" s="153"/>
      <c r="B1" s="55" t="s">
        <v>465</v>
      </c>
      <c r="C1" s="154"/>
      <c r="D1" s="155"/>
      <c r="E1" s="155"/>
      <c r="F1" s="154"/>
      <c r="G1" s="156"/>
      <c r="H1" s="153"/>
    </row>
    <row r="2" ht="18.75" customHeight="1">
      <c r="A2" s="157"/>
      <c r="B2" s="114" t="s">
        <v>463</v>
      </c>
      <c r="C2" s="114" t="s">
        <v>6</v>
      </c>
      <c r="D2" s="114" t="s">
        <v>7</v>
      </c>
      <c r="E2" s="114" t="s">
        <v>466</v>
      </c>
      <c r="F2" s="114" t="s">
        <v>467</v>
      </c>
      <c r="G2" s="114" t="s">
        <v>468</v>
      </c>
      <c r="H2" s="157"/>
    </row>
    <row r="3">
      <c r="A3" s="153"/>
      <c r="B3" s="36" t="s">
        <v>22</v>
      </c>
      <c r="C3" s="158"/>
      <c r="D3" s="159"/>
      <c r="E3" s="158" t="s">
        <v>469</v>
      </c>
      <c r="F3" s="160"/>
      <c r="G3" s="161"/>
      <c r="H3" s="153"/>
    </row>
    <row r="4">
      <c r="A4" s="153"/>
      <c r="B4" s="41"/>
      <c r="C4" s="162" t="s">
        <v>23</v>
      </c>
      <c r="D4" s="163"/>
      <c r="E4" s="163" t="s">
        <v>470</v>
      </c>
      <c r="F4" s="164"/>
      <c r="G4" s="165"/>
      <c r="H4" s="153"/>
    </row>
    <row r="5">
      <c r="A5" s="153"/>
      <c r="B5" s="166"/>
      <c r="C5" s="167"/>
      <c r="D5" s="168" t="s">
        <v>29</v>
      </c>
      <c r="E5" s="168" t="s">
        <v>471</v>
      </c>
      <c r="F5" s="123" t="str">
        <f t="shared" ref="F5:F6" si="1">$E$3&amp;" - "&amp;$E$4&amp;" - "&amp;E5</f>
        <v>Chat - Login - Not</v>
      </c>
      <c r="G5" s="123"/>
      <c r="H5" s="153"/>
    </row>
    <row r="6">
      <c r="A6" s="153"/>
      <c r="B6" s="166"/>
      <c r="C6" s="167"/>
      <c r="D6" s="168" t="s">
        <v>30</v>
      </c>
      <c r="E6" s="168" t="s">
        <v>472</v>
      </c>
      <c r="F6" s="123" t="str">
        <f t="shared" si="1"/>
        <v>Chat - Login - Yes</v>
      </c>
      <c r="G6" s="123"/>
      <c r="H6" s="153"/>
    </row>
    <row r="7">
      <c r="A7" s="153"/>
      <c r="B7" s="166"/>
      <c r="C7" s="167"/>
      <c r="D7" s="168" t="s">
        <v>77</v>
      </c>
      <c r="E7" s="168" t="s">
        <v>77</v>
      </c>
      <c r="F7" s="123" t="str">
        <f>$E$3&amp;" - "&amp;E7</f>
        <v>Chat - Log out</v>
      </c>
      <c r="G7" s="123"/>
      <c r="H7" s="153"/>
    </row>
    <row r="8">
      <c r="A8" s="153"/>
      <c r="B8" s="166"/>
      <c r="C8" s="162" t="s">
        <v>31</v>
      </c>
      <c r="D8" s="163"/>
      <c r="E8" s="163" t="s">
        <v>473</v>
      </c>
      <c r="F8" s="164"/>
      <c r="G8" s="165"/>
      <c r="H8" s="153"/>
    </row>
    <row r="9">
      <c r="A9" s="153"/>
      <c r="B9" s="166"/>
      <c r="C9" s="167"/>
      <c r="D9" s="168" t="s">
        <v>32</v>
      </c>
      <c r="E9" s="168" t="s">
        <v>32</v>
      </c>
      <c r="F9" s="123" t="str">
        <f t="shared" ref="F9:F19" si="2">$E$3&amp;" - "&amp;$E$8&amp;" - "&amp;E9</f>
        <v>Chat - Msg - Header</v>
      </c>
      <c r="G9" s="123"/>
      <c r="H9" s="153"/>
    </row>
    <row r="10">
      <c r="A10" s="153"/>
      <c r="B10" s="166"/>
      <c r="C10" s="167"/>
      <c r="D10" s="168" t="s">
        <v>33</v>
      </c>
      <c r="E10" s="168" t="s">
        <v>33</v>
      </c>
      <c r="F10" s="123" t="str">
        <f t="shared" si="2"/>
        <v>Chat - Msg - Footer</v>
      </c>
      <c r="G10" s="123"/>
      <c r="H10" s="153"/>
    </row>
    <row r="11">
      <c r="A11" s="153"/>
      <c r="B11" s="166"/>
      <c r="C11" s="167"/>
      <c r="D11" s="168" t="s">
        <v>34</v>
      </c>
      <c r="E11" s="168" t="s">
        <v>34</v>
      </c>
      <c r="F11" s="123" t="str">
        <f t="shared" si="2"/>
        <v>Chat - Msg - Category</v>
      </c>
      <c r="G11" s="123"/>
      <c r="H11" s="153"/>
    </row>
    <row r="12">
      <c r="A12" s="153"/>
      <c r="B12" s="166"/>
      <c r="C12" s="167"/>
      <c r="D12" s="168" t="s">
        <v>35</v>
      </c>
      <c r="E12" s="168" t="s">
        <v>35</v>
      </c>
      <c r="F12" s="123" t="str">
        <f t="shared" si="2"/>
        <v>Chat - Msg - Target</v>
      </c>
      <c r="G12" s="123"/>
      <c r="H12" s="153"/>
    </row>
    <row r="13">
      <c r="A13" s="153"/>
      <c r="B13" s="166"/>
      <c r="C13" s="167"/>
      <c r="D13" s="168" t="s">
        <v>36</v>
      </c>
      <c r="E13" s="168" t="s">
        <v>474</v>
      </c>
      <c r="F13" s="123" t="str">
        <f t="shared" si="2"/>
        <v>Chat - Msg - Title</v>
      </c>
      <c r="G13" s="123"/>
      <c r="H13" s="153"/>
    </row>
    <row r="14">
      <c r="A14" s="153"/>
      <c r="B14" s="166"/>
      <c r="C14" s="167"/>
      <c r="D14" s="168" t="s">
        <v>37</v>
      </c>
      <c r="E14" s="168" t="s">
        <v>475</v>
      </c>
      <c r="F14" s="123" t="str">
        <f t="shared" si="2"/>
        <v>Chat - Msg - Conversation</v>
      </c>
      <c r="G14" s="123"/>
      <c r="H14" s="153"/>
    </row>
    <row r="15">
      <c r="A15" s="153"/>
      <c r="B15" s="166"/>
      <c r="C15" s="167"/>
      <c r="D15" s="168" t="s">
        <v>38</v>
      </c>
      <c r="E15" s="168" t="s">
        <v>38</v>
      </c>
      <c r="F15" s="123" t="str">
        <f t="shared" si="2"/>
        <v>Chat - Msg - Upload file</v>
      </c>
      <c r="G15" s="123"/>
      <c r="H15" s="153"/>
    </row>
    <row r="16">
      <c r="A16" s="153"/>
      <c r="B16" s="166"/>
      <c r="C16" s="167"/>
      <c r="D16" s="168" t="s">
        <v>39</v>
      </c>
      <c r="E16" s="168" t="s">
        <v>476</v>
      </c>
      <c r="F16" s="123" t="str">
        <f t="shared" si="2"/>
        <v>Chat - Msg - Download</v>
      </c>
      <c r="G16" s="123"/>
      <c r="H16" s="153"/>
    </row>
    <row r="17">
      <c r="A17" s="153"/>
      <c r="B17" s="166"/>
      <c r="C17" s="167"/>
      <c r="D17" s="168" t="s">
        <v>40</v>
      </c>
      <c r="E17" s="168" t="s">
        <v>477</v>
      </c>
      <c r="F17" s="123" t="str">
        <f t="shared" si="2"/>
        <v>Chat - Msg - Del File</v>
      </c>
      <c r="G17" s="123"/>
      <c r="H17" s="153"/>
    </row>
    <row r="18">
      <c r="A18" s="153"/>
      <c r="B18" s="166"/>
      <c r="C18" s="167"/>
      <c r="D18" s="168" t="s">
        <v>41</v>
      </c>
      <c r="E18" s="168" t="s">
        <v>33</v>
      </c>
      <c r="F18" s="123" t="str">
        <f t="shared" si="2"/>
        <v>Chat - Msg - Footer</v>
      </c>
      <c r="G18" s="123"/>
      <c r="H18" s="153"/>
    </row>
    <row r="19">
      <c r="A19" s="153"/>
      <c r="B19" s="166"/>
      <c r="C19" s="167"/>
      <c r="D19" s="168" t="s">
        <v>42</v>
      </c>
      <c r="E19" s="168" t="s">
        <v>42</v>
      </c>
      <c r="F19" s="123" t="str">
        <f t="shared" si="2"/>
        <v>Chat - Msg - Error</v>
      </c>
      <c r="G19" s="123"/>
      <c r="H19" s="153"/>
    </row>
    <row r="20">
      <c r="A20" s="153"/>
      <c r="B20" s="166"/>
      <c r="C20" s="162" t="s">
        <v>43</v>
      </c>
      <c r="D20" s="163"/>
      <c r="E20" s="163" t="s">
        <v>34</v>
      </c>
      <c r="F20" s="164"/>
      <c r="G20" s="165"/>
      <c r="H20" s="153"/>
    </row>
    <row r="21">
      <c r="A21" s="153"/>
      <c r="B21" s="166"/>
      <c r="C21" s="167"/>
      <c r="D21" s="168" t="s">
        <v>44</v>
      </c>
      <c r="E21" s="168" t="s">
        <v>478</v>
      </c>
      <c r="F21" s="123" t="str">
        <f t="shared" ref="F21:F23" si="3">$E$3&amp;" - "&amp;$E$20&amp;" - "&amp;E21</f>
        <v>Chat - Category - List</v>
      </c>
      <c r="G21" s="123"/>
      <c r="H21" s="153"/>
    </row>
    <row r="22">
      <c r="A22" s="153"/>
      <c r="B22" s="166"/>
      <c r="C22" s="167"/>
      <c r="D22" s="168" t="s">
        <v>45</v>
      </c>
      <c r="E22" s="168" t="s">
        <v>479</v>
      </c>
      <c r="F22" s="123" t="str">
        <f t="shared" si="3"/>
        <v>Chat - Category - Select</v>
      </c>
      <c r="G22" s="123"/>
      <c r="H22" s="153"/>
    </row>
    <row r="23">
      <c r="A23" s="153"/>
      <c r="B23" s="166"/>
      <c r="C23" s="167"/>
      <c r="D23" s="168" t="s">
        <v>46</v>
      </c>
      <c r="E23" s="168" t="s">
        <v>480</v>
      </c>
      <c r="F23" s="123" t="str">
        <f t="shared" si="3"/>
        <v>Chat - Category - Change</v>
      </c>
      <c r="G23" s="123"/>
      <c r="H23" s="153"/>
    </row>
    <row r="24">
      <c r="A24" s="153"/>
      <c r="B24" s="166"/>
      <c r="C24" s="162" t="s">
        <v>47</v>
      </c>
      <c r="D24" s="163"/>
      <c r="E24" s="163" t="s">
        <v>35</v>
      </c>
      <c r="F24" s="164"/>
      <c r="G24" s="165"/>
      <c r="H24" s="153"/>
    </row>
    <row r="25">
      <c r="A25" s="153"/>
      <c r="B25" s="166"/>
      <c r="C25" s="167"/>
      <c r="D25" s="168" t="s">
        <v>48</v>
      </c>
      <c r="E25" s="168" t="s">
        <v>478</v>
      </c>
      <c r="F25" s="123" t="str">
        <f t="shared" ref="F25:F26" si="4">$E$3&amp;" - "&amp;$E$24&amp;" - "&amp;E25</f>
        <v>Chat - Target - List</v>
      </c>
      <c r="G25" s="123"/>
      <c r="H25" s="153"/>
    </row>
    <row r="26">
      <c r="A26" s="153"/>
      <c r="B26" s="166"/>
      <c r="C26" s="167"/>
      <c r="D26" s="168" t="s">
        <v>46</v>
      </c>
      <c r="E26" s="168" t="s">
        <v>480</v>
      </c>
      <c r="F26" s="123" t="str">
        <f t="shared" si="4"/>
        <v>Chat - Target - Change</v>
      </c>
      <c r="G26" s="123"/>
      <c r="H26" s="153"/>
    </row>
    <row r="27">
      <c r="A27" s="153"/>
      <c r="B27" s="169"/>
      <c r="C27" s="170"/>
      <c r="D27" s="171"/>
      <c r="E27" s="171"/>
      <c r="F27" s="172"/>
      <c r="G27" s="172"/>
      <c r="H27" s="153"/>
    </row>
  </sheetData>
  <printOptions/>
  <pageMargins bottom="1.0" footer="0.0" header="0.0" left="1.0" right="1.0" top="1.0"/>
  <pageSetup fitToHeight="0" paperSize="9" orientation="landscape"/>
  <headerFooter>
    <oddHeader>&amp;L&lt;Project abbr. name&gt; - Acceptance Test Case&amp;RVersion: &lt;X.Y&gt;</oddHeader>
    <oddFooter>&amp;L® ISB Vietnam Co., Ltd. (IVC)&amp;C&lt;Secret / Confidential&gt;&amp;RPage &amp;P/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5.0" topLeftCell="F1" activePane="topRight" state="frozen"/>
      <selection activeCell="G2" sqref="G2" pane="topRight"/>
    </sheetView>
  </sheetViews>
  <sheetFormatPr customHeight="1" defaultColWidth="14.43" defaultRowHeight="15.0"/>
  <cols>
    <col customWidth="1" min="1" max="1" width="1.43"/>
    <col customWidth="1" min="2" max="2" width="5.14"/>
    <col customWidth="1" min="3" max="3" width="20.71"/>
    <col customWidth="1" min="4" max="4" width="12.71"/>
    <col customWidth="1" min="5" max="5" width="11.57"/>
    <col customWidth="1" min="6" max="33" width="6.86"/>
    <col customWidth="1" min="34" max="34" width="18.43"/>
    <col customWidth="1" min="35" max="35" width="3.43"/>
  </cols>
  <sheetData>
    <row r="1" ht="14.25" customHeight="1">
      <c r="A1" s="3"/>
      <c r="B1" s="17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row>
    <row r="2" ht="27.0" customHeight="1">
      <c r="A2" s="11"/>
      <c r="B2" s="12" t="s">
        <v>481</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row>
    <row r="3" ht="27.0" customHeight="1">
      <c r="A3" s="11"/>
      <c r="B3" s="174"/>
      <c r="C3" s="175" t="s">
        <v>482</v>
      </c>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row>
    <row r="4" ht="15.75" customHeight="1">
      <c r="A4" s="3"/>
      <c r="B4" s="173"/>
      <c r="C4" s="13" t="s">
        <v>5</v>
      </c>
      <c r="D4" s="114" t="s">
        <v>6</v>
      </c>
      <c r="E4" s="13" t="s">
        <v>483</v>
      </c>
      <c r="F4" s="19" t="s">
        <v>484</v>
      </c>
      <c r="G4" s="17"/>
      <c r="H4" s="17"/>
      <c r="I4" s="17"/>
      <c r="J4" s="17"/>
      <c r="K4" s="15"/>
      <c r="L4" s="176" t="s">
        <v>73</v>
      </c>
      <c r="M4" s="17"/>
      <c r="N4" s="17"/>
      <c r="O4" s="17"/>
      <c r="P4" s="17"/>
      <c r="Q4" s="15"/>
      <c r="R4" s="177" t="s">
        <v>67</v>
      </c>
      <c r="S4" s="17"/>
      <c r="T4" s="17"/>
      <c r="U4" s="17"/>
      <c r="V4" s="17"/>
      <c r="W4" s="15"/>
      <c r="X4" s="23" t="s">
        <v>86</v>
      </c>
      <c r="Y4" s="17"/>
      <c r="Z4" s="17"/>
      <c r="AA4" s="17"/>
      <c r="AB4" s="17"/>
      <c r="AC4" s="15"/>
      <c r="AD4" s="173"/>
      <c r="AE4" s="173"/>
      <c r="AF4" s="173"/>
      <c r="AG4" s="173"/>
      <c r="AH4" s="173"/>
      <c r="AI4" s="3"/>
    </row>
    <row r="5" ht="15.75" customHeight="1">
      <c r="A5" s="3"/>
      <c r="B5" s="173"/>
      <c r="C5" s="29"/>
      <c r="D5" s="178" t="s">
        <v>485</v>
      </c>
      <c r="E5" s="29"/>
      <c r="F5" s="179" t="s">
        <v>417</v>
      </c>
      <c r="G5" s="15"/>
      <c r="H5" s="180" t="s">
        <v>374</v>
      </c>
      <c r="I5" s="15"/>
      <c r="J5" s="181" t="s">
        <v>486</v>
      </c>
      <c r="K5" s="15"/>
      <c r="L5" s="179" t="s">
        <v>417</v>
      </c>
      <c r="M5" s="15"/>
      <c r="N5" s="180" t="s">
        <v>374</v>
      </c>
      <c r="O5" s="15"/>
      <c r="P5" s="181" t="s">
        <v>486</v>
      </c>
      <c r="Q5" s="15"/>
      <c r="R5" s="179" t="s">
        <v>417</v>
      </c>
      <c r="S5" s="15"/>
      <c r="T5" s="180" t="s">
        <v>374</v>
      </c>
      <c r="U5" s="15"/>
      <c r="V5" s="181" t="s">
        <v>486</v>
      </c>
      <c r="W5" s="15"/>
      <c r="X5" s="179" t="s">
        <v>417</v>
      </c>
      <c r="Y5" s="15"/>
      <c r="Z5" s="180" t="s">
        <v>374</v>
      </c>
      <c r="AA5" s="15"/>
      <c r="AB5" s="181" t="s">
        <v>486</v>
      </c>
      <c r="AC5" s="15"/>
      <c r="AD5" s="173"/>
      <c r="AE5" s="173"/>
      <c r="AF5" s="173"/>
      <c r="AG5" s="173"/>
      <c r="AH5" s="173"/>
      <c r="AI5" s="3"/>
    </row>
    <row r="6" ht="15.75" customHeight="1">
      <c r="A6" s="3"/>
      <c r="B6" s="173"/>
      <c r="C6" s="114"/>
      <c r="D6" s="178"/>
      <c r="E6" s="114"/>
      <c r="F6" s="182" t="s">
        <v>14</v>
      </c>
      <c r="G6" s="182" t="s">
        <v>487</v>
      </c>
      <c r="H6" s="182" t="s">
        <v>14</v>
      </c>
      <c r="I6" s="182" t="s">
        <v>487</v>
      </c>
      <c r="J6" s="182" t="s">
        <v>14</v>
      </c>
      <c r="K6" s="182" t="s">
        <v>487</v>
      </c>
      <c r="L6" s="182" t="s">
        <v>14</v>
      </c>
      <c r="M6" s="182" t="s">
        <v>487</v>
      </c>
      <c r="N6" s="182" t="s">
        <v>14</v>
      </c>
      <c r="O6" s="182" t="s">
        <v>487</v>
      </c>
      <c r="P6" s="182" t="s">
        <v>14</v>
      </c>
      <c r="Q6" s="182" t="s">
        <v>487</v>
      </c>
      <c r="R6" s="182" t="s">
        <v>14</v>
      </c>
      <c r="S6" s="182" t="s">
        <v>487</v>
      </c>
      <c r="T6" s="182" t="s">
        <v>14</v>
      </c>
      <c r="U6" s="182" t="s">
        <v>487</v>
      </c>
      <c r="V6" s="182" t="s">
        <v>14</v>
      </c>
      <c r="W6" s="182" t="s">
        <v>487</v>
      </c>
      <c r="X6" s="182" t="s">
        <v>14</v>
      </c>
      <c r="Y6" s="182" t="s">
        <v>487</v>
      </c>
      <c r="Z6" s="182" t="s">
        <v>14</v>
      </c>
      <c r="AA6" s="182" t="s">
        <v>487</v>
      </c>
      <c r="AB6" s="182" t="s">
        <v>14</v>
      </c>
      <c r="AC6" s="182" t="s">
        <v>487</v>
      </c>
      <c r="AD6" s="173"/>
      <c r="AE6" s="173"/>
      <c r="AF6" s="173"/>
      <c r="AG6" s="173"/>
      <c r="AH6" s="173"/>
      <c r="AI6" s="3"/>
    </row>
    <row r="7" ht="15.75" customHeight="1">
      <c r="A7" s="3"/>
      <c r="B7" s="183"/>
      <c r="C7" s="36" t="s">
        <v>488</v>
      </c>
      <c r="D7" s="36"/>
      <c r="E7" s="36"/>
      <c r="F7" s="184"/>
      <c r="G7" s="185"/>
      <c r="H7" s="184"/>
      <c r="I7" s="185"/>
      <c r="J7" s="184"/>
      <c r="K7" s="185"/>
      <c r="L7" s="184"/>
      <c r="M7" s="185"/>
      <c r="N7" s="184"/>
      <c r="O7" s="185"/>
      <c r="P7" s="184"/>
      <c r="Q7" s="185"/>
      <c r="R7" s="184"/>
      <c r="S7" s="185"/>
      <c r="T7" s="184"/>
      <c r="U7" s="185"/>
      <c r="V7" s="184"/>
      <c r="W7" s="185"/>
      <c r="X7" s="184"/>
      <c r="Y7" s="185"/>
      <c r="Z7" s="184"/>
      <c r="AA7" s="185"/>
      <c r="AB7" s="184"/>
      <c r="AC7" s="185"/>
      <c r="AD7" s="173"/>
      <c r="AE7" s="173"/>
      <c r="AF7" s="173"/>
      <c r="AG7" s="173"/>
      <c r="AH7" s="173"/>
      <c r="AI7" s="3"/>
    </row>
    <row r="8" ht="15.75" customHeight="1">
      <c r="A8" s="3"/>
      <c r="B8" s="183"/>
      <c r="C8" s="186"/>
      <c r="D8" s="187" t="s">
        <v>489</v>
      </c>
      <c r="E8" s="96">
        <f>countif('Bug list'!$B$4:$B13,D8)</f>
        <v>0</v>
      </c>
      <c r="F8" s="188">
        <f>countifs('Bug list'!$B$4:$B13,D8,'Bug list'!$H$4:$H13,$F$5,'Bug list'!$I$4:$I13,$F$4)</f>
        <v>0</v>
      </c>
      <c r="G8" s="189" t="str">
        <f t="shared" ref="G8:G9" si="1">F8/E8</f>
        <v>#DIV/0!</v>
      </c>
      <c r="H8" s="188">
        <f>countifs('Bug list'!$B$4:$B13,D8,'Bug list'!$H$4:$H13,$H$5,'Bug list'!$I$4:$I13,$F$4)</f>
        <v>0</v>
      </c>
      <c r="I8" s="189" t="str">
        <f t="shared" ref="I8:I9" si="2">H8/E8</f>
        <v>#DIV/0!</v>
      </c>
      <c r="J8" s="188">
        <f>countifs('Bug list'!$B$4:$B13,D8,'Bug list'!$H$4:$H13,$H$5,'Bug list'!$I$4:$I13,$F$4)</f>
        <v>0</v>
      </c>
      <c r="K8" s="189" t="str">
        <f t="shared" ref="K8:K9" si="3">J8/E8</f>
        <v>#DIV/0!</v>
      </c>
      <c r="L8" s="188">
        <f>countifs('Bug list'!$B$4:$B13,D8,'Bug list'!$H$4:$H13,$L$5,'Bug list'!$I$4:$I13,$L$4)</f>
        <v>0</v>
      </c>
      <c r="M8" s="189" t="str">
        <f t="shared" ref="M8:M9" si="4">L8/E8</f>
        <v>#DIV/0!</v>
      </c>
      <c r="N8" s="188">
        <f>countifs('Bug list'!$B$4:$B13,D8,'Bug list'!$H$4:$H13,$N$5,'Bug list'!$I$4:$I13,$L$4)</f>
        <v>0</v>
      </c>
      <c r="O8" s="189" t="str">
        <f t="shared" ref="O8:O9" si="5">N8/E8</f>
        <v>#DIV/0!</v>
      </c>
      <c r="P8" s="188">
        <f>countifs('Bug list'!$B$4:$B13,D8,'Bug list'!$H$4:$H13,$P$5,'Bug list'!$I$4:$I13,$L$4)</f>
        <v>0</v>
      </c>
      <c r="Q8" s="189" t="str">
        <f t="shared" ref="Q8:Q9" si="6">P8/E8</f>
        <v>#DIV/0!</v>
      </c>
      <c r="R8" s="188">
        <f>countifs('Bug list'!$B$4:$B13,D8,'Bug list'!$H$4:$H13,$R$5,'Bug list'!$I$4:$I13,$R$4)</f>
        <v>0</v>
      </c>
      <c r="S8" s="189" t="str">
        <f t="shared" ref="S8:S9" si="7">R8/E8</f>
        <v>#DIV/0!</v>
      </c>
      <c r="T8" s="188">
        <f>countifs('Bug list'!$B$4:$B13,D8,'Bug list'!$H$4:$H13,$T$5,'Bug list'!$I$4:$I13,$R$4)</f>
        <v>0</v>
      </c>
      <c r="U8" s="189" t="str">
        <f t="shared" ref="U8:U9" si="8">T8/E8</f>
        <v>#DIV/0!</v>
      </c>
      <c r="V8" s="188">
        <f>countifs('Bug list'!$B$4:$B13,D8,'Bug list'!$H$4:$H13,$V$5,'Bug list'!$I$4:$I13,$R$4)</f>
        <v>0</v>
      </c>
      <c r="W8" s="189" t="str">
        <f t="shared" ref="W8:W9" si="9">V8/E8</f>
        <v>#DIV/0!</v>
      </c>
      <c r="X8" s="188">
        <f>countifs('Bug list'!$B$4:$B13,D8,'Bug list'!$H$4:$H13,$X$5,'Bug list'!$I$4:$I13,$X$4)</f>
        <v>0</v>
      </c>
      <c r="Y8" s="189" t="str">
        <f t="shared" ref="Y8:Y9" si="10">X8/E8</f>
        <v>#DIV/0!</v>
      </c>
      <c r="Z8" s="188">
        <f>countifs('Bug list'!$B$4:$B13,D8,'Bug list'!$H$4:$H13,$Z$5,'Bug list'!$I$4:$I13,$X$4)</f>
        <v>0</v>
      </c>
      <c r="AA8" s="189" t="str">
        <f t="shared" ref="AA8:AA9" si="11">Z8/E8</f>
        <v>#DIV/0!</v>
      </c>
      <c r="AB8" s="188">
        <f>countifs('Bug list'!$B$4:$B13,D8,'Bug list'!$H$4:$H13,$AB$5,'Bug list'!$I$4:$I13,$X$4)</f>
        <v>0</v>
      </c>
      <c r="AC8" s="189" t="str">
        <f t="shared" ref="AC8:AC9" si="12">AB8/E8</f>
        <v>#DIV/0!</v>
      </c>
      <c r="AD8" s="173"/>
      <c r="AE8" s="173"/>
      <c r="AF8" s="173"/>
      <c r="AG8" s="173"/>
      <c r="AH8" s="173"/>
      <c r="AI8" s="3"/>
    </row>
    <row r="9" ht="15.75" customHeight="1">
      <c r="A9" s="3"/>
      <c r="B9" s="183"/>
      <c r="C9" s="186"/>
      <c r="D9" s="187" t="s">
        <v>490</v>
      </c>
      <c r="E9" s="96">
        <f>countif('Bug list'!$B$4:$B13,D9)</f>
        <v>0</v>
      </c>
      <c r="F9" s="188">
        <f>countifs('Bug list'!$B$4:$B13,D9,'Bug list'!$H$4:$H13,$F$5,'Bug list'!$I$4:$I13,$F$4)</f>
        <v>0</v>
      </c>
      <c r="G9" s="189" t="str">
        <f t="shared" si="1"/>
        <v>#DIV/0!</v>
      </c>
      <c r="H9" s="188">
        <f>countifs('Bug list'!$B$4:$B13,D9,'Bug list'!$H$4:$H13,$H$5,'Bug list'!$I$4:$I13,$F$4)</f>
        <v>0</v>
      </c>
      <c r="I9" s="189" t="str">
        <f t="shared" si="2"/>
        <v>#DIV/0!</v>
      </c>
      <c r="J9" s="188">
        <f>countifs('Bug list'!$B$4:$B13,D9,'Bug list'!$H$4:$H13,$H$5,'Bug list'!$I$4:$I13,$F$4)</f>
        <v>0</v>
      </c>
      <c r="K9" s="189" t="str">
        <f t="shared" si="3"/>
        <v>#DIV/0!</v>
      </c>
      <c r="L9" s="188">
        <f>countifs('Bug list'!$B$4:$B13,D9,'Bug list'!$H$4:$H13,$L$5,'Bug list'!$I$4:$I13,$L$4)</f>
        <v>0</v>
      </c>
      <c r="M9" s="189" t="str">
        <f t="shared" si="4"/>
        <v>#DIV/0!</v>
      </c>
      <c r="N9" s="188">
        <f>countifs('Bug list'!$B$4:$B13,D9,'Bug list'!$H$4:$H13,$N$5,'Bug list'!$I$4:$I13,$L$4)</f>
        <v>0</v>
      </c>
      <c r="O9" s="189" t="str">
        <f t="shared" si="5"/>
        <v>#DIV/0!</v>
      </c>
      <c r="P9" s="188">
        <f>countifs('Bug list'!$B$4:$B13,D9,'Bug list'!$H$4:$H13,$P$5,'Bug list'!$I$4:$I13,$L$4)</f>
        <v>0</v>
      </c>
      <c r="Q9" s="189" t="str">
        <f t="shared" si="6"/>
        <v>#DIV/0!</v>
      </c>
      <c r="R9" s="188">
        <f>countifs('Bug list'!$B$4:$B13,D9,'Bug list'!$H$4:$H13,$R$5,'Bug list'!$I$4:$I13,$R$4)</f>
        <v>0</v>
      </c>
      <c r="S9" s="189" t="str">
        <f t="shared" si="7"/>
        <v>#DIV/0!</v>
      </c>
      <c r="T9" s="188">
        <f>countifs('Bug list'!$B$4:$B13,D9,'Bug list'!$H$4:$H13,$T$5,'Bug list'!$I$4:$I13,$R$4)</f>
        <v>0</v>
      </c>
      <c r="U9" s="189" t="str">
        <f t="shared" si="8"/>
        <v>#DIV/0!</v>
      </c>
      <c r="V9" s="188">
        <f>countifs('Bug list'!$B$4:$B13,D9,'Bug list'!$H$4:$H13,$V$5,'Bug list'!$I$4:$I13,$R$4)</f>
        <v>0</v>
      </c>
      <c r="W9" s="189" t="str">
        <f t="shared" si="9"/>
        <v>#DIV/0!</v>
      </c>
      <c r="X9" s="188">
        <f>countifs('Bug list'!$B$4:$B13,D9,'Bug list'!$H$4:$H13,$X$5,'Bug list'!$I$4:$I13,$X$4)</f>
        <v>0</v>
      </c>
      <c r="Y9" s="189" t="str">
        <f t="shared" si="10"/>
        <v>#DIV/0!</v>
      </c>
      <c r="Z9" s="188">
        <f>countifs('Bug list'!$B$4:$B13,D9,'Bug list'!$H$4:$H13,$Z$5,'Bug list'!$I$4:$I13,$X$4)</f>
        <v>0</v>
      </c>
      <c r="AA9" s="189" t="str">
        <f t="shared" si="11"/>
        <v>#DIV/0!</v>
      </c>
      <c r="AB9" s="188">
        <f>countifs('Bug list'!$B$4:$B13,D9,'Bug list'!$H$4:$H13,$AB$5,'Bug list'!$I$4:$I13,$X$4)</f>
        <v>0</v>
      </c>
      <c r="AC9" s="189" t="str">
        <f t="shared" si="12"/>
        <v>#DIV/0!</v>
      </c>
      <c r="AD9" s="173"/>
      <c r="AE9" s="173"/>
      <c r="AF9" s="173"/>
      <c r="AG9" s="173"/>
      <c r="AH9" s="173"/>
      <c r="AI9" s="3"/>
    </row>
    <row r="10" ht="15.75" customHeight="1">
      <c r="A10" s="3"/>
      <c r="B10" s="183"/>
      <c r="C10" s="36" t="s">
        <v>491</v>
      </c>
      <c r="D10" s="36"/>
      <c r="E10" s="190"/>
      <c r="F10" s="184"/>
      <c r="G10" s="184"/>
      <c r="H10" s="184"/>
      <c r="I10" s="184"/>
      <c r="J10" s="184"/>
      <c r="K10" s="184"/>
      <c r="L10" s="184"/>
      <c r="M10" s="184"/>
      <c r="N10" s="184"/>
      <c r="O10" s="184"/>
      <c r="P10" s="184"/>
      <c r="Q10" s="184"/>
      <c r="R10" s="184"/>
      <c r="S10" s="184"/>
      <c r="T10" s="184"/>
      <c r="U10" s="184"/>
      <c r="V10" s="184"/>
      <c r="W10" s="184"/>
      <c r="X10" s="184"/>
      <c r="Y10" s="184"/>
      <c r="Z10" s="184"/>
      <c r="AA10" s="184"/>
      <c r="AB10" s="184"/>
      <c r="AC10" s="184"/>
      <c r="AD10" s="173"/>
      <c r="AE10" s="173"/>
      <c r="AF10" s="173"/>
      <c r="AG10" s="173"/>
      <c r="AH10" s="173"/>
      <c r="AI10" s="3"/>
    </row>
    <row r="11" ht="15.75" customHeight="1">
      <c r="A11" s="3"/>
      <c r="B11" s="183"/>
      <c r="C11" s="186"/>
      <c r="D11" s="187" t="s">
        <v>492</v>
      </c>
      <c r="E11" s="96">
        <f>countif('Bug list'!$B$4:$B13,D11)</f>
        <v>0</v>
      </c>
      <c r="F11" s="188">
        <f>countifs('Bug list'!$B$4:$B13,D11,'Bug list'!$H$4:$H13,$F$5,'Bug list'!$I$4:$I13,$F$4)</f>
        <v>0</v>
      </c>
      <c r="G11" s="189" t="str">
        <f t="shared" ref="G11:G12" si="13">F11/E11</f>
        <v>#DIV/0!</v>
      </c>
      <c r="H11" s="188">
        <f>countifs('Bug list'!$B$4:$B13,D11,'Bug list'!$H$4:$H13,$H$5,'Bug list'!$I$4:$I13,$F$4)</f>
        <v>0</v>
      </c>
      <c r="I11" s="189" t="str">
        <f t="shared" ref="I11:I12" si="14">H11/E11</f>
        <v>#DIV/0!</v>
      </c>
      <c r="J11" s="188">
        <f>countifs('Bug list'!$B$4:$B13,D11,'Bug list'!$H$4:$H13,$H$5,'Bug list'!$I$4:$I13,$F$4)</f>
        <v>0</v>
      </c>
      <c r="K11" s="189" t="str">
        <f t="shared" ref="K11:K12" si="15">J11/E11</f>
        <v>#DIV/0!</v>
      </c>
      <c r="L11" s="188">
        <f>countifs('Bug list'!$B$4:$B13,D11,'Bug list'!$H$4:$H13,$L$5,'Bug list'!$I$4:$I13,$L$4)</f>
        <v>0</v>
      </c>
      <c r="M11" s="189" t="str">
        <f t="shared" ref="M11:M12" si="16">L11/E11</f>
        <v>#DIV/0!</v>
      </c>
      <c r="N11" s="188">
        <f>countifs('Bug list'!$B$4:$B13,D11,'Bug list'!$H$4:$H13,$N$5,'Bug list'!$I$4:$I13,$L$4)</f>
        <v>0</v>
      </c>
      <c r="O11" s="189" t="str">
        <f t="shared" ref="O11:O12" si="17">N11/E11</f>
        <v>#DIV/0!</v>
      </c>
      <c r="P11" s="188">
        <f>countifs('Bug list'!$B$4:$B13,D11,'Bug list'!$H$4:$H13,$P$5,'Bug list'!$I$4:$I13,$L$4)</f>
        <v>0</v>
      </c>
      <c r="Q11" s="189" t="str">
        <f t="shared" ref="Q11:Q12" si="18">P11/E11</f>
        <v>#DIV/0!</v>
      </c>
      <c r="R11" s="188">
        <f>countifs('Bug list'!$B$4:$B13,D11,'Bug list'!$H$4:$H13,$R$5,'Bug list'!$I$4:$I13,$R$4)</f>
        <v>0</v>
      </c>
      <c r="S11" s="189" t="str">
        <f t="shared" ref="S11:S12" si="19">R11/E11</f>
        <v>#DIV/0!</v>
      </c>
      <c r="T11" s="188">
        <f>countifs('Bug list'!$B$4:$B13,D11,'Bug list'!$H$4:$H13,$T$5,'Bug list'!$I$4:$I13,$R$4)</f>
        <v>0</v>
      </c>
      <c r="U11" s="189" t="str">
        <f t="shared" ref="U11:U12" si="20">T11/E11</f>
        <v>#DIV/0!</v>
      </c>
      <c r="V11" s="188">
        <f>countifs('Bug list'!$B$4:$B13,D11,'Bug list'!$H$4:$H13,$V$5,'Bug list'!$I$4:$I13,$R$4)</f>
        <v>0</v>
      </c>
      <c r="W11" s="189" t="str">
        <f t="shared" ref="W11:W12" si="21">V11/E11</f>
        <v>#DIV/0!</v>
      </c>
      <c r="X11" s="188">
        <f>countifs('Bug list'!$B$4:$B13,D11,'Bug list'!$H$4:$H13,$X$5,'Bug list'!$I$4:$I13,$X$4)</f>
        <v>0</v>
      </c>
      <c r="Y11" s="189" t="str">
        <f t="shared" ref="Y11:Y12" si="22">X11/E11</f>
        <v>#DIV/0!</v>
      </c>
      <c r="Z11" s="188">
        <f>countifs('Bug list'!$B$4:$B13,D11,'Bug list'!$H$4:$H13,$Z$5,'Bug list'!$I$4:$I13,$X$4)</f>
        <v>0</v>
      </c>
      <c r="AA11" s="189" t="str">
        <f t="shared" ref="AA11:AA12" si="23">Z11/E11</f>
        <v>#DIV/0!</v>
      </c>
      <c r="AB11" s="188">
        <f>countifs('Bug list'!$B$4:$B13,D11,'Bug list'!$H$4:$H13,$AB$5,'Bug list'!$I$4:$I13,$X$4)</f>
        <v>0</v>
      </c>
      <c r="AC11" s="189" t="str">
        <f t="shared" ref="AC11:AC12" si="24">AB11/E11</f>
        <v>#DIV/0!</v>
      </c>
      <c r="AD11" s="173"/>
      <c r="AE11" s="173"/>
      <c r="AF11" s="173"/>
      <c r="AG11" s="173"/>
      <c r="AH11" s="173"/>
      <c r="AI11" s="3"/>
    </row>
    <row r="12" ht="15.75" customHeight="1">
      <c r="A12" s="3"/>
      <c r="B12" s="183"/>
      <c r="C12" s="186"/>
      <c r="D12" s="187" t="s">
        <v>493</v>
      </c>
      <c r="E12" s="96">
        <f>countif('Bug list'!$B$4:$B13,D12)</f>
        <v>0</v>
      </c>
      <c r="F12" s="188">
        <f>countifs('Bug list'!$B$4:$B13,D12,'Bug list'!$H$4:$H13,$F$5,'Bug list'!$I$4:$I13,$F$4)</f>
        <v>0</v>
      </c>
      <c r="G12" s="189" t="str">
        <f t="shared" si="13"/>
        <v>#DIV/0!</v>
      </c>
      <c r="H12" s="188">
        <f>countifs('Bug list'!$B$4:$B13,D12,'Bug list'!$H$4:$H13,$H$5,'Bug list'!$I$4:$I13,$F$4)</f>
        <v>0</v>
      </c>
      <c r="I12" s="189" t="str">
        <f t="shared" si="14"/>
        <v>#DIV/0!</v>
      </c>
      <c r="J12" s="188">
        <f>countifs('Bug list'!$B$4:$B13,D12,'Bug list'!$H$4:$H13,$H$5,'Bug list'!$I$4:$I13,$F$4)</f>
        <v>0</v>
      </c>
      <c r="K12" s="189" t="str">
        <f t="shared" si="15"/>
        <v>#DIV/0!</v>
      </c>
      <c r="L12" s="188">
        <f>countifs('Bug list'!$B$4:$B13,D12,'Bug list'!$H$4:$H13,$L$5,'Bug list'!$I$4:$I13,$L$4)</f>
        <v>0</v>
      </c>
      <c r="M12" s="189" t="str">
        <f t="shared" si="16"/>
        <v>#DIV/0!</v>
      </c>
      <c r="N12" s="188">
        <f>countifs('Bug list'!$B$4:$B13,D12,'Bug list'!$H$4:$H13,$N$5,'Bug list'!$I$4:$I13,$L$4)</f>
        <v>0</v>
      </c>
      <c r="O12" s="189" t="str">
        <f t="shared" si="17"/>
        <v>#DIV/0!</v>
      </c>
      <c r="P12" s="188">
        <f>countifs('Bug list'!$B$4:$B13,D12,'Bug list'!$H$4:$H13,$P$5,'Bug list'!$I$4:$I13,$L$4)</f>
        <v>0</v>
      </c>
      <c r="Q12" s="189" t="str">
        <f t="shared" si="18"/>
        <v>#DIV/0!</v>
      </c>
      <c r="R12" s="188">
        <f>countifs('Bug list'!$B$4:$B13,D12,'Bug list'!$H$4:$H13,$R$5,'Bug list'!$I$4:$I13,$R$4)</f>
        <v>0</v>
      </c>
      <c r="S12" s="189" t="str">
        <f t="shared" si="19"/>
        <v>#DIV/0!</v>
      </c>
      <c r="T12" s="188">
        <f>countifs('Bug list'!$B$4:$B13,D12,'Bug list'!$H$4:$H13,$T$5,'Bug list'!$I$4:$I13,$R$4)</f>
        <v>0</v>
      </c>
      <c r="U12" s="189" t="str">
        <f t="shared" si="20"/>
        <v>#DIV/0!</v>
      </c>
      <c r="V12" s="188">
        <f>countifs('Bug list'!$B$4:$B13,D12,'Bug list'!$H$4:$H13,$V$5,'Bug list'!$I$4:$I13,$R$4)</f>
        <v>0</v>
      </c>
      <c r="W12" s="189" t="str">
        <f t="shared" si="21"/>
        <v>#DIV/0!</v>
      </c>
      <c r="X12" s="188">
        <f>countifs('Bug list'!$B$4:$B13,D12,'Bug list'!$H$4:$H13,$X$5,'Bug list'!$I$4:$I13,$X$4)</f>
        <v>0</v>
      </c>
      <c r="Y12" s="189" t="str">
        <f t="shared" si="22"/>
        <v>#DIV/0!</v>
      </c>
      <c r="Z12" s="188">
        <f>countifs('Bug list'!$B$4:$B13,D12,'Bug list'!$H$4:$H13,$Z$5,'Bug list'!$I$4:$I13,$X$4)</f>
        <v>0</v>
      </c>
      <c r="AA12" s="189" t="str">
        <f t="shared" si="23"/>
        <v>#DIV/0!</v>
      </c>
      <c r="AB12" s="188">
        <f>countifs('Bug list'!$B$4:$B13,D12,'Bug list'!$H$4:$H13,$AB$5,'Bug list'!$I$4:$I13,$X$4)</f>
        <v>0</v>
      </c>
      <c r="AC12" s="189" t="str">
        <f t="shared" si="24"/>
        <v>#DIV/0!</v>
      </c>
      <c r="AD12" s="173"/>
      <c r="AE12" s="173"/>
      <c r="AF12" s="173"/>
      <c r="AG12" s="173"/>
      <c r="AH12" s="173"/>
      <c r="AI12" s="3"/>
    </row>
    <row r="13" ht="15.75" customHeight="1">
      <c r="A13" s="3"/>
      <c r="B13" s="183"/>
      <c r="C13" s="191"/>
      <c r="D13" s="191"/>
      <c r="E13" s="3"/>
      <c r="F13" s="3"/>
      <c r="G13" s="3"/>
      <c r="H13" s="3"/>
      <c r="I13" s="3"/>
      <c r="J13" s="3"/>
      <c r="K13" s="3"/>
      <c r="L13" s="3"/>
      <c r="M13" s="3"/>
      <c r="N13" s="3"/>
      <c r="O13" s="3"/>
      <c r="P13" s="3"/>
      <c r="Q13" s="173"/>
      <c r="R13" s="173"/>
      <c r="S13" s="173"/>
      <c r="T13" s="173"/>
      <c r="U13" s="173"/>
      <c r="V13" s="173"/>
      <c r="W13" s="173"/>
      <c r="X13" s="173"/>
      <c r="Y13" s="173"/>
      <c r="Z13" s="173"/>
      <c r="AA13" s="173"/>
      <c r="AB13" s="173"/>
      <c r="AC13" s="173"/>
      <c r="AD13" s="173"/>
      <c r="AE13" s="173"/>
      <c r="AF13" s="173"/>
      <c r="AG13" s="173"/>
      <c r="AH13" s="173"/>
      <c r="AI13" s="3"/>
    </row>
  </sheetData>
  <mergeCells count="18">
    <mergeCell ref="H5:I5"/>
    <mergeCell ref="J5:K5"/>
    <mergeCell ref="L5:M5"/>
    <mergeCell ref="N5:O5"/>
    <mergeCell ref="P5:Q5"/>
    <mergeCell ref="R5:S5"/>
    <mergeCell ref="T5:U5"/>
    <mergeCell ref="V5:W5"/>
    <mergeCell ref="X5:Y5"/>
    <mergeCell ref="Z5:AA5"/>
    <mergeCell ref="C4:C5"/>
    <mergeCell ref="E4:E5"/>
    <mergeCell ref="F4:K4"/>
    <mergeCell ref="L4:Q4"/>
    <mergeCell ref="R4:W4"/>
    <mergeCell ref="X4:AC4"/>
    <mergeCell ref="F5:G5"/>
    <mergeCell ref="AB5:AC5"/>
  </mergeCells>
  <conditionalFormatting sqref="G7:G9 I7:I9 K7:K9 M7:M9 O7:O9 Q7:Q9 S7:S9 U7:U9 W7:W9 Y7:Y9 AA7:AA9 AC7:AC9 G11:G12 I11:I12 K11:K12 M11:M12 O11:O12 Q11:Q12 S11:S12 U11:U12 W11:W12 Y11:Y12 AA11:AA12 AC11:AC12">
    <cfRule type="cellIs" dxfId="8" priority="1" operator="greaterThan">
      <formula>"0%"</formula>
    </cfRule>
  </conditionalFormatting>
  <printOptions/>
  <pageMargins bottom="1.0" footer="0.0" header="0.0" left="1.0" right="1.0" top="1.0"/>
  <pageSetup fitToHeight="0" paperSize="9" orientation="landscape"/>
  <headerFooter>
    <oddHeader>&amp;L&lt;Project abbr. name&gt; - Acceptance Test Case&amp;RVersion: &lt;X.Y&gt;</oddHeader>
    <oddFooter>&amp;L® ISB Vietnam Co., Ltd. (IVC)&amp;C&lt;Secret / Confidential&gt;&amp;RPage &amp;P/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fitToPage="1"/>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1" width="1.43"/>
    <col customWidth="1" min="2" max="2" width="11.0"/>
    <col customWidth="1" min="3" max="3" width="57.71"/>
    <col customWidth="1" min="4" max="4" width="15.14"/>
    <col customWidth="1" min="5" max="5" width="13.0"/>
    <col customWidth="1" min="6" max="6" width="8.71"/>
  </cols>
  <sheetData>
    <row r="1" ht="28.5" customHeight="1">
      <c r="A1" s="3"/>
      <c r="B1" s="55" t="s">
        <v>494</v>
      </c>
      <c r="C1" s="55"/>
      <c r="F1" s="3"/>
    </row>
    <row r="2" ht="18.75" customHeight="1">
      <c r="A2" s="113"/>
      <c r="B2" s="128" t="s">
        <v>358</v>
      </c>
      <c r="C2" s="128" t="s">
        <v>359</v>
      </c>
      <c r="D2" s="128" t="s">
        <v>362</v>
      </c>
      <c r="E2" s="128" t="s">
        <v>54</v>
      </c>
      <c r="F2" s="113"/>
    </row>
    <row r="3">
      <c r="A3" s="3"/>
      <c r="B3" s="192" t="s">
        <v>495</v>
      </c>
      <c r="C3" s="135" t="s">
        <v>496</v>
      </c>
      <c r="D3" s="192" t="s">
        <v>497</v>
      </c>
      <c r="E3" s="193" t="s">
        <v>67</v>
      </c>
      <c r="F3" s="3"/>
    </row>
    <row r="4">
      <c r="A4" s="3"/>
      <c r="B4" s="192" t="s">
        <v>498</v>
      </c>
      <c r="C4" s="135" t="s">
        <v>499</v>
      </c>
      <c r="D4" s="192" t="s">
        <v>497</v>
      </c>
      <c r="E4" s="193" t="s">
        <v>86</v>
      </c>
      <c r="F4" s="3"/>
    </row>
    <row r="5">
      <c r="A5" s="3"/>
      <c r="B5" s="192" t="s">
        <v>500</v>
      </c>
      <c r="C5" s="135" t="s">
        <v>501</v>
      </c>
      <c r="D5" s="192" t="s">
        <v>497</v>
      </c>
      <c r="E5" s="193" t="s">
        <v>86</v>
      </c>
      <c r="F5" s="3"/>
    </row>
    <row r="6">
      <c r="A6" s="3"/>
      <c r="B6" s="192" t="s">
        <v>502</v>
      </c>
      <c r="C6" s="135" t="s">
        <v>503</v>
      </c>
      <c r="D6" s="192" t="s">
        <v>497</v>
      </c>
      <c r="E6" s="193" t="s">
        <v>86</v>
      </c>
      <c r="F6" s="3"/>
    </row>
    <row r="7">
      <c r="A7" s="3"/>
      <c r="B7" s="192" t="s">
        <v>504</v>
      </c>
      <c r="C7" s="135" t="s">
        <v>505</v>
      </c>
      <c r="D7" s="192" t="s">
        <v>497</v>
      </c>
      <c r="E7" s="193" t="s">
        <v>67</v>
      </c>
      <c r="F7" s="3"/>
    </row>
    <row r="8">
      <c r="A8" s="3"/>
      <c r="B8" s="192" t="s">
        <v>506</v>
      </c>
      <c r="C8" s="135" t="s">
        <v>507</v>
      </c>
      <c r="D8" s="192" t="s">
        <v>497</v>
      </c>
      <c r="E8" s="193" t="s">
        <v>67</v>
      </c>
      <c r="F8" s="3"/>
    </row>
    <row r="9">
      <c r="A9" s="3"/>
      <c r="B9" s="192" t="s">
        <v>508</v>
      </c>
      <c r="C9" s="135" t="s">
        <v>509</v>
      </c>
      <c r="D9" s="192" t="s">
        <v>497</v>
      </c>
      <c r="E9" s="193" t="s">
        <v>67</v>
      </c>
      <c r="F9" s="3"/>
    </row>
    <row r="10">
      <c r="A10" s="3"/>
      <c r="B10" s="192" t="s">
        <v>510</v>
      </c>
      <c r="C10" s="135" t="s">
        <v>511</v>
      </c>
      <c r="D10" s="192" t="s">
        <v>497</v>
      </c>
      <c r="E10" s="193" t="s">
        <v>67</v>
      </c>
      <c r="F10" s="3"/>
    </row>
    <row r="11">
      <c r="A11" s="3"/>
      <c r="B11" s="192" t="s">
        <v>512</v>
      </c>
      <c r="C11" s="135" t="s">
        <v>513</v>
      </c>
      <c r="D11" s="192" t="s">
        <v>497</v>
      </c>
      <c r="E11" s="193" t="s">
        <v>67</v>
      </c>
      <c r="F11" s="3"/>
    </row>
    <row r="12">
      <c r="A12" s="3"/>
      <c r="B12" s="192" t="s">
        <v>514</v>
      </c>
      <c r="C12" s="135" t="s">
        <v>515</v>
      </c>
      <c r="D12" s="192" t="s">
        <v>497</v>
      </c>
      <c r="E12" s="193" t="s">
        <v>67</v>
      </c>
      <c r="F12" s="3"/>
    </row>
    <row r="13">
      <c r="A13" s="3"/>
      <c r="B13" s="192" t="s">
        <v>516</v>
      </c>
      <c r="C13" s="135" t="s">
        <v>517</v>
      </c>
      <c r="D13" s="192" t="s">
        <v>497</v>
      </c>
      <c r="E13" s="193" t="s">
        <v>86</v>
      </c>
      <c r="F13" s="3"/>
    </row>
    <row r="14">
      <c r="A14" s="3"/>
      <c r="B14" s="192" t="s">
        <v>518</v>
      </c>
      <c r="C14" s="135" t="s">
        <v>519</v>
      </c>
      <c r="D14" s="192" t="s">
        <v>497</v>
      </c>
      <c r="E14" s="193" t="s">
        <v>67</v>
      </c>
      <c r="F14" s="3"/>
    </row>
    <row r="15">
      <c r="A15" s="3"/>
      <c r="B15" s="192" t="s">
        <v>520</v>
      </c>
      <c r="C15" s="135" t="s">
        <v>521</v>
      </c>
      <c r="D15" s="192" t="s">
        <v>368</v>
      </c>
      <c r="E15" s="193" t="s">
        <v>67</v>
      </c>
      <c r="F15" s="3"/>
    </row>
    <row r="16">
      <c r="A16" s="3"/>
      <c r="B16" s="192" t="s">
        <v>522</v>
      </c>
      <c r="C16" s="135" t="s">
        <v>523</v>
      </c>
      <c r="D16" s="192" t="s">
        <v>497</v>
      </c>
      <c r="E16" s="193" t="s">
        <v>67</v>
      </c>
      <c r="F16" s="3"/>
    </row>
    <row r="17">
      <c r="A17" s="3"/>
      <c r="B17" s="192" t="s">
        <v>524</v>
      </c>
      <c r="C17" s="135" t="s">
        <v>525</v>
      </c>
      <c r="D17" s="192" t="s">
        <v>497</v>
      </c>
      <c r="E17" s="193" t="s">
        <v>67</v>
      </c>
      <c r="F17" s="3"/>
    </row>
    <row r="18">
      <c r="A18" s="3"/>
      <c r="B18" s="192" t="s">
        <v>526</v>
      </c>
      <c r="C18" s="135" t="s">
        <v>527</v>
      </c>
      <c r="D18" s="192" t="s">
        <v>497</v>
      </c>
      <c r="E18" s="193" t="s">
        <v>67</v>
      </c>
      <c r="F18" s="3"/>
    </row>
    <row r="19">
      <c r="A19" s="3"/>
      <c r="B19" s="192" t="s">
        <v>528</v>
      </c>
      <c r="C19" s="135" t="s">
        <v>529</v>
      </c>
      <c r="D19" s="192" t="s">
        <v>497</v>
      </c>
      <c r="E19" s="193" t="s">
        <v>86</v>
      </c>
      <c r="F19" s="3"/>
    </row>
    <row r="20">
      <c r="A20" s="3"/>
      <c r="B20" s="192" t="s">
        <v>530</v>
      </c>
      <c r="C20" s="135" t="s">
        <v>531</v>
      </c>
      <c r="D20" s="192" t="s">
        <v>497</v>
      </c>
      <c r="E20" s="193" t="s">
        <v>67</v>
      </c>
      <c r="F20" s="3"/>
    </row>
    <row r="21">
      <c r="A21" s="3"/>
      <c r="B21" s="192" t="s">
        <v>532</v>
      </c>
      <c r="C21" s="135" t="s">
        <v>533</v>
      </c>
      <c r="D21" s="192" t="s">
        <v>534</v>
      </c>
      <c r="E21" s="193" t="s">
        <v>67</v>
      </c>
      <c r="F21" s="3"/>
    </row>
    <row r="22">
      <c r="A22" s="3"/>
      <c r="B22" s="192" t="s">
        <v>535</v>
      </c>
      <c r="C22" s="135" t="s">
        <v>536</v>
      </c>
      <c r="D22" s="192" t="s">
        <v>497</v>
      </c>
      <c r="E22" s="193" t="s">
        <v>67</v>
      </c>
      <c r="F22" s="3"/>
    </row>
    <row r="23">
      <c r="A23" s="3"/>
      <c r="B23" s="192" t="s">
        <v>537</v>
      </c>
      <c r="C23" s="135" t="s">
        <v>538</v>
      </c>
      <c r="D23" s="192" t="s">
        <v>497</v>
      </c>
      <c r="E23" s="193" t="s">
        <v>67</v>
      </c>
      <c r="F23" s="3"/>
    </row>
    <row r="24">
      <c r="A24" s="3"/>
      <c r="B24" s="192" t="s">
        <v>539</v>
      </c>
      <c r="C24" s="135" t="s">
        <v>540</v>
      </c>
      <c r="D24" s="192" t="s">
        <v>497</v>
      </c>
      <c r="E24" s="193" t="s">
        <v>67</v>
      </c>
      <c r="F24" s="3"/>
    </row>
    <row r="25">
      <c r="A25" s="3"/>
      <c r="B25" s="192" t="s">
        <v>541</v>
      </c>
      <c r="C25" s="135" t="s">
        <v>542</v>
      </c>
      <c r="D25" s="192" t="s">
        <v>497</v>
      </c>
      <c r="E25" s="193" t="s">
        <v>86</v>
      </c>
      <c r="F25" s="3"/>
    </row>
    <row r="26">
      <c r="A26" s="3"/>
      <c r="B26" s="192" t="s">
        <v>543</v>
      </c>
      <c r="C26" s="135" t="s">
        <v>544</v>
      </c>
      <c r="D26" s="192" t="s">
        <v>497</v>
      </c>
      <c r="E26" s="193" t="s">
        <v>73</v>
      </c>
      <c r="F26" s="3"/>
    </row>
    <row r="27">
      <c r="A27" s="3"/>
      <c r="B27" s="192" t="s">
        <v>545</v>
      </c>
      <c r="C27" s="135" t="s">
        <v>546</v>
      </c>
      <c r="D27" s="192" t="s">
        <v>497</v>
      </c>
      <c r="E27" s="193" t="s">
        <v>67</v>
      </c>
      <c r="F27" s="3"/>
    </row>
    <row r="28">
      <c r="A28" s="3"/>
      <c r="B28" s="192" t="s">
        <v>547</v>
      </c>
      <c r="C28" s="135" t="s">
        <v>548</v>
      </c>
      <c r="D28" s="192" t="s">
        <v>497</v>
      </c>
      <c r="E28" s="193" t="s">
        <v>67</v>
      </c>
      <c r="F28" s="3"/>
    </row>
    <row r="29">
      <c r="A29" s="3"/>
      <c r="B29" s="192" t="s">
        <v>549</v>
      </c>
      <c r="C29" s="135" t="s">
        <v>550</v>
      </c>
      <c r="D29" s="192" t="s">
        <v>497</v>
      </c>
      <c r="E29" s="193" t="s">
        <v>73</v>
      </c>
      <c r="F29" s="3"/>
    </row>
    <row r="30">
      <c r="A30" s="3"/>
      <c r="B30" s="192" t="s">
        <v>551</v>
      </c>
      <c r="C30" s="135" t="s">
        <v>552</v>
      </c>
      <c r="D30" s="192" t="s">
        <v>497</v>
      </c>
      <c r="E30" s="193" t="s">
        <v>67</v>
      </c>
      <c r="F30" s="3"/>
    </row>
    <row r="31">
      <c r="A31" s="3"/>
      <c r="B31" s="192" t="s">
        <v>553</v>
      </c>
      <c r="C31" s="135" t="s">
        <v>554</v>
      </c>
      <c r="D31" s="192" t="s">
        <v>555</v>
      </c>
      <c r="E31" s="193" t="s">
        <v>67</v>
      </c>
      <c r="F31" s="3"/>
    </row>
    <row r="32">
      <c r="A32" s="3"/>
      <c r="B32" s="192" t="s">
        <v>556</v>
      </c>
      <c r="C32" s="135" t="s">
        <v>557</v>
      </c>
      <c r="D32" s="192" t="s">
        <v>497</v>
      </c>
      <c r="E32" s="193" t="s">
        <v>86</v>
      </c>
      <c r="F32" s="3"/>
    </row>
    <row r="33">
      <c r="A33" s="3"/>
      <c r="B33" s="192" t="s">
        <v>558</v>
      </c>
      <c r="C33" s="135" t="s">
        <v>559</v>
      </c>
      <c r="D33" s="192" t="s">
        <v>497</v>
      </c>
      <c r="E33" s="193" t="s">
        <v>73</v>
      </c>
      <c r="F33" s="3"/>
    </row>
    <row r="34">
      <c r="A34" s="3"/>
      <c r="B34" s="192" t="s">
        <v>560</v>
      </c>
      <c r="C34" s="135" t="s">
        <v>561</v>
      </c>
      <c r="D34" s="192" t="s">
        <v>497</v>
      </c>
      <c r="E34" s="193" t="s">
        <v>86</v>
      </c>
      <c r="F34" s="3"/>
    </row>
    <row r="35">
      <c r="A35" s="3"/>
      <c r="B35" s="192" t="s">
        <v>562</v>
      </c>
      <c r="C35" s="135" t="s">
        <v>563</v>
      </c>
      <c r="D35" s="192" t="s">
        <v>497</v>
      </c>
      <c r="E35" s="193" t="s">
        <v>67</v>
      </c>
      <c r="F35" s="3"/>
    </row>
    <row r="36">
      <c r="A36" s="3"/>
      <c r="B36" s="192" t="s">
        <v>564</v>
      </c>
      <c r="C36" s="135" t="s">
        <v>565</v>
      </c>
      <c r="D36" s="192" t="s">
        <v>497</v>
      </c>
      <c r="E36" s="193" t="s">
        <v>67</v>
      </c>
      <c r="F36" s="3"/>
    </row>
    <row r="37">
      <c r="A37" s="3"/>
      <c r="B37" s="192" t="s">
        <v>566</v>
      </c>
      <c r="C37" s="135" t="s">
        <v>567</v>
      </c>
      <c r="D37" s="192" t="s">
        <v>497</v>
      </c>
      <c r="E37" s="193" t="s">
        <v>67</v>
      </c>
      <c r="F37" s="3"/>
    </row>
    <row r="38">
      <c r="A38" s="3"/>
      <c r="B38" s="192" t="s">
        <v>568</v>
      </c>
      <c r="C38" s="135" t="s">
        <v>569</v>
      </c>
      <c r="D38" s="192" t="s">
        <v>497</v>
      </c>
      <c r="E38" s="193" t="s">
        <v>67</v>
      </c>
      <c r="F38" s="3"/>
    </row>
    <row r="39">
      <c r="A39" s="3"/>
      <c r="B39" s="192" t="s">
        <v>570</v>
      </c>
      <c r="C39" s="135" t="s">
        <v>571</v>
      </c>
      <c r="D39" s="192" t="s">
        <v>497</v>
      </c>
      <c r="E39" s="193" t="s">
        <v>67</v>
      </c>
      <c r="F39" s="3"/>
    </row>
    <row r="40">
      <c r="A40" s="3"/>
      <c r="B40" s="192" t="s">
        <v>572</v>
      </c>
      <c r="C40" s="135" t="s">
        <v>573</v>
      </c>
      <c r="D40" s="192" t="s">
        <v>497</v>
      </c>
      <c r="E40" s="193" t="s">
        <v>67</v>
      </c>
      <c r="F40" s="3"/>
    </row>
    <row r="41">
      <c r="A41" s="3"/>
      <c r="B41" s="192" t="s">
        <v>574</v>
      </c>
      <c r="C41" s="135" t="s">
        <v>575</v>
      </c>
      <c r="D41" s="192" t="s">
        <v>497</v>
      </c>
      <c r="E41" s="193" t="s">
        <v>73</v>
      </c>
      <c r="F41" s="3"/>
    </row>
    <row r="42">
      <c r="A42" s="3"/>
      <c r="B42" s="192" t="s">
        <v>576</v>
      </c>
      <c r="C42" s="135" t="s">
        <v>577</v>
      </c>
      <c r="D42" s="192" t="s">
        <v>497</v>
      </c>
      <c r="E42" s="193" t="s">
        <v>67</v>
      </c>
      <c r="F42" s="3"/>
    </row>
    <row r="43">
      <c r="A43" s="3"/>
      <c r="B43" s="192" t="s">
        <v>578</v>
      </c>
      <c r="C43" s="135" t="s">
        <v>579</v>
      </c>
      <c r="D43" s="192" t="s">
        <v>497</v>
      </c>
      <c r="E43" s="193" t="s">
        <v>67</v>
      </c>
      <c r="F43" s="3"/>
    </row>
    <row r="44">
      <c r="A44" s="3"/>
      <c r="B44" s="192" t="s">
        <v>580</v>
      </c>
      <c r="C44" s="135" t="s">
        <v>581</v>
      </c>
      <c r="D44" s="192" t="s">
        <v>497</v>
      </c>
      <c r="E44" s="193" t="s">
        <v>73</v>
      </c>
      <c r="F44" s="3"/>
    </row>
    <row r="45">
      <c r="A45" s="3"/>
      <c r="B45" s="192" t="s">
        <v>582</v>
      </c>
      <c r="C45" s="135" t="s">
        <v>583</v>
      </c>
      <c r="D45" s="192" t="s">
        <v>497</v>
      </c>
      <c r="E45" s="193" t="s">
        <v>67</v>
      </c>
      <c r="F45" s="3"/>
    </row>
    <row r="46">
      <c r="A46" s="3"/>
      <c r="B46" s="192" t="s">
        <v>584</v>
      </c>
      <c r="C46" s="135" t="s">
        <v>585</v>
      </c>
      <c r="D46" s="192" t="s">
        <v>497</v>
      </c>
      <c r="E46" s="193" t="s">
        <v>86</v>
      </c>
      <c r="F46" s="3"/>
    </row>
    <row r="47">
      <c r="A47" s="3"/>
      <c r="B47" s="192" t="s">
        <v>586</v>
      </c>
      <c r="C47" s="135" t="s">
        <v>587</v>
      </c>
      <c r="D47" s="192" t="s">
        <v>497</v>
      </c>
      <c r="E47" s="193" t="s">
        <v>67</v>
      </c>
      <c r="F47" s="3"/>
    </row>
    <row r="48">
      <c r="A48" s="3"/>
      <c r="B48" s="192" t="s">
        <v>588</v>
      </c>
      <c r="C48" s="135" t="s">
        <v>589</v>
      </c>
      <c r="D48" s="192" t="s">
        <v>497</v>
      </c>
      <c r="E48" s="193" t="s">
        <v>67</v>
      </c>
      <c r="F48" s="3"/>
    </row>
    <row r="49">
      <c r="A49" s="3"/>
      <c r="B49" s="192" t="s">
        <v>590</v>
      </c>
      <c r="C49" s="135" t="s">
        <v>591</v>
      </c>
      <c r="D49" s="192" t="s">
        <v>497</v>
      </c>
      <c r="E49" s="193" t="s">
        <v>67</v>
      </c>
      <c r="F49" s="3"/>
    </row>
    <row r="50">
      <c r="A50" s="3"/>
      <c r="B50" s="192" t="s">
        <v>592</v>
      </c>
      <c r="C50" s="135" t="s">
        <v>593</v>
      </c>
      <c r="D50" s="192" t="s">
        <v>417</v>
      </c>
      <c r="E50" s="193" t="s">
        <v>67</v>
      </c>
      <c r="F50" s="3"/>
    </row>
    <row r="51">
      <c r="A51" s="3"/>
      <c r="B51" s="192" t="s">
        <v>594</v>
      </c>
      <c r="C51" s="135" t="s">
        <v>595</v>
      </c>
      <c r="D51" s="192" t="s">
        <v>497</v>
      </c>
      <c r="E51" s="193" t="s">
        <v>67</v>
      </c>
      <c r="F51" s="3"/>
    </row>
    <row r="52">
      <c r="A52" s="3"/>
      <c r="B52" s="192" t="s">
        <v>596</v>
      </c>
      <c r="C52" s="135" t="s">
        <v>597</v>
      </c>
      <c r="D52" s="192" t="s">
        <v>497</v>
      </c>
      <c r="E52" s="193" t="s">
        <v>67</v>
      </c>
      <c r="F52" s="3"/>
    </row>
    <row r="53">
      <c r="A53" s="3"/>
      <c r="B53" s="192" t="s">
        <v>598</v>
      </c>
      <c r="C53" s="135" t="s">
        <v>599</v>
      </c>
      <c r="D53" s="192" t="s">
        <v>497</v>
      </c>
      <c r="E53" s="193" t="s">
        <v>86</v>
      </c>
      <c r="F53" s="3"/>
    </row>
    <row r="54">
      <c r="A54" s="3"/>
      <c r="B54" s="192" t="s">
        <v>600</v>
      </c>
      <c r="C54" s="135" t="s">
        <v>601</v>
      </c>
      <c r="D54" s="192" t="s">
        <v>497</v>
      </c>
      <c r="E54" s="193" t="s">
        <v>73</v>
      </c>
      <c r="F54" s="3"/>
    </row>
    <row r="55">
      <c r="A55" s="3"/>
      <c r="B55" s="192" t="s">
        <v>602</v>
      </c>
      <c r="C55" s="135" t="s">
        <v>603</v>
      </c>
      <c r="D55" s="192" t="s">
        <v>497</v>
      </c>
      <c r="E55" s="193" t="s">
        <v>73</v>
      </c>
      <c r="F55" s="3"/>
    </row>
    <row r="56">
      <c r="A56" s="3"/>
      <c r="B56" s="192" t="s">
        <v>604</v>
      </c>
      <c r="C56" s="135" t="s">
        <v>605</v>
      </c>
      <c r="D56" s="192" t="s">
        <v>497</v>
      </c>
      <c r="E56" s="193" t="s">
        <v>73</v>
      </c>
      <c r="F56" s="3"/>
    </row>
    <row r="57">
      <c r="A57" s="3"/>
      <c r="B57" s="192" t="s">
        <v>606</v>
      </c>
      <c r="C57" s="135" t="s">
        <v>607</v>
      </c>
      <c r="D57" s="192" t="s">
        <v>497</v>
      </c>
      <c r="E57" s="193" t="s">
        <v>67</v>
      </c>
      <c r="F57" s="3"/>
    </row>
    <row r="58">
      <c r="A58" s="3"/>
      <c r="B58" s="192" t="s">
        <v>608</v>
      </c>
      <c r="C58" s="135" t="s">
        <v>609</v>
      </c>
      <c r="D58" s="192" t="s">
        <v>497</v>
      </c>
      <c r="E58" s="193" t="s">
        <v>73</v>
      </c>
      <c r="F58" s="3"/>
    </row>
    <row r="59">
      <c r="A59" s="3"/>
      <c r="B59" s="192" t="s">
        <v>610</v>
      </c>
      <c r="C59" s="135" t="s">
        <v>611</v>
      </c>
      <c r="D59" s="192" t="s">
        <v>497</v>
      </c>
      <c r="E59" s="193" t="s">
        <v>67</v>
      </c>
      <c r="F59" s="3"/>
    </row>
    <row r="60">
      <c r="A60" s="3"/>
      <c r="B60" s="192" t="s">
        <v>612</v>
      </c>
      <c r="C60" s="135" t="s">
        <v>613</v>
      </c>
      <c r="D60" s="192" t="s">
        <v>497</v>
      </c>
      <c r="E60" s="193" t="s">
        <v>86</v>
      </c>
      <c r="F60" s="3"/>
    </row>
    <row r="61">
      <c r="A61" s="3"/>
      <c r="B61" s="192" t="s">
        <v>614</v>
      </c>
      <c r="C61" s="135" t="s">
        <v>615</v>
      </c>
      <c r="D61" s="192" t="s">
        <v>497</v>
      </c>
      <c r="E61" s="193" t="s">
        <v>67</v>
      </c>
      <c r="F61" s="3"/>
    </row>
    <row r="62">
      <c r="A62" s="3"/>
      <c r="B62" s="192" t="s">
        <v>616</v>
      </c>
      <c r="C62" s="135" t="s">
        <v>617</v>
      </c>
      <c r="D62" s="192" t="s">
        <v>497</v>
      </c>
      <c r="E62" s="193" t="s">
        <v>86</v>
      </c>
      <c r="F62" s="3"/>
    </row>
    <row r="63">
      <c r="A63" s="3"/>
      <c r="B63" s="192" t="s">
        <v>618</v>
      </c>
      <c r="C63" s="135" t="s">
        <v>619</v>
      </c>
      <c r="D63" s="192" t="s">
        <v>497</v>
      </c>
      <c r="E63" s="193" t="s">
        <v>67</v>
      </c>
      <c r="F63" s="3"/>
    </row>
    <row r="64">
      <c r="A64" s="3"/>
      <c r="B64" s="192" t="s">
        <v>620</v>
      </c>
      <c r="C64" s="135" t="s">
        <v>621</v>
      </c>
      <c r="D64" s="192" t="s">
        <v>497</v>
      </c>
      <c r="E64" s="193" t="s">
        <v>86</v>
      </c>
      <c r="F64" s="3"/>
    </row>
    <row r="65">
      <c r="A65" s="3"/>
      <c r="B65" s="192" t="s">
        <v>622</v>
      </c>
      <c r="C65" s="135" t="s">
        <v>623</v>
      </c>
      <c r="D65" s="192" t="s">
        <v>497</v>
      </c>
      <c r="E65" s="193" t="s">
        <v>67</v>
      </c>
      <c r="F65" s="3"/>
    </row>
    <row r="66">
      <c r="A66" s="3"/>
      <c r="B66" s="192" t="s">
        <v>624</v>
      </c>
      <c r="C66" s="135" t="s">
        <v>625</v>
      </c>
      <c r="D66" s="192" t="s">
        <v>497</v>
      </c>
      <c r="E66" s="193" t="s">
        <v>67</v>
      </c>
      <c r="F66" s="3"/>
    </row>
    <row r="67">
      <c r="A67" s="3"/>
      <c r="B67" s="192" t="s">
        <v>626</v>
      </c>
      <c r="C67" s="135" t="s">
        <v>627</v>
      </c>
      <c r="D67" s="192" t="s">
        <v>497</v>
      </c>
      <c r="E67" s="193" t="s">
        <v>67</v>
      </c>
      <c r="F67" s="3"/>
    </row>
    <row r="68">
      <c r="A68" s="3"/>
      <c r="B68" s="192" t="s">
        <v>628</v>
      </c>
      <c r="C68" s="135" t="s">
        <v>629</v>
      </c>
      <c r="D68" s="192" t="s">
        <v>497</v>
      </c>
      <c r="E68" s="193" t="s">
        <v>67</v>
      </c>
      <c r="F68" s="3"/>
    </row>
    <row r="69">
      <c r="A69" s="3"/>
      <c r="B69" s="192" t="s">
        <v>630</v>
      </c>
      <c r="C69" s="135" t="s">
        <v>631</v>
      </c>
      <c r="D69" s="192" t="s">
        <v>497</v>
      </c>
      <c r="E69" s="193" t="s">
        <v>67</v>
      </c>
      <c r="F69" s="3"/>
    </row>
    <row r="70">
      <c r="A70" s="3"/>
      <c r="B70" s="192" t="s">
        <v>632</v>
      </c>
      <c r="C70" s="135" t="s">
        <v>633</v>
      </c>
      <c r="D70" s="192" t="s">
        <v>497</v>
      </c>
      <c r="E70" s="193" t="s">
        <v>67</v>
      </c>
      <c r="F70" s="3"/>
    </row>
    <row r="71">
      <c r="A71" s="3"/>
      <c r="B71" s="192" t="s">
        <v>634</v>
      </c>
      <c r="C71" s="135" t="s">
        <v>635</v>
      </c>
      <c r="D71" s="192" t="s">
        <v>497</v>
      </c>
      <c r="E71" s="193" t="s">
        <v>67</v>
      </c>
      <c r="F71" s="3"/>
    </row>
    <row r="72">
      <c r="A72" s="3"/>
      <c r="B72" s="192" t="s">
        <v>636</v>
      </c>
      <c r="C72" s="135" t="s">
        <v>637</v>
      </c>
      <c r="D72" s="192" t="s">
        <v>497</v>
      </c>
      <c r="E72" s="193" t="s">
        <v>86</v>
      </c>
      <c r="F72" s="3"/>
    </row>
    <row r="73">
      <c r="A73" s="3"/>
      <c r="B73" s="192" t="s">
        <v>638</v>
      </c>
      <c r="C73" s="135" t="s">
        <v>639</v>
      </c>
      <c r="D73" s="192" t="s">
        <v>497</v>
      </c>
      <c r="E73" s="193" t="s">
        <v>67</v>
      </c>
      <c r="F73" s="3"/>
    </row>
    <row r="74">
      <c r="A74" s="3"/>
      <c r="B74" s="192" t="s">
        <v>640</v>
      </c>
      <c r="C74" s="135" t="s">
        <v>641</v>
      </c>
      <c r="D74" s="192" t="s">
        <v>497</v>
      </c>
      <c r="E74" s="193" t="s">
        <v>73</v>
      </c>
      <c r="F74" s="3"/>
    </row>
    <row r="75">
      <c r="A75" s="3"/>
      <c r="B75" s="192" t="s">
        <v>642</v>
      </c>
      <c r="C75" s="135" t="s">
        <v>643</v>
      </c>
      <c r="D75" s="192" t="s">
        <v>497</v>
      </c>
      <c r="E75" s="193" t="s">
        <v>67</v>
      </c>
      <c r="F75" s="3"/>
    </row>
    <row r="76">
      <c r="A76" s="3"/>
      <c r="B76" s="192" t="s">
        <v>644</v>
      </c>
      <c r="C76" s="135" t="s">
        <v>645</v>
      </c>
      <c r="D76" s="192" t="s">
        <v>497</v>
      </c>
      <c r="E76" s="193" t="s">
        <v>67</v>
      </c>
      <c r="F76" s="3"/>
    </row>
    <row r="77">
      <c r="A77" s="3"/>
      <c r="B77" s="192" t="s">
        <v>646</v>
      </c>
      <c r="C77" s="135" t="s">
        <v>647</v>
      </c>
      <c r="D77" s="192" t="s">
        <v>497</v>
      </c>
      <c r="E77" s="193" t="s">
        <v>67</v>
      </c>
      <c r="F77" s="3"/>
    </row>
    <row r="78">
      <c r="A78" s="3"/>
      <c r="B78" s="192" t="s">
        <v>648</v>
      </c>
      <c r="C78" s="135" t="s">
        <v>649</v>
      </c>
      <c r="D78" s="192" t="s">
        <v>497</v>
      </c>
      <c r="E78" s="193" t="s">
        <v>73</v>
      </c>
      <c r="F78" s="3"/>
    </row>
    <row r="79">
      <c r="A79" s="3"/>
      <c r="B79" s="192" t="s">
        <v>650</v>
      </c>
      <c r="C79" s="135" t="s">
        <v>651</v>
      </c>
      <c r="D79" s="192" t="s">
        <v>497</v>
      </c>
      <c r="E79" s="193" t="s">
        <v>86</v>
      </c>
      <c r="F79" s="3"/>
    </row>
    <row r="80">
      <c r="A80" s="3"/>
      <c r="B80" s="192" t="s">
        <v>652</v>
      </c>
      <c r="C80" s="135" t="s">
        <v>653</v>
      </c>
      <c r="D80" s="192" t="s">
        <v>497</v>
      </c>
      <c r="E80" s="193" t="s">
        <v>86</v>
      </c>
      <c r="F80" s="3"/>
    </row>
    <row r="81">
      <c r="A81" s="3"/>
      <c r="B81" s="192" t="s">
        <v>654</v>
      </c>
      <c r="C81" s="135" t="s">
        <v>655</v>
      </c>
      <c r="D81" s="192" t="s">
        <v>497</v>
      </c>
      <c r="E81" s="193" t="s">
        <v>86</v>
      </c>
      <c r="F81" s="3"/>
    </row>
    <row r="82">
      <c r="A82" s="3"/>
      <c r="B82" s="192" t="s">
        <v>656</v>
      </c>
      <c r="C82" s="135" t="s">
        <v>657</v>
      </c>
      <c r="D82" s="192" t="s">
        <v>497</v>
      </c>
      <c r="E82" s="193" t="s">
        <v>67</v>
      </c>
      <c r="F82" s="3"/>
    </row>
    <row r="83">
      <c r="A83" s="3"/>
      <c r="B83" s="192" t="s">
        <v>658</v>
      </c>
      <c r="C83" s="135" t="s">
        <v>659</v>
      </c>
      <c r="D83" s="192" t="s">
        <v>497</v>
      </c>
      <c r="E83" s="193" t="s">
        <v>67</v>
      </c>
      <c r="F83" s="3"/>
    </row>
    <row r="84">
      <c r="A84" s="3"/>
      <c r="B84" s="192" t="s">
        <v>660</v>
      </c>
      <c r="C84" s="135" t="s">
        <v>661</v>
      </c>
      <c r="D84" s="192" t="s">
        <v>497</v>
      </c>
      <c r="E84" s="193" t="s">
        <v>67</v>
      </c>
      <c r="F84" s="3"/>
    </row>
    <row r="85">
      <c r="A85" s="3"/>
      <c r="B85" s="192" t="s">
        <v>662</v>
      </c>
      <c r="C85" s="135" t="s">
        <v>663</v>
      </c>
      <c r="D85" s="192" t="s">
        <v>497</v>
      </c>
      <c r="E85" s="193" t="s">
        <v>86</v>
      </c>
      <c r="F85" s="3"/>
    </row>
    <row r="86">
      <c r="A86" s="3"/>
      <c r="B86" s="192" t="s">
        <v>664</v>
      </c>
      <c r="C86" s="135" t="s">
        <v>665</v>
      </c>
      <c r="D86" s="192" t="s">
        <v>497</v>
      </c>
      <c r="E86" s="193" t="s">
        <v>67</v>
      </c>
      <c r="F86" s="3"/>
    </row>
    <row r="87">
      <c r="A87" s="3"/>
      <c r="B87" s="192" t="s">
        <v>666</v>
      </c>
      <c r="C87" s="135" t="s">
        <v>667</v>
      </c>
      <c r="D87" s="192" t="s">
        <v>497</v>
      </c>
      <c r="E87" s="193" t="s">
        <v>67</v>
      </c>
      <c r="F87" s="3"/>
    </row>
    <row r="88">
      <c r="A88" s="3"/>
      <c r="B88" s="192" t="s">
        <v>668</v>
      </c>
      <c r="C88" s="135" t="s">
        <v>669</v>
      </c>
      <c r="D88" s="192" t="s">
        <v>497</v>
      </c>
      <c r="E88" s="193" t="s">
        <v>67</v>
      </c>
      <c r="F88" s="3"/>
    </row>
    <row r="89">
      <c r="A89" s="3"/>
      <c r="B89" s="192" t="s">
        <v>670</v>
      </c>
      <c r="C89" s="135" t="s">
        <v>671</v>
      </c>
      <c r="D89" s="192" t="s">
        <v>497</v>
      </c>
      <c r="E89" s="193" t="s">
        <v>67</v>
      </c>
      <c r="F89" s="3"/>
    </row>
    <row r="90">
      <c r="A90" s="3"/>
      <c r="B90" s="192" t="s">
        <v>672</v>
      </c>
      <c r="C90" s="135" t="s">
        <v>673</v>
      </c>
      <c r="D90" s="192" t="s">
        <v>497</v>
      </c>
      <c r="E90" s="193" t="s">
        <v>86</v>
      </c>
      <c r="F90" s="3"/>
    </row>
    <row r="91">
      <c r="A91" s="3"/>
      <c r="B91" s="192" t="s">
        <v>674</v>
      </c>
      <c r="C91" s="135" t="s">
        <v>675</v>
      </c>
      <c r="D91" s="192" t="s">
        <v>497</v>
      </c>
      <c r="E91" s="193" t="s">
        <v>86</v>
      </c>
      <c r="F91" s="3"/>
    </row>
    <row r="92">
      <c r="A92" s="3"/>
      <c r="B92" s="192" t="s">
        <v>676</v>
      </c>
      <c r="C92" s="135" t="s">
        <v>677</v>
      </c>
      <c r="D92" s="192" t="s">
        <v>497</v>
      </c>
      <c r="E92" s="193" t="s">
        <v>67</v>
      </c>
      <c r="F92" s="3"/>
    </row>
    <row r="93">
      <c r="A93" s="3"/>
      <c r="B93" s="192" t="s">
        <v>678</v>
      </c>
      <c r="C93" s="135" t="s">
        <v>679</v>
      </c>
      <c r="D93" s="192" t="s">
        <v>497</v>
      </c>
      <c r="E93" s="193" t="s">
        <v>86</v>
      </c>
      <c r="F93" s="3"/>
    </row>
    <row r="94">
      <c r="A94" s="3"/>
      <c r="B94" s="192" t="s">
        <v>680</v>
      </c>
      <c r="C94" s="135" t="s">
        <v>681</v>
      </c>
      <c r="D94" s="192" t="s">
        <v>497</v>
      </c>
      <c r="E94" s="193" t="s">
        <v>484</v>
      </c>
      <c r="F94" s="3"/>
    </row>
    <row r="95">
      <c r="A95" s="3"/>
      <c r="B95" s="192" t="s">
        <v>682</v>
      </c>
      <c r="C95" s="135" t="s">
        <v>683</v>
      </c>
      <c r="D95" s="192" t="s">
        <v>497</v>
      </c>
      <c r="E95" s="193" t="s">
        <v>67</v>
      </c>
      <c r="F95" s="3"/>
    </row>
    <row r="96">
      <c r="A96" s="3"/>
      <c r="B96" s="192" t="s">
        <v>684</v>
      </c>
      <c r="C96" s="135" t="s">
        <v>685</v>
      </c>
      <c r="D96" s="192" t="s">
        <v>497</v>
      </c>
      <c r="E96" s="193" t="s">
        <v>73</v>
      </c>
      <c r="F96" s="3"/>
    </row>
    <row r="97">
      <c r="A97" s="3"/>
      <c r="B97" s="192" t="s">
        <v>686</v>
      </c>
      <c r="C97" s="135" t="s">
        <v>687</v>
      </c>
      <c r="D97" s="192" t="s">
        <v>497</v>
      </c>
      <c r="E97" s="193" t="s">
        <v>67</v>
      </c>
      <c r="F97" s="3"/>
    </row>
    <row r="98">
      <c r="A98" s="3"/>
      <c r="B98" s="192" t="s">
        <v>688</v>
      </c>
      <c r="C98" s="135" t="s">
        <v>689</v>
      </c>
      <c r="D98" s="192" t="s">
        <v>497</v>
      </c>
      <c r="E98" s="193" t="s">
        <v>67</v>
      </c>
      <c r="F98" s="3"/>
    </row>
    <row r="99">
      <c r="A99" s="3"/>
      <c r="B99" s="192" t="s">
        <v>690</v>
      </c>
      <c r="C99" s="135" t="s">
        <v>691</v>
      </c>
      <c r="D99" s="192" t="s">
        <v>497</v>
      </c>
      <c r="E99" s="193" t="s">
        <v>67</v>
      </c>
      <c r="F99" s="3"/>
    </row>
    <row r="100">
      <c r="A100" s="3"/>
      <c r="B100" s="192" t="s">
        <v>692</v>
      </c>
      <c r="C100" s="135" t="s">
        <v>693</v>
      </c>
      <c r="D100" s="192" t="s">
        <v>497</v>
      </c>
      <c r="E100" s="193" t="s">
        <v>67</v>
      </c>
      <c r="F100" s="3"/>
    </row>
    <row r="101">
      <c r="A101" s="3"/>
      <c r="B101" s="192" t="s">
        <v>694</v>
      </c>
      <c r="C101" s="135" t="s">
        <v>695</v>
      </c>
      <c r="D101" s="192" t="s">
        <v>497</v>
      </c>
      <c r="E101" s="193" t="s">
        <v>67</v>
      </c>
      <c r="F101" s="3"/>
    </row>
    <row r="102">
      <c r="A102" s="3"/>
      <c r="B102" s="192" t="s">
        <v>696</v>
      </c>
      <c r="C102" s="135" t="s">
        <v>697</v>
      </c>
      <c r="D102" s="192" t="s">
        <v>497</v>
      </c>
      <c r="E102" s="193" t="s">
        <v>67</v>
      </c>
      <c r="F102" s="3"/>
    </row>
    <row r="103">
      <c r="A103" s="3"/>
      <c r="B103" s="192" t="s">
        <v>698</v>
      </c>
      <c r="C103" s="135" t="s">
        <v>699</v>
      </c>
      <c r="D103" s="192" t="s">
        <v>497</v>
      </c>
      <c r="E103" s="193" t="s">
        <v>67</v>
      </c>
      <c r="F103" s="3"/>
    </row>
    <row r="104">
      <c r="A104" s="3"/>
      <c r="B104" s="192" t="s">
        <v>700</v>
      </c>
      <c r="C104" s="135" t="s">
        <v>701</v>
      </c>
      <c r="D104" s="192" t="s">
        <v>497</v>
      </c>
      <c r="E104" s="193" t="s">
        <v>86</v>
      </c>
      <c r="F104" s="3"/>
    </row>
    <row r="105">
      <c r="A105" s="3"/>
      <c r="B105" s="192" t="s">
        <v>702</v>
      </c>
      <c r="C105" s="135" t="s">
        <v>703</v>
      </c>
      <c r="D105" s="192" t="s">
        <v>497</v>
      </c>
      <c r="E105" s="193" t="s">
        <v>67</v>
      </c>
      <c r="F105" s="3"/>
    </row>
    <row r="106">
      <c r="A106" s="3"/>
      <c r="B106" s="192" t="s">
        <v>704</v>
      </c>
      <c r="C106" s="135" t="s">
        <v>705</v>
      </c>
      <c r="D106" s="192" t="s">
        <v>497</v>
      </c>
      <c r="E106" s="193" t="s">
        <v>67</v>
      </c>
      <c r="F106" s="3"/>
    </row>
    <row r="107">
      <c r="A107" s="3"/>
      <c r="B107" s="192" t="s">
        <v>706</v>
      </c>
      <c r="C107" s="135" t="s">
        <v>707</v>
      </c>
      <c r="D107" s="192" t="s">
        <v>497</v>
      </c>
      <c r="E107" s="193" t="s">
        <v>67</v>
      </c>
      <c r="F107" s="3"/>
    </row>
    <row r="108">
      <c r="A108" s="3"/>
      <c r="B108" s="192" t="s">
        <v>708</v>
      </c>
      <c r="C108" s="135" t="s">
        <v>709</v>
      </c>
      <c r="D108" s="192" t="s">
        <v>497</v>
      </c>
      <c r="E108" s="193" t="s">
        <v>67</v>
      </c>
      <c r="F108" s="3"/>
    </row>
    <row r="109">
      <c r="A109" s="3"/>
      <c r="B109" s="192" t="s">
        <v>710</v>
      </c>
      <c r="C109" s="135" t="s">
        <v>711</v>
      </c>
      <c r="D109" s="192" t="s">
        <v>497</v>
      </c>
      <c r="E109" s="193" t="s">
        <v>67</v>
      </c>
      <c r="F109" s="3"/>
    </row>
    <row r="110">
      <c r="A110" s="3"/>
      <c r="B110" s="192" t="s">
        <v>712</v>
      </c>
      <c r="C110" s="135" t="s">
        <v>713</v>
      </c>
      <c r="D110" s="192" t="s">
        <v>368</v>
      </c>
      <c r="E110" s="193" t="s">
        <v>67</v>
      </c>
      <c r="F110" s="3"/>
    </row>
    <row r="111">
      <c r="A111" s="3"/>
      <c r="B111" s="192" t="s">
        <v>714</v>
      </c>
      <c r="C111" s="135" t="s">
        <v>715</v>
      </c>
      <c r="D111" s="192" t="s">
        <v>497</v>
      </c>
      <c r="E111" s="193" t="s">
        <v>86</v>
      </c>
      <c r="F111" s="3"/>
    </row>
    <row r="112">
      <c r="A112" s="3"/>
      <c r="B112" s="192" t="s">
        <v>716</v>
      </c>
      <c r="C112" s="135" t="s">
        <v>717</v>
      </c>
      <c r="D112" s="192" t="s">
        <v>497</v>
      </c>
      <c r="E112" s="193" t="s">
        <v>67</v>
      </c>
      <c r="F112" s="3"/>
    </row>
    <row r="113">
      <c r="A113" s="3"/>
      <c r="B113" s="192" t="s">
        <v>718</v>
      </c>
      <c r="C113" s="135" t="s">
        <v>719</v>
      </c>
      <c r="D113" s="192" t="s">
        <v>497</v>
      </c>
      <c r="E113" s="193" t="s">
        <v>67</v>
      </c>
      <c r="F113" s="3"/>
    </row>
    <row r="114">
      <c r="A114" s="3"/>
      <c r="B114" s="192" t="s">
        <v>720</v>
      </c>
      <c r="C114" s="135" t="s">
        <v>721</v>
      </c>
      <c r="D114" s="192" t="s">
        <v>497</v>
      </c>
      <c r="E114" s="193" t="s">
        <v>67</v>
      </c>
      <c r="F114" s="3"/>
    </row>
    <row r="115">
      <c r="A115" s="3"/>
      <c r="B115" s="192" t="s">
        <v>722</v>
      </c>
      <c r="C115" s="135" t="s">
        <v>723</v>
      </c>
      <c r="D115" s="192" t="s">
        <v>497</v>
      </c>
      <c r="E115" s="193" t="s">
        <v>67</v>
      </c>
      <c r="F115" s="3"/>
    </row>
    <row r="116">
      <c r="A116" s="3"/>
      <c r="B116" s="192" t="s">
        <v>724</v>
      </c>
      <c r="C116" s="135" t="s">
        <v>725</v>
      </c>
      <c r="D116" s="192" t="s">
        <v>497</v>
      </c>
      <c r="E116" s="193" t="s">
        <v>86</v>
      </c>
      <c r="F116" s="3"/>
    </row>
    <row r="117">
      <c r="A117" s="3"/>
      <c r="B117" s="192" t="s">
        <v>726</v>
      </c>
      <c r="C117" s="135" t="s">
        <v>727</v>
      </c>
      <c r="D117" s="192" t="s">
        <v>497</v>
      </c>
      <c r="E117" s="193" t="s">
        <v>67</v>
      </c>
      <c r="F117" s="3"/>
    </row>
    <row r="118">
      <c r="A118" s="3"/>
      <c r="B118" s="192" t="s">
        <v>728</v>
      </c>
      <c r="C118" s="135" t="s">
        <v>729</v>
      </c>
      <c r="D118" s="192" t="s">
        <v>497</v>
      </c>
      <c r="E118" s="193" t="s">
        <v>67</v>
      </c>
      <c r="F118" s="3"/>
    </row>
    <row r="119">
      <c r="A119" s="3"/>
      <c r="B119" s="192" t="s">
        <v>730</v>
      </c>
      <c r="C119" s="135" t="s">
        <v>731</v>
      </c>
      <c r="D119" s="192" t="s">
        <v>497</v>
      </c>
      <c r="E119" s="193" t="s">
        <v>67</v>
      </c>
      <c r="F119" s="3"/>
    </row>
    <row r="120">
      <c r="A120" s="3"/>
      <c r="B120" s="192" t="s">
        <v>732</v>
      </c>
      <c r="C120" s="135" t="s">
        <v>733</v>
      </c>
      <c r="D120" s="192" t="s">
        <v>497</v>
      </c>
      <c r="E120" s="193" t="s">
        <v>67</v>
      </c>
      <c r="F120" s="3"/>
    </row>
    <row r="121">
      <c r="A121" s="3"/>
      <c r="B121" s="192" t="s">
        <v>734</v>
      </c>
      <c r="C121" s="135" t="s">
        <v>735</v>
      </c>
      <c r="D121" s="192" t="s">
        <v>497</v>
      </c>
      <c r="E121" s="193" t="s">
        <v>67</v>
      </c>
      <c r="F121" s="3"/>
    </row>
    <row r="122">
      <c r="A122" s="3"/>
      <c r="B122" s="192" t="s">
        <v>736</v>
      </c>
      <c r="C122" s="135" t="s">
        <v>737</v>
      </c>
      <c r="D122" s="192" t="s">
        <v>497</v>
      </c>
      <c r="E122" s="193" t="s">
        <v>86</v>
      </c>
      <c r="F122" s="3"/>
    </row>
    <row r="123">
      <c r="A123" s="3"/>
      <c r="B123" s="192" t="s">
        <v>738</v>
      </c>
      <c r="C123" s="135" t="s">
        <v>739</v>
      </c>
      <c r="D123" s="192" t="s">
        <v>555</v>
      </c>
      <c r="E123" s="193" t="s">
        <v>67</v>
      </c>
      <c r="F123" s="3"/>
    </row>
    <row r="124">
      <c r="A124" s="3"/>
      <c r="B124" s="192" t="s">
        <v>740</v>
      </c>
      <c r="C124" s="135" t="s">
        <v>741</v>
      </c>
      <c r="D124" s="192" t="s">
        <v>497</v>
      </c>
      <c r="E124" s="193" t="s">
        <v>86</v>
      </c>
      <c r="F124" s="3"/>
    </row>
    <row r="125">
      <c r="A125" s="3"/>
      <c r="B125" s="192" t="s">
        <v>742</v>
      </c>
      <c r="C125" s="135" t="s">
        <v>743</v>
      </c>
      <c r="D125" s="192" t="s">
        <v>497</v>
      </c>
      <c r="E125" s="193" t="s">
        <v>67</v>
      </c>
      <c r="F125" s="3"/>
    </row>
    <row r="126">
      <c r="A126" s="3"/>
      <c r="B126" s="192" t="s">
        <v>744</v>
      </c>
      <c r="C126" s="135" t="s">
        <v>745</v>
      </c>
      <c r="D126" s="192" t="s">
        <v>417</v>
      </c>
      <c r="E126" s="193" t="s">
        <v>67</v>
      </c>
      <c r="F126" s="3"/>
    </row>
    <row r="127">
      <c r="A127" s="3"/>
      <c r="B127" s="192" t="s">
        <v>746</v>
      </c>
      <c r="C127" s="135" t="s">
        <v>747</v>
      </c>
      <c r="D127" s="192" t="s">
        <v>497</v>
      </c>
      <c r="E127" s="193" t="s">
        <v>86</v>
      </c>
      <c r="F127" s="3"/>
    </row>
    <row r="128">
      <c r="A128" s="3"/>
      <c r="B128" s="192" t="s">
        <v>748</v>
      </c>
      <c r="C128" s="135" t="s">
        <v>749</v>
      </c>
      <c r="D128" s="192" t="s">
        <v>497</v>
      </c>
      <c r="E128" s="193" t="s">
        <v>86</v>
      </c>
      <c r="F128" s="3"/>
    </row>
    <row r="129">
      <c r="A129" s="3"/>
      <c r="B129" s="192" t="s">
        <v>750</v>
      </c>
      <c r="C129" s="135" t="s">
        <v>751</v>
      </c>
      <c r="D129" s="192" t="s">
        <v>534</v>
      </c>
      <c r="E129" s="193" t="s">
        <v>67</v>
      </c>
      <c r="F129" s="3"/>
    </row>
    <row r="130">
      <c r="A130" s="3"/>
      <c r="B130" s="192" t="s">
        <v>752</v>
      </c>
      <c r="C130" s="135" t="s">
        <v>753</v>
      </c>
      <c r="D130" s="192" t="s">
        <v>497</v>
      </c>
      <c r="E130" s="193" t="s">
        <v>67</v>
      </c>
      <c r="F130" s="3"/>
    </row>
    <row r="131">
      <c r="A131" s="3"/>
      <c r="B131" s="192" t="s">
        <v>754</v>
      </c>
      <c r="C131" s="135" t="s">
        <v>755</v>
      </c>
      <c r="D131" s="192" t="s">
        <v>497</v>
      </c>
      <c r="E131" s="193" t="s">
        <v>67</v>
      </c>
      <c r="F131" s="3"/>
    </row>
    <row r="132">
      <c r="A132" s="3"/>
      <c r="B132" s="192" t="s">
        <v>756</v>
      </c>
      <c r="C132" s="135" t="s">
        <v>757</v>
      </c>
      <c r="D132" s="192" t="s">
        <v>497</v>
      </c>
      <c r="E132" s="193" t="s">
        <v>67</v>
      </c>
      <c r="F132" s="3"/>
    </row>
    <row r="133">
      <c r="A133" s="3"/>
      <c r="B133" s="192" t="s">
        <v>758</v>
      </c>
      <c r="C133" s="135" t="s">
        <v>759</v>
      </c>
      <c r="D133" s="192" t="s">
        <v>497</v>
      </c>
      <c r="E133" s="193" t="s">
        <v>67</v>
      </c>
      <c r="F133" s="3"/>
    </row>
    <row r="134">
      <c r="A134" s="3"/>
      <c r="B134" s="192" t="s">
        <v>760</v>
      </c>
      <c r="C134" s="135" t="s">
        <v>761</v>
      </c>
      <c r="D134" s="192" t="s">
        <v>497</v>
      </c>
      <c r="E134" s="193" t="s">
        <v>86</v>
      </c>
      <c r="F134" s="3"/>
    </row>
    <row r="135">
      <c r="A135" s="3"/>
      <c r="B135" s="192" t="s">
        <v>762</v>
      </c>
      <c r="C135" s="135" t="s">
        <v>763</v>
      </c>
      <c r="D135" s="192" t="s">
        <v>497</v>
      </c>
      <c r="E135" s="193" t="s">
        <v>67</v>
      </c>
      <c r="F135" s="3"/>
    </row>
    <row r="136">
      <c r="A136" s="3"/>
      <c r="B136" s="192" t="s">
        <v>764</v>
      </c>
      <c r="C136" s="135" t="s">
        <v>765</v>
      </c>
      <c r="D136" s="192" t="s">
        <v>497</v>
      </c>
      <c r="E136" s="193" t="s">
        <v>67</v>
      </c>
      <c r="F136" s="3"/>
    </row>
    <row r="137">
      <c r="A137" s="3"/>
      <c r="B137" s="192" t="s">
        <v>766</v>
      </c>
      <c r="C137" s="135" t="s">
        <v>767</v>
      </c>
      <c r="D137" s="192" t="s">
        <v>497</v>
      </c>
      <c r="E137" s="193" t="s">
        <v>86</v>
      </c>
      <c r="F137" s="3"/>
    </row>
    <row r="138">
      <c r="A138" s="3"/>
      <c r="B138" s="192" t="s">
        <v>768</v>
      </c>
      <c r="C138" s="135" t="s">
        <v>769</v>
      </c>
      <c r="D138" s="192" t="s">
        <v>497</v>
      </c>
      <c r="E138" s="193" t="s">
        <v>67</v>
      </c>
      <c r="F138" s="3"/>
    </row>
    <row r="139">
      <c r="A139" s="3"/>
      <c r="B139" s="192" t="s">
        <v>770</v>
      </c>
      <c r="C139" s="135" t="s">
        <v>771</v>
      </c>
      <c r="D139" s="192" t="s">
        <v>497</v>
      </c>
      <c r="E139" s="193" t="s">
        <v>86</v>
      </c>
      <c r="F139" s="3"/>
    </row>
    <row r="140">
      <c r="A140" s="3"/>
      <c r="B140" s="192" t="s">
        <v>772</v>
      </c>
      <c r="C140" s="135" t="s">
        <v>773</v>
      </c>
      <c r="D140" s="192" t="s">
        <v>497</v>
      </c>
      <c r="E140" s="193" t="s">
        <v>73</v>
      </c>
      <c r="F140" s="3"/>
    </row>
    <row r="141">
      <c r="A141" s="3"/>
      <c r="B141" s="192" t="s">
        <v>774</v>
      </c>
      <c r="C141" s="135" t="s">
        <v>775</v>
      </c>
      <c r="D141" s="192" t="s">
        <v>497</v>
      </c>
      <c r="E141" s="193" t="s">
        <v>86</v>
      </c>
      <c r="F141" s="3"/>
    </row>
    <row r="142">
      <c r="A142" s="3"/>
      <c r="B142" s="192" t="s">
        <v>776</v>
      </c>
      <c r="C142" s="135" t="s">
        <v>777</v>
      </c>
      <c r="D142" s="192" t="s">
        <v>417</v>
      </c>
      <c r="E142" s="193" t="s">
        <v>67</v>
      </c>
      <c r="F142" s="3"/>
    </row>
    <row r="143">
      <c r="A143" s="3"/>
      <c r="B143" s="192" t="s">
        <v>778</v>
      </c>
      <c r="C143" s="135" t="s">
        <v>779</v>
      </c>
      <c r="D143" s="192" t="s">
        <v>497</v>
      </c>
      <c r="E143" s="193" t="s">
        <v>73</v>
      </c>
      <c r="F143" s="3"/>
    </row>
    <row r="144">
      <c r="A144" s="3"/>
      <c r="B144" s="192" t="s">
        <v>780</v>
      </c>
      <c r="C144" s="135" t="s">
        <v>781</v>
      </c>
      <c r="D144" s="192" t="s">
        <v>497</v>
      </c>
      <c r="E144" s="193" t="s">
        <v>67</v>
      </c>
      <c r="F144" s="3"/>
    </row>
    <row r="145">
      <c r="A145" s="3"/>
      <c r="B145" s="192" t="s">
        <v>782</v>
      </c>
      <c r="C145" s="135" t="s">
        <v>783</v>
      </c>
      <c r="D145" s="192" t="s">
        <v>497</v>
      </c>
      <c r="E145" s="193" t="s">
        <v>86</v>
      </c>
      <c r="F145" s="3"/>
    </row>
    <row r="146">
      <c r="A146" s="3"/>
      <c r="B146" s="192" t="s">
        <v>784</v>
      </c>
      <c r="C146" s="135" t="s">
        <v>785</v>
      </c>
      <c r="D146" s="192" t="s">
        <v>497</v>
      </c>
      <c r="E146" s="193" t="s">
        <v>67</v>
      </c>
      <c r="F146" s="3"/>
    </row>
    <row r="147">
      <c r="A147" s="3"/>
      <c r="B147" s="192" t="s">
        <v>786</v>
      </c>
      <c r="C147" s="135" t="s">
        <v>787</v>
      </c>
      <c r="D147" s="192" t="s">
        <v>497</v>
      </c>
      <c r="E147" s="193" t="s">
        <v>86</v>
      </c>
      <c r="F147" s="3"/>
    </row>
    <row r="148">
      <c r="A148" s="3"/>
      <c r="B148" s="192" t="s">
        <v>788</v>
      </c>
      <c r="C148" s="135" t="s">
        <v>789</v>
      </c>
      <c r="D148" s="192" t="s">
        <v>497</v>
      </c>
      <c r="E148" s="193" t="s">
        <v>67</v>
      </c>
      <c r="F148" s="3"/>
    </row>
    <row r="149">
      <c r="A149" s="3"/>
      <c r="B149" s="192" t="s">
        <v>790</v>
      </c>
      <c r="C149" s="135" t="s">
        <v>791</v>
      </c>
      <c r="D149" s="192" t="s">
        <v>497</v>
      </c>
      <c r="E149" s="193" t="s">
        <v>73</v>
      </c>
      <c r="F149" s="3"/>
    </row>
    <row r="150">
      <c r="A150" s="3"/>
      <c r="B150" s="192" t="s">
        <v>792</v>
      </c>
      <c r="C150" s="135" t="s">
        <v>793</v>
      </c>
      <c r="D150" s="192" t="s">
        <v>497</v>
      </c>
      <c r="E150" s="193" t="s">
        <v>86</v>
      </c>
      <c r="F150" s="3"/>
    </row>
    <row r="151">
      <c r="A151" s="3"/>
      <c r="B151" s="192" t="s">
        <v>794</v>
      </c>
      <c r="C151" s="135" t="s">
        <v>795</v>
      </c>
      <c r="D151" s="192" t="s">
        <v>497</v>
      </c>
      <c r="E151" s="193" t="s">
        <v>67</v>
      </c>
      <c r="F151" s="3"/>
    </row>
    <row r="152">
      <c r="A152" s="3"/>
      <c r="B152" s="192" t="s">
        <v>796</v>
      </c>
      <c r="C152" s="135" t="s">
        <v>797</v>
      </c>
      <c r="D152" s="192" t="s">
        <v>497</v>
      </c>
      <c r="E152" s="193" t="s">
        <v>67</v>
      </c>
      <c r="F152" s="3"/>
    </row>
    <row r="153">
      <c r="A153" s="3"/>
      <c r="B153" s="192" t="s">
        <v>798</v>
      </c>
      <c r="C153" s="135" t="s">
        <v>799</v>
      </c>
      <c r="D153" s="192" t="s">
        <v>497</v>
      </c>
      <c r="E153" s="193" t="s">
        <v>67</v>
      </c>
      <c r="F153" s="3"/>
    </row>
    <row r="154">
      <c r="A154" s="3"/>
      <c r="B154" s="192" t="s">
        <v>800</v>
      </c>
      <c r="C154" s="135" t="s">
        <v>801</v>
      </c>
      <c r="D154" s="192" t="s">
        <v>497</v>
      </c>
      <c r="E154" s="193" t="s">
        <v>86</v>
      </c>
      <c r="F154" s="3"/>
    </row>
    <row r="155">
      <c r="A155" s="3"/>
      <c r="B155" s="192" t="s">
        <v>802</v>
      </c>
      <c r="C155" s="135" t="s">
        <v>803</v>
      </c>
      <c r="D155" s="192" t="s">
        <v>497</v>
      </c>
      <c r="E155" s="193" t="s">
        <v>67</v>
      </c>
      <c r="F155" s="3"/>
    </row>
    <row r="156">
      <c r="A156" s="3"/>
      <c r="B156" s="192" t="s">
        <v>804</v>
      </c>
      <c r="C156" s="135" t="s">
        <v>805</v>
      </c>
      <c r="D156" s="192" t="s">
        <v>497</v>
      </c>
      <c r="E156" s="193" t="s">
        <v>67</v>
      </c>
      <c r="F156" s="3"/>
    </row>
    <row r="157">
      <c r="A157" s="3"/>
      <c r="B157" s="192" t="s">
        <v>806</v>
      </c>
      <c r="C157" s="135" t="s">
        <v>807</v>
      </c>
      <c r="D157" s="192" t="s">
        <v>497</v>
      </c>
      <c r="E157" s="193" t="s">
        <v>73</v>
      </c>
      <c r="F157" s="3"/>
    </row>
    <row r="158">
      <c r="A158" s="3"/>
      <c r="B158" s="192" t="s">
        <v>808</v>
      </c>
      <c r="C158" s="135" t="s">
        <v>809</v>
      </c>
      <c r="D158" s="192" t="s">
        <v>497</v>
      </c>
      <c r="E158" s="193" t="s">
        <v>73</v>
      </c>
      <c r="F158" s="3"/>
    </row>
    <row r="159">
      <c r="A159" s="3"/>
      <c r="B159" s="192" t="s">
        <v>810</v>
      </c>
      <c r="C159" s="135" t="s">
        <v>811</v>
      </c>
      <c r="D159" s="192" t="s">
        <v>497</v>
      </c>
      <c r="E159" s="193" t="s">
        <v>73</v>
      </c>
      <c r="F159" s="3"/>
    </row>
    <row r="160">
      <c r="A160" s="3"/>
      <c r="B160" s="192" t="s">
        <v>812</v>
      </c>
      <c r="C160" s="135" t="s">
        <v>813</v>
      </c>
      <c r="D160" s="192" t="s">
        <v>497</v>
      </c>
      <c r="E160" s="193" t="s">
        <v>67</v>
      </c>
      <c r="F160" s="3"/>
    </row>
    <row r="161">
      <c r="A161" s="3"/>
      <c r="B161" s="192" t="s">
        <v>814</v>
      </c>
      <c r="C161" s="135" t="s">
        <v>815</v>
      </c>
      <c r="D161" s="192" t="s">
        <v>497</v>
      </c>
      <c r="E161" s="193" t="s">
        <v>86</v>
      </c>
      <c r="F161" s="3"/>
    </row>
    <row r="162">
      <c r="A162" s="3"/>
      <c r="B162" s="192" t="s">
        <v>816</v>
      </c>
      <c r="C162" s="135" t="s">
        <v>817</v>
      </c>
      <c r="D162" s="192" t="s">
        <v>497</v>
      </c>
      <c r="E162" s="193" t="s">
        <v>67</v>
      </c>
      <c r="F162" s="3"/>
    </row>
    <row r="163">
      <c r="A163" s="3"/>
      <c r="B163" s="192" t="s">
        <v>818</v>
      </c>
      <c r="C163" s="135" t="s">
        <v>819</v>
      </c>
      <c r="D163" s="192" t="s">
        <v>497</v>
      </c>
      <c r="E163" s="193" t="s">
        <v>67</v>
      </c>
      <c r="F163" s="3"/>
    </row>
    <row r="164">
      <c r="A164" s="3"/>
      <c r="B164" s="192" t="s">
        <v>820</v>
      </c>
      <c r="C164" s="135" t="s">
        <v>821</v>
      </c>
      <c r="D164" s="192" t="s">
        <v>497</v>
      </c>
      <c r="E164" s="193" t="s">
        <v>73</v>
      </c>
      <c r="F164" s="3"/>
    </row>
    <row r="165">
      <c r="A165" s="3"/>
      <c r="B165" s="192" t="s">
        <v>822</v>
      </c>
      <c r="C165" s="135" t="s">
        <v>823</v>
      </c>
      <c r="D165" s="192" t="s">
        <v>497</v>
      </c>
      <c r="E165" s="193" t="s">
        <v>484</v>
      </c>
      <c r="F165" s="3"/>
    </row>
    <row r="166">
      <c r="A166" s="3"/>
      <c r="B166" s="192" t="s">
        <v>824</v>
      </c>
      <c r="C166" s="135" t="s">
        <v>825</v>
      </c>
      <c r="D166" s="192" t="s">
        <v>497</v>
      </c>
      <c r="E166" s="193" t="s">
        <v>67</v>
      </c>
      <c r="F166" s="3"/>
    </row>
    <row r="167">
      <c r="A167" s="3"/>
      <c r="B167" s="192" t="s">
        <v>826</v>
      </c>
      <c r="C167" s="135" t="s">
        <v>827</v>
      </c>
      <c r="D167" s="192" t="s">
        <v>497</v>
      </c>
      <c r="E167" s="193" t="s">
        <v>86</v>
      </c>
      <c r="F167" s="3"/>
    </row>
    <row r="168">
      <c r="A168" s="3"/>
      <c r="B168" s="192" t="s">
        <v>828</v>
      </c>
      <c r="C168" s="135" t="s">
        <v>829</v>
      </c>
      <c r="D168" s="192" t="s">
        <v>497</v>
      </c>
      <c r="E168" s="193" t="s">
        <v>67</v>
      </c>
      <c r="F168" s="3"/>
    </row>
    <row r="169">
      <c r="A169" s="3"/>
      <c r="B169" s="192" t="s">
        <v>830</v>
      </c>
      <c r="C169" s="135" t="s">
        <v>831</v>
      </c>
      <c r="D169" s="192" t="s">
        <v>497</v>
      </c>
      <c r="E169" s="193" t="s">
        <v>73</v>
      </c>
      <c r="F169" s="3"/>
    </row>
    <row r="170">
      <c r="A170" s="3"/>
      <c r="B170" s="192" t="s">
        <v>832</v>
      </c>
      <c r="C170" s="135" t="s">
        <v>833</v>
      </c>
      <c r="D170" s="192" t="s">
        <v>497</v>
      </c>
      <c r="E170" s="193" t="s">
        <v>67</v>
      </c>
      <c r="F170" s="3"/>
    </row>
    <row r="171">
      <c r="A171" s="3"/>
      <c r="B171" s="192" t="s">
        <v>834</v>
      </c>
      <c r="C171" s="135" t="s">
        <v>835</v>
      </c>
      <c r="D171" s="192" t="s">
        <v>497</v>
      </c>
      <c r="E171" s="193" t="s">
        <v>67</v>
      </c>
      <c r="F171" s="3"/>
    </row>
    <row r="172">
      <c r="A172" s="3"/>
      <c r="B172" s="192" t="s">
        <v>836</v>
      </c>
      <c r="C172" s="135" t="s">
        <v>837</v>
      </c>
      <c r="D172" s="192" t="s">
        <v>417</v>
      </c>
      <c r="E172" s="193" t="s">
        <v>86</v>
      </c>
      <c r="F172" s="3"/>
    </row>
    <row r="173">
      <c r="A173" s="3"/>
      <c r="B173" s="192" t="s">
        <v>838</v>
      </c>
      <c r="C173" s="135" t="s">
        <v>839</v>
      </c>
      <c r="D173" s="192" t="s">
        <v>497</v>
      </c>
      <c r="E173" s="193" t="s">
        <v>67</v>
      </c>
      <c r="F173" s="3"/>
    </row>
    <row r="174">
      <c r="A174" s="3"/>
      <c r="B174" s="192" t="s">
        <v>840</v>
      </c>
      <c r="C174" s="135" t="s">
        <v>841</v>
      </c>
      <c r="D174" s="192" t="s">
        <v>497</v>
      </c>
      <c r="E174" s="193" t="s">
        <v>67</v>
      </c>
      <c r="F174" s="3"/>
    </row>
    <row r="175">
      <c r="A175" s="3"/>
      <c r="B175" s="192" t="s">
        <v>842</v>
      </c>
      <c r="C175" s="135" t="s">
        <v>843</v>
      </c>
      <c r="D175" s="192" t="s">
        <v>497</v>
      </c>
      <c r="E175" s="193" t="s">
        <v>67</v>
      </c>
      <c r="F175" s="3"/>
    </row>
    <row r="176">
      <c r="A176" s="3"/>
      <c r="B176" s="192" t="s">
        <v>844</v>
      </c>
      <c r="C176" s="135" t="s">
        <v>845</v>
      </c>
      <c r="D176" s="192" t="s">
        <v>555</v>
      </c>
      <c r="E176" s="193" t="s">
        <v>86</v>
      </c>
      <c r="F176" s="3"/>
    </row>
    <row r="177">
      <c r="A177" s="3"/>
      <c r="B177" s="192" t="s">
        <v>846</v>
      </c>
      <c r="C177" s="135" t="s">
        <v>847</v>
      </c>
      <c r="D177" s="192" t="s">
        <v>497</v>
      </c>
      <c r="E177" s="193" t="s">
        <v>73</v>
      </c>
      <c r="F177" s="3"/>
    </row>
    <row r="178">
      <c r="A178" s="3"/>
      <c r="B178" s="192" t="s">
        <v>848</v>
      </c>
      <c r="C178" s="135" t="s">
        <v>849</v>
      </c>
      <c r="D178" s="192" t="s">
        <v>555</v>
      </c>
      <c r="E178" s="193" t="s">
        <v>67</v>
      </c>
      <c r="F178" s="3"/>
    </row>
    <row r="179">
      <c r="A179" s="3"/>
      <c r="B179" s="192" t="s">
        <v>850</v>
      </c>
      <c r="C179" s="135" t="s">
        <v>851</v>
      </c>
      <c r="D179" s="192" t="s">
        <v>497</v>
      </c>
      <c r="E179" s="193" t="s">
        <v>67</v>
      </c>
      <c r="F179" s="3"/>
    </row>
    <row r="180">
      <c r="A180" s="3"/>
      <c r="B180" s="192" t="s">
        <v>852</v>
      </c>
      <c r="C180" s="135" t="s">
        <v>853</v>
      </c>
      <c r="D180" s="192" t="s">
        <v>497</v>
      </c>
      <c r="E180" s="193" t="s">
        <v>73</v>
      </c>
      <c r="F180" s="3"/>
    </row>
    <row r="181">
      <c r="A181" s="3"/>
      <c r="B181" s="192" t="s">
        <v>854</v>
      </c>
      <c r="C181" s="135" t="s">
        <v>855</v>
      </c>
      <c r="D181" s="192" t="s">
        <v>497</v>
      </c>
      <c r="E181" s="193" t="s">
        <v>67</v>
      </c>
      <c r="F181" s="3"/>
    </row>
    <row r="182">
      <c r="A182" s="3"/>
      <c r="B182" s="192" t="s">
        <v>856</v>
      </c>
      <c r="C182" s="135" t="s">
        <v>857</v>
      </c>
      <c r="D182" s="192" t="s">
        <v>497</v>
      </c>
      <c r="E182" s="193" t="s">
        <v>67</v>
      </c>
      <c r="F182" s="3"/>
    </row>
    <row r="183">
      <c r="A183" s="3"/>
      <c r="B183" s="192" t="s">
        <v>858</v>
      </c>
      <c r="C183" s="135" t="s">
        <v>859</v>
      </c>
      <c r="D183" s="192" t="s">
        <v>497</v>
      </c>
      <c r="E183" s="193" t="s">
        <v>86</v>
      </c>
      <c r="F183" s="3"/>
    </row>
    <row r="184">
      <c r="A184" s="3"/>
      <c r="B184" s="192" t="s">
        <v>860</v>
      </c>
      <c r="C184" s="135" t="s">
        <v>861</v>
      </c>
      <c r="D184" s="192" t="s">
        <v>497</v>
      </c>
      <c r="E184" s="193" t="s">
        <v>67</v>
      </c>
      <c r="F184" s="3"/>
    </row>
    <row r="185">
      <c r="A185" s="3"/>
      <c r="B185" s="192" t="s">
        <v>862</v>
      </c>
      <c r="C185" s="135" t="s">
        <v>863</v>
      </c>
      <c r="D185" s="192" t="s">
        <v>497</v>
      </c>
      <c r="E185" s="193" t="s">
        <v>67</v>
      </c>
      <c r="F185" s="3"/>
    </row>
    <row r="186">
      <c r="A186" s="3"/>
      <c r="B186" s="192" t="s">
        <v>864</v>
      </c>
      <c r="C186" s="135" t="s">
        <v>865</v>
      </c>
      <c r="D186" s="192" t="s">
        <v>497</v>
      </c>
      <c r="E186" s="193" t="s">
        <v>67</v>
      </c>
      <c r="F186" s="3"/>
    </row>
    <row r="187">
      <c r="A187" s="3"/>
      <c r="B187" s="192" t="s">
        <v>866</v>
      </c>
      <c r="C187" s="135" t="s">
        <v>867</v>
      </c>
      <c r="D187" s="192" t="s">
        <v>497</v>
      </c>
      <c r="E187" s="193" t="s">
        <v>67</v>
      </c>
      <c r="F187" s="3"/>
    </row>
    <row r="188">
      <c r="A188" s="3"/>
      <c r="B188" s="192" t="s">
        <v>868</v>
      </c>
      <c r="C188" s="135" t="s">
        <v>869</v>
      </c>
      <c r="D188" s="192" t="s">
        <v>368</v>
      </c>
      <c r="E188" s="193" t="s">
        <v>67</v>
      </c>
      <c r="F188" s="3"/>
    </row>
    <row r="189">
      <c r="A189" s="3"/>
      <c r="B189" s="192" t="s">
        <v>870</v>
      </c>
      <c r="C189" s="135" t="s">
        <v>871</v>
      </c>
      <c r="D189" s="192" t="s">
        <v>497</v>
      </c>
      <c r="E189" s="193" t="s">
        <v>67</v>
      </c>
      <c r="F189" s="3"/>
    </row>
    <row r="190">
      <c r="A190" s="3"/>
      <c r="B190" s="192" t="s">
        <v>872</v>
      </c>
      <c r="C190" s="135" t="s">
        <v>873</v>
      </c>
      <c r="D190" s="192" t="s">
        <v>497</v>
      </c>
      <c r="E190" s="193" t="s">
        <v>67</v>
      </c>
      <c r="F190" s="3"/>
    </row>
    <row r="191">
      <c r="A191" s="3"/>
      <c r="B191" s="192" t="s">
        <v>874</v>
      </c>
      <c r="C191" s="135" t="s">
        <v>875</v>
      </c>
      <c r="D191" s="192" t="s">
        <v>497</v>
      </c>
      <c r="E191" s="193" t="s">
        <v>86</v>
      </c>
      <c r="F191" s="3"/>
    </row>
    <row r="192">
      <c r="A192" s="3"/>
      <c r="B192" s="192" t="s">
        <v>876</v>
      </c>
      <c r="C192" s="135" t="s">
        <v>877</v>
      </c>
      <c r="D192" s="192" t="s">
        <v>497</v>
      </c>
      <c r="E192" s="193" t="s">
        <v>67</v>
      </c>
      <c r="F192" s="3"/>
    </row>
    <row r="193">
      <c r="A193" s="3"/>
      <c r="B193" s="192" t="s">
        <v>878</v>
      </c>
      <c r="C193" s="135" t="s">
        <v>879</v>
      </c>
      <c r="D193" s="192" t="s">
        <v>497</v>
      </c>
      <c r="E193" s="193" t="s">
        <v>86</v>
      </c>
      <c r="F193" s="3"/>
    </row>
    <row r="194">
      <c r="A194" s="3"/>
      <c r="B194" s="192" t="s">
        <v>880</v>
      </c>
      <c r="C194" s="135" t="s">
        <v>881</v>
      </c>
      <c r="D194" s="192" t="s">
        <v>497</v>
      </c>
      <c r="E194" s="193" t="s">
        <v>86</v>
      </c>
      <c r="F194" s="3"/>
    </row>
    <row r="195">
      <c r="A195" s="3"/>
      <c r="B195" s="192" t="s">
        <v>882</v>
      </c>
      <c r="C195" s="135" t="s">
        <v>883</v>
      </c>
      <c r="D195" s="192" t="s">
        <v>497</v>
      </c>
      <c r="E195" s="193" t="s">
        <v>67</v>
      </c>
      <c r="F195" s="3"/>
    </row>
    <row r="196">
      <c r="A196" s="3"/>
      <c r="B196" s="192" t="s">
        <v>884</v>
      </c>
      <c r="C196" s="135" t="s">
        <v>885</v>
      </c>
      <c r="D196" s="192" t="s">
        <v>497</v>
      </c>
      <c r="E196" s="193" t="s">
        <v>86</v>
      </c>
      <c r="F196" s="3"/>
    </row>
    <row r="197">
      <c r="A197" s="3"/>
      <c r="B197" s="192" t="s">
        <v>886</v>
      </c>
      <c r="C197" s="135" t="s">
        <v>887</v>
      </c>
      <c r="D197" s="192" t="s">
        <v>497</v>
      </c>
      <c r="E197" s="193" t="s">
        <v>67</v>
      </c>
      <c r="F197" s="3"/>
    </row>
    <row r="198">
      <c r="A198" s="3"/>
      <c r="B198" s="192" t="s">
        <v>888</v>
      </c>
      <c r="C198" s="135" t="s">
        <v>889</v>
      </c>
      <c r="D198" s="192" t="s">
        <v>497</v>
      </c>
      <c r="E198" s="193" t="s">
        <v>73</v>
      </c>
      <c r="F198" s="3"/>
    </row>
    <row r="199">
      <c r="A199" s="3"/>
      <c r="B199" s="192" t="s">
        <v>890</v>
      </c>
      <c r="C199" s="135" t="s">
        <v>891</v>
      </c>
      <c r="D199" s="192" t="s">
        <v>497</v>
      </c>
      <c r="E199" s="193" t="s">
        <v>86</v>
      </c>
      <c r="F199" s="3"/>
    </row>
    <row r="200">
      <c r="A200" s="3"/>
      <c r="B200" s="192" t="s">
        <v>892</v>
      </c>
      <c r="C200" s="135" t="s">
        <v>893</v>
      </c>
      <c r="D200" s="192" t="s">
        <v>497</v>
      </c>
      <c r="E200" s="193" t="s">
        <v>67</v>
      </c>
      <c r="F200" s="3"/>
    </row>
    <row r="201">
      <c r="A201" s="3"/>
      <c r="B201" s="192" t="s">
        <v>894</v>
      </c>
      <c r="C201" s="135" t="s">
        <v>895</v>
      </c>
      <c r="D201" s="192" t="s">
        <v>497</v>
      </c>
      <c r="E201" s="193" t="s">
        <v>67</v>
      </c>
      <c r="F201" s="3"/>
    </row>
    <row r="202">
      <c r="A202" s="3"/>
      <c r="B202" s="192" t="s">
        <v>896</v>
      </c>
      <c r="C202" s="135" t="s">
        <v>897</v>
      </c>
      <c r="D202" s="192" t="s">
        <v>497</v>
      </c>
      <c r="E202" s="193" t="s">
        <v>67</v>
      </c>
      <c r="F202" s="3"/>
    </row>
    <row r="203">
      <c r="A203" s="3"/>
      <c r="B203" s="192" t="s">
        <v>898</v>
      </c>
      <c r="C203" s="135" t="s">
        <v>899</v>
      </c>
      <c r="D203" s="192" t="s">
        <v>497</v>
      </c>
      <c r="E203" s="193" t="s">
        <v>67</v>
      </c>
      <c r="F203" s="3"/>
    </row>
    <row r="204">
      <c r="A204" s="3"/>
      <c r="B204" s="192" t="s">
        <v>900</v>
      </c>
      <c r="C204" s="135" t="s">
        <v>901</v>
      </c>
      <c r="D204" s="192" t="s">
        <v>497</v>
      </c>
      <c r="E204" s="193" t="s">
        <v>67</v>
      </c>
      <c r="F204" s="3"/>
    </row>
    <row r="205">
      <c r="A205" s="3"/>
      <c r="B205" s="192" t="s">
        <v>902</v>
      </c>
      <c r="C205" s="135" t="s">
        <v>903</v>
      </c>
      <c r="D205" s="192" t="s">
        <v>497</v>
      </c>
      <c r="E205" s="193" t="s">
        <v>67</v>
      </c>
      <c r="F205" s="3"/>
    </row>
    <row r="206">
      <c r="A206" s="3"/>
      <c r="B206" s="192" t="s">
        <v>904</v>
      </c>
      <c r="C206" s="135" t="s">
        <v>905</v>
      </c>
      <c r="D206" s="192" t="s">
        <v>497</v>
      </c>
      <c r="E206" s="193" t="s">
        <v>86</v>
      </c>
      <c r="F206" s="3"/>
    </row>
    <row r="207">
      <c r="A207" s="3"/>
      <c r="B207" s="192" t="s">
        <v>906</v>
      </c>
      <c r="C207" s="135" t="s">
        <v>907</v>
      </c>
      <c r="D207" s="192" t="s">
        <v>497</v>
      </c>
      <c r="E207" s="193" t="s">
        <v>86</v>
      </c>
      <c r="F207" s="3"/>
    </row>
    <row r="208">
      <c r="A208" s="3"/>
      <c r="B208" s="192" t="s">
        <v>908</v>
      </c>
      <c r="C208" s="135" t="s">
        <v>909</v>
      </c>
      <c r="D208" s="192" t="s">
        <v>497</v>
      </c>
      <c r="E208" s="193" t="s">
        <v>86</v>
      </c>
      <c r="F208" s="3"/>
    </row>
    <row r="209">
      <c r="A209" s="3"/>
      <c r="B209" s="192" t="s">
        <v>910</v>
      </c>
      <c r="C209" s="135" t="s">
        <v>911</v>
      </c>
      <c r="D209" s="192" t="s">
        <v>497</v>
      </c>
      <c r="E209" s="193" t="s">
        <v>86</v>
      </c>
      <c r="F209" s="3"/>
    </row>
    <row r="210">
      <c r="A210" s="3"/>
      <c r="B210" s="192" t="s">
        <v>912</v>
      </c>
      <c r="C210" s="135" t="s">
        <v>913</v>
      </c>
      <c r="D210" s="192" t="s">
        <v>497</v>
      </c>
      <c r="E210" s="193" t="s">
        <v>73</v>
      </c>
      <c r="F210" s="3"/>
    </row>
    <row r="211">
      <c r="A211" s="3"/>
      <c r="B211" s="192" t="s">
        <v>914</v>
      </c>
      <c r="C211" s="135" t="s">
        <v>915</v>
      </c>
      <c r="D211" s="192" t="s">
        <v>497</v>
      </c>
      <c r="E211" s="193" t="s">
        <v>67</v>
      </c>
      <c r="F211" s="3"/>
    </row>
    <row r="212">
      <c r="A212" s="3"/>
      <c r="B212" s="192" t="s">
        <v>916</v>
      </c>
      <c r="C212" s="135" t="s">
        <v>917</v>
      </c>
      <c r="D212" s="192" t="s">
        <v>918</v>
      </c>
      <c r="E212" s="193" t="s">
        <v>86</v>
      </c>
      <c r="F212" s="3"/>
    </row>
    <row r="213">
      <c r="A213" s="3"/>
      <c r="B213" s="192" t="s">
        <v>919</v>
      </c>
      <c r="C213" s="135" t="s">
        <v>920</v>
      </c>
      <c r="D213" s="192" t="s">
        <v>497</v>
      </c>
      <c r="E213" s="193" t="s">
        <v>86</v>
      </c>
      <c r="F213" s="3"/>
    </row>
    <row r="214">
      <c r="A214" s="3"/>
      <c r="B214" s="192" t="s">
        <v>921</v>
      </c>
      <c r="C214" s="135" t="s">
        <v>922</v>
      </c>
      <c r="D214" s="192" t="s">
        <v>497</v>
      </c>
      <c r="E214" s="193" t="s">
        <v>67</v>
      </c>
      <c r="F214" s="3"/>
    </row>
    <row r="215">
      <c r="A215" s="3"/>
      <c r="B215" s="192" t="s">
        <v>923</v>
      </c>
      <c r="C215" s="135" t="s">
        <v>924</v>
      </c>
      <c r="D215" s="192" t="s">
        <v>497</v>
      </c>
      <c r="E215" s="193" t="s">
        <v>67</v>
      </c>
      <c r="F215" s="3"/>
    </row>
    <row r="216">
      <c r="A216" s="3"/>
      <c r="B216" s="192" t="s">
        <v>925</v>
      </c>
      <c r="C216" s="135" t="s">
        <v>926</v>
      </c>
      <c r="D216" s="192" t="s">
        <v>497</v>
      </c>
      <c r="E216" s="193" t="s">
        <v>67</v>
      </c>
      <c r="F216" s="3"/>
    </row>
    <row r="217">
      <c r="A217" s="3"/>
      <c r="B217" s="192" t="s">
        <v>927</v>
      </c>
      <c r="C217" s="135" t="s">
        <v>928</v>
      </c>
      <c r="D217" s="192" t="s">
        <v>497</v>
      </c>
      <c r="E217" s="193" t="s">
        <v>67</v>
      </c>
      <c r="F217" s="3"/>
    </row>
    <row r="218">
      <c r="A218" s="3"/>
      <c r="B218" s="192" t="s">
        <v>929</v>
      </c>
      <c r="C218" s="135" t="s">
        <v>930</v>
      </c>
      <c r="D218" s="192" t="s">
        <v>497</v>
      </c>
      <c r="E218" s="193" t="s">
        <v>67</v>
      </c>
      <c r="F218" s="3"/>
    </row>
    <row r="219">
      <c r="A219" s="3"/>
      <c r="B219" s="192" t="s">
        <v>931</v>
      </c>
      <c r="C219" s="135" t="s">
        <v>932</v>
      </c>
      <c r="D219" s="192" t="s">
        <v>497</v>
      </c>
      <c r="E219" s="193" t="s">
        <v>86</v>
      </c>
      <c r="F219" s="3"/>
    </row>
    <row r="220">
      <c r="A220" s="3"/>
      <c r="B220" s="192" t="s">
        <v>933</v>
      </c>
      <c r="C220" s="135" t="s">
        <v>934</v>
      </c>
      <c r="D220" s="192" t="s">
        <v>497</v>
      </c>
      <c r="E220" s="193" t="s">
        <v>67</v>
      </c>
      <c r="F220" s="3"/>
    </row>
    <row r="221">
      <c r="A221" s="3"/>
      <c r="B221" s="192" t="s">
        <v>935</v>
      </c>
      <c r="C221" s="135" t="s">
        <v>936</v>
      </c>
      <c r="D221" s="192" t="s">
        <v>497</v>
      </c>
      <c r="E221" s="193" t="s">
        <v>67</v>
      </c>
      <c r="F221" s="3"/>
    </row>
    <row r="222">
      <c r="A222" s="3"/>
      <c r="B222" s="192" t="s">
        <v>937</v>
      </c>
      <c r="C222" s="135" t="s">
        <v>938</v>
      </c>
      <c r="D222" s="192" t="s">
        <v>497</v>
      </c>
      <c r="E222" s="193" t="s">
        <v>67</v>
      </c>
      <c r="F222" s="3"/>
    </row>
    <row r="223">
      <c r="A223" s="3"/>
      <c r="B223" s="192" t="s">
        <v>939</v>
      </c>
      <c r="C223" s="135" t="s">
        <v>940</v>
      </c>
      <c r="D223" s="192" t="s">
        <v>497</v>
      </c>
      <c r="E223" s="193" t="s">
        <v>73</v>
      </c>
      <c r="F223" s="3"/>
    </row>
    <row r="224">
      <c r="A224" s="3"/>
      <c r="B224" s="192" t="s">
        <v>941</v>
      </c>
      <c r="C224" s="135" t="s">
        <v>942</v>
      </c>
      <c r="D224" s="192" t="s">
        <v>497</v>
      </c>
      <c r="E224" s="193" t="s">
        <v>484</v>
      </c>
      <c r="F224" s="3"/>
    </row>
    <row r="225">
      <c r="A225" s="3"/>
      <c r="B225" s="192" t="s">
        <v>943</v>
      </c>
      <c r="C225" s="135" t="s">
        <v>944</v>
      </c>
      <c r="D225" s="192" t="s">
        <v>497</v>
      </c>
      <c r="E225" s="193" t="s">
        <v>67</v>
      </c>
      <c r="F225" s="3"/>
    </row>
    <row r="226">
      <c r="A226" s="3"/>
      <c r="B226" s="192" t="s">
        <v>945</v>
      </c>
      <c r="C226" s="135" t="s">
        <v>946</v>
      </c>
      <c r="D226" s="192" t="s">
        <v>497</v>
      </c>
      <c r="E226" s="193" t="s">
        <v>86</v>
      </c>
      <c r="F226" s="3"/>
    </row>
    <row r="227">
      <c r="A227" s="3"/>
      <c r="B227" s="192" t="s">
        <v>947</v>
      </c>
      <c r="C227" s="135" t="s">
        <v>948</v>
      </c>
      <c r="D227" s="192" t="s">
        <v>497</v>
      </c>
      <c r="E227" s="193" t="s">
        <v>67</v>
      </c>
      <c r="F227" s="3"/>
    </row>
    <row r="228">
      <c r="A228" s="3"/>
      <c r="B228" s="192" t="s">
        <v>949</v>
      </c>
      <c r="C228" s="135" t="s">
        <v>950</v>
      </c>
      <c r="D228" s="192" t="s">
        <v>497</v>
      </c>
      <c r="E228" s="193" t="s">
        <v>86</v>
      </c>
      <c r="F228" s="3"/>
    </row>
    <row r="229">
      <c r="A229" s="3"/>
      <c r="B229" s="192" t="s">
        <v>951</v>
      </c>
      <c r="C229" s="135" t="s">
        <v>952</v>
      </c>
      <c r="D229" s="192" t="s">
        <v>497</v>
      </c>
      <c r="E229" s="193" t="s">
        <v>73</v>
      </c>
      <c r="F229" s="3"/>
    </row>
    <row r="230">
      <c r="A230" s="3"/>
      <c r="B230" s="192" t="s">
        <v>953</v>
      </c>
      <c r="C230" s="135" t="s">
        <v>954</v>
      </c>
      <c r="D230" s="192" t="s">
        <v>497</v>
      </c>
      <c r="E230" s="193" t="s">
        <v>67</v>
      </c>
      <c r="F230" s="3"/>
    </row>
    <row r="231">
      <c r="A231" s="3"/>
      <c r="B231" s="192" t="s">
        <v>955</v>
      </c>
      <c r="C231" s="135" t="s">
        <v>956</v>
      </c>
      <c r="D231" s="192" t="s">
        <v>497</v>
      </c>
      <c r="E231" s="193" t="s">
        <v>73</v>
      </c>
      <c r="F231" s="3"/>
    </row>
    <row r="232">
      <c r="A232" s="3"/>
      <c r="B232" s="192" t="s">
        <v>957</v>
      </c>
      <c r="C232" s="135" t="s">
        <v>958</v>
      </c>
      <c r="D232" s="192" t="s">
        <v>497</v>
      </c>
      <c r="E232" s="193" t="s">
        <v>67</v>
      </c>
      <c r="F232" s="3"/>
    </row>
    <row r="233">
      <c r="A233" s="3"/>
      <c r="B233" s="192" t="s">
        <v>959</v>
      </c>
      <c r="C233" s="135" t="s">
        <v>960</v>
      </c>
      <c r="D233" s="192" t="s">
        <v>497</v>
      </c>
      <c r="E233" s="193" t="s">
        <v>67</v>
      </c>
      <c r="F233" s="3"/>
    </row>
    <row r="234">
      <c r="A234" s="3"/>
      <c r="B234" s="192" t="s">
        <v>961</v>
      </c>
      <c r="C234" s="135" t="s">
        <v>962</v>
      </c>
      <c r="D234" s="192" t="s">
        <v>497</v>
      </c>
      <c r="E234" s="193" t="s">
        <v>86</v>
      </c>
      <c r="F234" s="3"/>
    </row>
    <row r="235">
      <c r="A235" s="3"/>
      <c r="B235" s="192" t="s">
        <v>963</v>
      </c>
      <c r="C235" s="135" t="s">
        <v>964</v>
      </c>
      <c r="D235" s="192" t="s">
        <v>497</v>
      </c>
      <c r="E235" s="193" t="s">
        <v>67</v>
      </c>
      <c r="F235" s="3"/>
    </row>
    <row r="236">
      <c r="A236" s="3"/>
      <c r="B236" s="192" t="s">
        <v>965</v>
      </c>
      <c r="C236" s="135" t="s">
        <v>966</v>
      </c>
      <c r="D236" s="192" t="s">
        <v>497</v>
      </c>
      <c r="E236" s="193" t="s">
        <v>67</v>
      </c>
      <c r="F236" s="3"/>
    </row>
    <row r="237">
      <c r="A237" s="3"/>
      <c r="B237" s="192" t="s">
        <v>967</v>
      </c>
      <c r="C237" s="135" t="s">
        <v>968</v>
      </c>
      <c r="D237" s="192" t="s">
        <v>497</v>
      </c>
      <c r="E237" s="193" t="s">
        <v>67</v>
      </c>
      <c r="F237" s="3"/>
    </row>
    <row r="238">
      <c r="A238" s="3"/>
      <c r="B238" s="192" t="s">
        <v>969</v>
      </c>
      <c r="C238" s="135" t="s">
        <v>970</v>
      </c>
      <c r="D238" s="192" t="s">
        <v>497</v>
      </c>
      <c r="E238" s="193" t="s">
        <v>67</v>
      </c>
      <c r="F238" s="3"/>
    </row>
    <row r="239">
      <c r="A239" s="3"/>
      <c r="B239" s="192" t="s">
        <v>971</v>
      </c>
      <c r="C239" s="135" t="s">
        <v>972</v>
      </c>
      <c r="D239" s="192" t="s">
        <v>497</v>
      </c>
      <c r="E239" s="193" t="s">
        <v>67</v>
      </c>
      <c r="F239" s="3"/>
    </row>
    <row r="240">
      <c r="A240" s="3"/>
      <c r="B240" s="192" t="s">
        <v>973</v>
      </c>
      <c r="C240" s="135" t="s">
        <v>974</v>
      </c>
      <c r="D240" s="192" t="s">
        <v>497</v>
      </c>
      <c r="E240" s="193" t="s">
        <v>67</v>
      </c>
      <c r="F240" s="3"/>
    </row>
    <row r="241">
      <c r="A241" s="3"/>
      <c r="B241" s="192" t="s">
        <v>975</v>
      </c>
      <c r="C241" s="135" t="s">
        <v>976</v>
      </c>
      <c r="D241" s="192" t="s">
        <v>497</v>
      </c>
      <c r="E241" s="193" t="s">
        <v>67</v>
      </c>
      <c r="F241" s="3"/>
    </row>
    <row r="242">
      <c r="A242" s="3"/>
      <c r="B242" s="192" t="s">
        <v>977</v>
      </c>
      <c r="C242" s="135" t="s">
        <v>978</v>
      </c>
      <c r="D242" s="192" t="s">
        <v>497</v>
      </c>
      <c r="E242" s="193" t="s">
        <v>67</v>
      </c>
      <c r="F242" s="3"/>
    </row>
    <row r="243">
      <c r="A243" s="3"/>
      <c r="B243" s="192"/>
      <c r="C243" s="135"/>
      <c r="D243" s="193"/>
      <c r="E243" s="193"/>
      <c r="F243" s="3"/>
    </row>
    <row r="244">
      <c r="A244" s="3"/>
      <c r="B244" s="192"/>
      <c r="C244" s="135"/>
      <c r="D244" s="193"/>
      <c r="E244" s="193"/>
      <c r="F244" s="3"/>
    </row>
    <row r="245">
      <c r="A245" s="3"/>
      <c r="B245" s="192"/>
      <c r="C245" s="135"/>
      <c r="D245" s="193"/>
      <c r="E245" s="193"/>
      <c r="F245" s="3"/>
    </row>
    <row r="246">
      <c r="A246" s="3"/>
      <c r="B246" s="192"/>
      <c r="C246" s="135"/>
      <c r="D246" s="193"/>
      <c r="E246" s="193"/>
      <c r="F246" s="3"/>
    </row>
    <row r="247">
      <c r="A247" s="3"/>
      <c r="B247" s="192"/>
      <c r="C247" s="135"/>
      <c r="D247" s="193"/>
      <c r="E247" s="193"/>
      <c r="F247" s="3"/>
    </row>
    <row r="248">
      <c r="A248" s="3"/>
      <c r="B248" s="192"/>
      <c r="C248" s="135"/>
      <c r="D248" s="193"/>
      <c r="E248" s="193"/>
      <c r="F248" s="3"/>
    </row>
    <row r="249">
      <c r="A249" s="3"/>
      <c r="B249" s="192"/>
      <c r="C249" s="135"/>
      <c r="D249" s="193"/>
      <c r="E249" s="193"/>
      <c r="F249" s="3"/>
    </row>
    <row r="250">
      <c r="A250" s="3"/>
      <c r="B250" s="192"/>
      <c r="C250" s="135"/>
      <c r="D250" s="193"/>
      <c r="E250" s="193"/>
      <c r="F250" s="3"/>
    </row>
    <row r="251">
      <c r="A251" s="3"/>
      <c r="B251" s="192"/>
      <c r="C251" s="135"/>
      <c r="D251" s="193"/>
      <c r="E251" s="193"/>
      <c r="F251" s="3"/>
    </row>
    <row r="252">
      <c r="A252" s="3"/>
      <c r="B252" s="192"/>
      <c r="C252" s="135"/>
      <c r="D252" s="193"/>
      <c r="E252" s="193"/>
      <c r="F252" s="3"/>
    </row>
    <row r="253">
      <c r="A253" s="3"/>
      <c r="B253" s="192"/>
      <c r="C253" s="135"/>
      <c r="D253" s="193"/>
      <c r="E253" s="193"/>
      <c r="F253" s="3"/>
    </row>
    <row r="254">
      <c r="A254" s="3"/>
      <c r="B254" s="192"/>
      <c r="C254" s="135"/>
      <c r="D254" s="193"/>
      <c r="E254" s="193"/>
      <c r="F254" s="3"/>
    </row>
    <row r="255">
      <c r="A255" s="3"/>
      <c r="B255" s="192"/>
      <c r="C255" s="135"/>
      <c r="D255" s="193"/>
      <c r="E255" s="193"/>
      <c r="F255" s="3"/>
    </row>
    <row r="256">
      <c r="A256" s="3"/>
      <c r="B256" s="192"/>
      <c r="C256" s="135"/>
      <c r="D256" s="193"/>
      <c r="E256" s="193"/>
      <c r="F256" s="3"/>
    </row>
    <row r="257">
      <c r="A257" s="3"/>
      <c r="B257" s="192"/>
      <c r="C257" s="135"/>
      <c r="D257" s="193"/>
      <c r="E257" s="193"/>
      <c r="F257" s="3"/>
    </row>
    <row r="258">
      <c r="A258" s="3"/>
      <c r="B258" s="192"/>
      <c r="C258" s="135"/>
      <c r="D258" s="193"/>
      <c r="E258" s="193"/>
      <c r="F258" s="3"/>
    </row>
    <row r="259">
      <c r="A259" s="3"/>
      <c r="B259" s="192"/>
      <c r="C259" s="135"/>
      <c r="D259" s="193"/>
      <c r="E259" s="193"/>
      <c r="F259" s="3"/>
    </row>
    <row r="260">
      <c r="A260" s="3"/>
      <c r="B260" s="192"/>
      <c r="C260" s="135"/>
      <c r="D260" s="193"/>
      <c r="E260" s="193"/>
      <c r="F260" s="3"/>
    </row>
    <row r="261">
      <c r="A261" s="3"/>
      <c r="B261" s="192"/>
      <c r="C261" s="135"/>
      <c r="D261" s="193"/>
      <c r="E261" s="193"/>
      <c r="F261" s="3"/>
    </row>
    <row r="262">
      <c r="A262" s="3"/>
      <c r="B262" s="192"/>
      <c r="C262" s="135"/>
      <c r="D262" s="193"/>
      <c r="E262" s="193"/>
      <c r="F262" s="3"/>
    </row>
    <row r="263">
      <c r="A263" s="3"/>
      <c r="B263" s="192"/>
      <c r="C263" s="135"/>
      <c r="D263" s="193"/>
      <c r="E263" s="193"/>
      <c r="F263" s="3"/>
    </row>
    <row r="264">
      <c r="A264" s="3"/>
      <c r="B264" s="192"/>
      <c r="C264" s="135"/>
      <c r="D264" s="193"/>
      <c r="E264" s="193"/>
      <c r="F264" s="3"/>
    </row>
    <row r="265">
      <c r="A265" s="3"/>
      <c r="B265" s="192"/>
      <c r="C265" s="135"/>
      <c r="D265" s="193"/>
      <c r="E265" s="193"/>
      <c r="F265" s="3"/>
    </row>
    <row r="266">
      <c r="A266" s="3"/>
      <c r="B266" s="192"/>
      <c r="C266" s="135"/>
      <c r="D266" s="193"/>
      <c r="E266" s="193"/>
      <c r="F266" s="3"/>
    </row>
    <row r="267">
      <c r="A267" s="3"/>
      <c r="B267" s="192"/>
      <c r="C267" s="135"/>
      <c r="D267" s="193"/>
      <c r="E267" s="193"/>
      <c r="F267" s="3"/>
    </row>
    <row r="268">
      <c r="A268" s="3"/>
      <c r="B268" s="192"/>
      <c r="C268" s="135"/>
      <c r="D268" s="193"/>
      <c r="E268" s="193"/>
      <c r="F268" s="3"/>
    </row>
    <row r="269">
      <c r="A269" s="3"/>
      <c r="B269" s="192"/>
      <c r="C269" s="135"/>
      <c r="D269" s="193"/>
      <c r="E269" s="193"/>
      <c r="F269" s="3"/>
    </row>
    <row r="270">
      <c r="A270" s="3"/>
      <c r="B270" s="192"/>
      <c r="C270" s="135"/>
      <c r="D270" s="193"/>
      <c r="E270" s="193"/>
      <c r="F270" s="3"/>
    </row>
    <row r="271">
      <c r="A271" s="3"/>
      <c r="B271" s="192"/>
      <c r="C271" s="135"/>
      <c r="D271" s="193"/>
      <c r="E271" s="193"/>
      <c r="F271" s="3"/>
    </row>
    <row r="272">
      <c r="A272" s="3"/>
      <c r="B272" s="192"/>
      <c r="C272" s="135"/>
      <c r="D272" s="193"/>
      <c r="E272" s="193"/>
      <c r="F272" s="3"/>
    </row>
    <row r="273">
      <c r="A273" s="3"/>
      <c r="B273" s="192"/>
      <c r="C273" s="135"/>
      <c r="D273" s="193"/>
      <c r="E273" s="193"/>
      <c r="F273" s="3"/>
    </row>
    <row r="274">
      <c r="A274" s="3"/>
      <c r="B274" s="192"/>
      <c r="C274" s="135"/>
      <c r="D274" s="193"/>
      <c r="E274" s="193"/>
      <c r="F274" s="3"/>
    </row>
    <row r="275">
      <c r="A275" s="3"/>
      <c r="B275" s="192"/>
      <c r="C275" s="135"/>
      <c r="D275" s="193"/>
      <c r="E275" s="193"/>
      <c r="F275" s="3"/>
    </row>
    <row r="276">
      <c r="A276" s="3"/>
      <c r="B276" s="192"/>
      <c r="C276" s="135"/>
      <c r="D276" s="193"/>
      <c r="E276" s="193"/>
      <c r="F276" s="3"/>
    </row>
    <row r="277">
      <c r="A277" s="3"/>
      <c r="B277" s="192"/>
      <c r="C277" s="135"/>
      <c r="D277" s="193"/>
      <c r="E277" s="193"/>
      <c r="F277" s="3"/>
    </row>
    <row r="278">
      <c r="A278" s="3"/>
      <c r="B278" s="192"/>
      <c r="C278" s="135"/>
      <c r="D278" s="193"/>
      <c r="E278" s="193"/>
      <c r="F278" s="3"/>
    </row>
    <row r="279">
      <c r="A279" s="3"/>
      <c r="B279" s="192"/>
      <c r="C279" s="135"/>
      <c r="D279" s="193"/>
      <c r="E279" s="193"/>
      <c r="F279" s="3"/>
    </row>
    <row r="280">
      <c r="A280" s="3"/>
      <c r="B280" s="192"/>
      <c r="C280" s="135"/>
      <c r="D280" s="193"/>
      <c r="E280" s="193"/>
      <c r="F280" s="3"/>
    </row>
    <row r="281">
      <c r="A281" s="3"/>
      <c r="B281" s="192"/>
      <c r="C281" s="135"/>
      <c r="D281" s="193"/>
      <c r="E281" s="193"/>
      <c r="F281" s="3"/>
    </row>
    <row r="282">
      <c r="A282" s="3"/>
      <c r="B282" s="192"/>
      <c r="C282" s="135"/>
      <c r="D282" s="193"/>
      <c r="E282" s="193"/>
      <c r="F282" s="3"/>
    </row>
    <row r="283">
      <c r="A283" s="3"/>
      <c r="B283" s="192"/>
      <c r="C283" s="135"/>
      <c r="D283" s="193"/>
      <c r="E283" s="193"/>
      <c r="F283" s="3"/>
    </row>
    <row r="284">
      <c r="A284" s="3"/>
      <c r="B284" s="192"/>
      <c r="C284" s="135"/>
      <c r="D284" s="193"/>
      <c r="E284" s="193"/>
      <c r="F284" s="3"/>
    </row>
    <row r="285">
      <c r="A285" s="3"/>
      <c r="B285" s="192"/>
      <c r="C285" s="135"/>
      <c r="D285" s="193"/>
      <c r="E285" s="193"/>
      <c r="F285" s="3"/>
    </row>
    <row r="286">
      <c r="A286" s="3"/>
      <c r="B286" s="192"/>
      <c r="C286" s="135"/>
      <c r="D286" s="193"/>
      <c r="E286" s="193"/>
      <c r="F286" s="3"/>
    </row>
    <row r="287">
      <c r="A287" s="3"/>
      <c r="B287" s="192"/>
      <c r="C287" s="135"/>
      <c r="D287" s="193"/>
      <c r="E287" s="193"/>
      <c r="F287" s="3"/>
    </row>
    <row r="288">
      <c r="A288" s="3"/>
      <c r="B288" s="192"/>
      <c r="C288" s="135"/>
      <c r="D288" s="193"/>
      <c r="E288" s="193"/>
      <c r="F288" s="3"/>
    </row>
    <row r="289">
      <c r="A289" s="3"/>
      <c r="B289" s="192"/>
      <c r="C289" s="135"/>
      <c r="D289" s="193"/>
      <c r="E289" s="193"/>
      <c r="F289" s="3"/>
    </row>
    <row r="290">
      <c r="A290" s="3"/>
      <c r="B290" s="192"/>
      <c r="C290" s="135"/>
      <c r="D290" s="193"/>
      <c r="E290" s="193"/>
      <c r="F290" s="3"/>
    </row>
    <row r="291">
      <c r="A291" s="3"/>
      <c r="B291" s="192"/>
      <c r="C291" s="135"/>
      <c r="D291" s="193"/>
      <c r="E291" s="193"/>
      <c r="F291" s="3"/>
    </row>
    <row r="292">
      <c r="A292" s="3"/>
      <c r="B292" s="192"/>
      <c r="C292" s="135"/>
      <c r="D292" s="193"/>
      <c r="E292" s="193"/>
      <c r="F292" s="3"/>
    </row>
    <row r="293">
      <c r="A293" s="3"/>
      <c r="B293" s="192"/>
      <c r="C293" s="135"/>
      <c r="D293" s="193"/>
      <c r="E293" s="193"/>
      <c r="F293" s="3"/>
    </row>
    <row r="294">
      <c r="A294" s="3"/>
      <c r="B294" s="192"/>
      <c r="C294" s="135"/>
      <c r="D294" s="193"/>
      <c r="E294" s="193"/>
      <c r="F294" s="3"/>
    </row>
    <row r="295">
      <c r="A295" s="3"/>
      <c r="B295" s="192"/>
      <c r="C295" s="135"/>
      <c r="D295" s="193"/>
      <c r="E295" s="193"/>
      <c r="F295" s="3"/>
    </row>
    <row r="296">
      <c r="A296" s="3"/>
      <c r="B296" s="192"/>
      <c r="C296" s="135"/>
      <c r="D296" s="193"/>
      <c r="E296" s="193"/>
      <c r="F296" s="3"/>
    </row>
    <row r="297">
      <c r="A297" s="3"/>
      <c r="B297" s="192"/>
      <c r="C297" s="135"/>
      <c r="D297" s="193"/>
      <c r="E297" s="193"/>
      <c r="F297" s="3"/>
    </row>
    <row r="298">
      <c r="A298" s="3"/>
      <c r="B298" s="192"/>
      <c r="C298" s="135"/>
      <c r="D298" s="193"/>
      <c r="E298" s="193"/>
      <c r="F298" s="3"/>
    </row>
    <row r="299">
      <c r="A299" s="3"/>
      <c r="B299" s="192"/>
      <c r="C299" s="135"/>
      <c r="D299" s="193"/>
      <c r="E299" s="193"/>
      <c r="F299" s="3"/>
    </row>
    <row r="300">
      <c r="A300" s="3"/>
      <c r="B300" s="192"/>
      <c r="C300" s="135"/>
      <c r="D300" s="193"/>
      <c r="E300" s="193"/>
      <c r="F300" s="3"/>
    </row>
    <row r="301">
      <c r="A301" s="3"/>
      <c r="B301" s="192"/>
      <c r="C301" s="135"/>
      <c r="D301" s="193"/>
      <c r="E301" s="193"/>
      <c r="F301" s="3"/>
    </row>
    <row r="302">
      <c r="A302" s="3"/>
      <c r="B302" s="192"/>
      <c r="C302" s="135"/>
      <c r="D302" s="193"/>
      <c r="E302" s="193"/>
      <c r="F302" s="3"/>
    </row>
    <row r="303">
      <c r="A303" s="3"/>
      <c r="B303" s="192"/>
      <c r="C303" s="135"/>
      <c r="D303" s="193"/>
      <c r="E303" s="193"/>
      <c r="F303" s="3"/>
    </row>
    <row r="304">
      <c r="A304" s="3"/>
      <c r="B304" s="192"/>
      <c r="C304" s="135"/>
      <c r="D304" s="193"/>
      <c r="E304" s="193"/>
      <c r="F304" s="3"/>
    </row>
    <row r="305">
      <c r="A305" s="3"/>
      <c r="B305" s="192"/>
      <c r="C305" s="135"/>
      <c r="D305" s="193"/>
      <c r="E305" s="193"/>
      <c r="F305" s="3"/>
    </row>
    <row r="306">
      <c r="A306" s="3"/>
      <c r="B306" s="192"/>
      <c r="C306" s="135"/>
      <c r="D306" s="193"/>
      <c r="E306" s="193"/>
      <c r="F306" s="3"/>
    </row>
    <row r="307">
      <c r="A307" s="3"/>
      <c r="B307" s="192"/>
      <c r="C307" s="135"/>
      <c r="D307" s="193"/>
      <c r="E307" s="193"/>
      <c r="F307" s="3"/>
    </row>
    <row r="308">
      <c r="A308" s="3"/>
      <c r="B308" s="192"/>
      <c r="C308" s="135"/>
      <c r="D308" s="193"/>
      <c r="E308" s="193"/>
      <c r="F308" s="3"/>
    </row>
    <row r="309">
      <c r="A309" s="3"/>
      <c r="B309" s="192"/>
      <c r="C309" s="135"/>
      <c r="D309" s="193"/>
      <c r="E309" s="193"/>
      <c r="F309" s="3"/>
    </row>
    <row r="310">
      <c r="A310" s="3"/>
      <c r="B310" s="192"/>
      <c r="C310" s="135"/>
      <c r="D310" s="193"/>
      <c r="E310" s="193"/>
      <c r="F310" s="3"/>
    </row>
    <row r="311">
      <c r="A311" s="3"/>
      <c r="B311" s="192"/>
      <c r="C311" s="135"/>
      <c r="D311" s="193"/>
      <c r="E311" s="193"/>
      <c r="F311" s="3"/>
    </row>
    <row r="312">
      <c r="A312" s="3"/>
      <c r="B312" s="192"/>
      <c r="C312" s="135"/>
      <c r="D312" s="193"/>
      <c r="E312" s="193"/>
      <c r="F312" s="3"/>
    </row>
    <row r="313">
      <c r="A313" s="3"/>
      <c r="B313" s="192"/>
      <c r="C313" s="135"/>
      <c r="D313" s="193"/>
      <c r="E313" s="193"/>
      <c r="F313" s="3"/>
    </row>
    <row r="314">
      <c r="A314" s="3"/>
      <c r="B314" s="192"/>
      <c r="C314" s="135"/>
      <c r="D314" s="193"/>
      <c r="E314" s="193"/>
      <c r="F314" s="3"/>
    </row>
    <row r="315">
      <c r="A315" s="3"/>
      <c r="B315" s="192"/>
      <c r="C315" s="135"/>
      <c r="D315" s="193"/>
      <c r="E315" s="193"/>
      <c r="F315" s="3"/>
    </row>
    <row r="316">
      <c r="A316" s="3"/>
      <c r="B316" s="192"/>
      <c r="C316" s="135"/>
      <c r="D316" s="193"/>
      <c r="E316" s="193"/>
      <c r="F316" s="3"/>
    </row>
    <row r="317">
      <c r="A317" s="3"/>
      <c r="B317" s="192"/>
      <c r="C317" s="135"/>
      <c r="D317" s="193"/>
      <c r="E317" s="193"/>
      <c r="F317" s="3"/>
    </row>
    <row r="318">
      <c r="A318" s="3"/>
      <c r="B318" s="192"/>
      <c r="C318" s="135"/>
      <c r="D318" s="193"/>
      <c r="E318" s="193"/>
      <c r="F318" s="3"/>
    </row>
    <row r="319">
      <c r="A319" s="3"/>
      <c r="B319" s="192"/>
      <c r="C319" s="135"/>
      <c r="D319" s="193"/>
      <c r="E319" s="193"/>
      <c r="F319" s="3"/>
    </row>
    <row r="320">
      <c r="A320" s="3"/>
      <c r="B320" s="192"/>
      <c r="C320" s="135"/>
      <c r="D320" s="193"/>
      <c r="E320" s="193"/>
      <c r="F320" s="3"/>
    </row>
    <row r="321">
      <c r="A321" s="3"/>
      <c r="B321" s="192"/>
      <c r="C321" s="135"/>
      <c r="D321" s="193"/>
      <c r="E321" s="193"/>
      <c r="F321" s="3"/>
    </row>
    <row r="322">
      <c r="A322" s="3"/>
      <c r="B322" s="192"/>
      <c r="C322" s="135"/>
      <c r="D322" s="193"/>
      <c r="E322" s="193"/>
      <c r="F322" s="3"/>
    </row>
    <row r="323">
      <c r="A323" s="3"/>
      <c r="B323" s="192"/>
      <c r="C323" s="135"/>
      <c r="D323" s="193"/>
      <c r="E323" s="193"/>
      <c r="F323" s="3"/>
    </row>
    <row r="324">
      <c r="A324" s="3"/>
      <c r="B324" s="192"/>
      <c r="C324" s="135"/>
      <c r="D324" s="193"/>
      <c r="E324" s="193"/>
      <c r="F324" s="3"/>
    </row>
    <row r="325">
      <c r="A325" s="3"/>
      <c r="B325" s="192"/>
      <c r="C325" s="135"/>
      <c r="D325" s="193"/>
      <c r="E325" s="193"/>
      <c r="F325" s="3"/>
    </row>
    <row r="326">
      <c r="A326" s="3"/>
      <c r="B326" s="192"/>
      <c r="C326" s="135"/>
      <c r="D326" s="193"/>
      <c r="E326" s="193"/>
      <c r="F326" s="3"/>
    </row>
    <row r="327">
      <c r="A327" s="3"/>
      <c r="B327" s="192"/>
      <c r="C327" s="135"/>
      <c r="D327" s="193"/>
      <c r="E327" s="193"/>
      <c r="F327" s="3"/>
    </row>
    <row r="328">
      <c r="A328" s="3"/>
      <c r="B328" s="192"/>
      <c r="C328" s="135"/>
      <c r="D328" s="193"/>
      <c r="E328" s="193"/>
      <c r="F328" s="3"/>
    </row>
    <row r="329">
      <c r="A329" s="3"/>
      <c r="B329" s="192"/>
      <c r="C329" s="135"/>
      <c r="D329" s="193"/>
      <c r="E329" s="193"/>
      <c r="F329" s="3"/>
    </row>
    <row r="330">
      <c r="A330" s="3"/>
      <c r="B330" s="192"/>
      <c r="C330" s="135"/>
      <c r="D330" s="193"/>
      <c r="E330" s="193"/>
      <c r="F330" s="3"/>
    </row>
    <row r="331">
      <c r="A331" s="3"/>
      <c r="B331" s="192"/>
      <c r="C331" s="135"/>
      <c r="D331" s="193"/>
      <c r="E331" s="193"/>
      <c r="F331" s="3"/>
    </row>
    <row r="332">
      <c r="A332" s="3"/>
      <c r="B332" s="192"/>
      <c r="C332" s="135"/>
      <c r="D332" s="193"/>
      <c r="E332" s="193"/>
      <c r="F332" s="3"/>
    </row>
    <row r="333">
      <c r="A333" s="3"/>
      <c r="B333" s="192"/>
      <c r="C333" s="135"/>
      <c r="D333" s="193"/>
      <c r="E333" s="193"/>
      <c r="F333" s="3"/>
    </row>
    <row r="334">
      <c r="A334" s="3"/>
      <c r="B334" s="192"/>
      <c r="C334" s="135"/>
      <c r="D334" s="193"/>
      <c r="E334" s="193"/>
      <c r="F334" s="3"/>
    </row>
    <row r="335">
      <c r="A335" s="3"/>
      <c r="B335" s="192"/>
      <c r="C335" s="135"/>
      <c r="D335" s="193"/>
      <c r="E335" s="193"/>
      <c r="F335" s="3"/>
    </row>
    <row r="336">
      <c r="A336" s="3"/>
      <c r="B336" s="192"/>
      <c r="C336" s="135"/>
      <c r="D336" s="193"/>
      <c r="E336" s="193"/>
      <c r="F336" s="3"/>
    </row>
    <row r="337">
      <c r="A337" s="3"/>
      <c r="B337" s="192"/>
      <c r="C337" s="135"/>
      <c r="D337" s="193"/>
      <c r="E337" s="193"/>
      <c r="F337" s="3"/>
    </row>
    <row r="338">
      <c r="A338" s="3"/>
      <c r="B338" s="192"/>
      <c r="C338" s="135"/>
      <c r="D338" s="193"/>
      <c r="E338" s="193"/>
      <c r="F338" s="3"/>
    </row>
    <row r="339">
      <c r="A339" s="3"/>
      <c r="B339" s="192"/>
      <c r="C339" s="135"/>
      <c r="D339" s="193"/>
      <c r="E339" s="193"/>
      <c r="F339" s="3"/>
    </row>
    <row r="340">
      <c r="A340" s="3"/>
      <c r="B340" s="192"/>
      <c r="C340" s="135"/>
      <c r="D340" s="193"/>
      <c r="E340" s="193"/>
      <c r="F340" s="3"/>
    </row>
    <row r="341">
      <c r="A341" s="3"/>
      <c r="B341" s="192"/>
      <c r="C341" s="135"/>
      <c r="D341" s="193"/>
      <c r="E341" s="193"/>
      <c r="F341" s="3"/>
    </row>
    <row r="342">
      <c r="A342" s="3"/>
      <c r="B342" s="192"/>
      <c r="C342" s="135"/>
      <c r="D342" s="193"/>
      <c r="E342" s="193"/>
      <c r="F342" s="3"/>
    </row>
    <row r="343">
      <c r="A343" s="3"/>
      <c r="B343" s="192"/>
      <c r="C343" s="135"/>
      <c r="D343" s="193"/>
      <c r="E343" s="193"/>
      <c r="F343" s="3"/>
    </row>
    <row r="344">
      <c r="A344" s="3"/>
      <c r="B344" s="192"/>
      <c r="C344" s="135"/>
      <c r="D344" s="193"/>
      <c r="E344" s="193"/>
      <c r="F344" s="3"/>
    </row>
    <row r="345">
      <c r="A345" s="3"/>
      <c r="B345" s="192"/>
      <c r="C345" s="135"/>
      <c r="D345" s="193"/>
      <c r="E345" s="193"/>
      <c r="F345" s="3"/>
    </row>
    <row r="346">
      <c r="A346" s="3"/>
      <c r="B346" s="192"/>
      <c r="C346" s="135"/>
      <c r="D346" s="193"/>
      <c r="E346" s="193"/>
      <c r="F346" s="3"/>
    </row>
    <row r="347">
      <c r="A347" s="3"/>
      <c r="B347" s="192"/>
      <c r="C347" s="135"/>
      <c r="D347" s="193"/>
      <c r="E347" s="193"/>
      <c r="F347" s="3"/>
    </row>
    <row r="348">
      <c r="A348" s="3"/>
      <c r="B348" s="192"/>
      <c r="C348" s="135"/>
      <c r="D348" s="193"/>
      <c r="E348" s="193"/>
      <c r="F348" s="3"/>
    </row>
    <row r="349">
      <c r="A349" s="3"/>
      <c r="B349" s="192"/>
      <c r="C349" s="135"/>
      <c r="D349" s="193"/>
      <c r="E349" s="193"/>
      <c r="F349" s="3"/>
    </row>
    <row r="350">
      <c r="A350" s="3"/>
      <c r="B350" s="192"/>
      <c r="C350" s="135"/>
      <c r="D350" s="193"/>
      <c r="E350" s="193"/>
      <c r="F350" s="3"/>
    </row>
    <row r="351">
      <c r="A351" s="3"/>
      <c r="B351" s="192"/>
      <c r="C351" s="135"/>
      <c r="D351" s="193"/>
      <c r="E351" s="193"/>
      <c r="F351" s="3"/>
    </row>
    <row r="352">
      <c r="A352" s="3"/>
      <c r="B352" s="192"/>
      <c r="C352" s="135"/>
      <c r="D352" s="193"/>
      <c r="E352" s="193"/>
      <c r="F352" s="3"/>
    </row>
    <row r="353">
      <c r="A353" s="3"/>
      <c r="B353" s="192"/>
      <c r="C353" s="135"/>
      <c r="D353" s="193"/>
      <c r="E353" s="193"/>
      <c r="F353" s="3"/>
    </row>
    <row r="354">
      <c r="A354" s="3"/>
      <c r="B354" s="192"/>
      <c r="C354" s="135"/>
      <c r="D354" s="193"/>
      <c r="E354" s="193"/>
      <c r="F354" s="3"/>
    </row>
    <row r="355">
      <c r="A355" s="3"/>
      <c r="B355" s="192"/>
      <c r="C355" s="135"/>
      <c r="D355" s="193"/>
      <c r="E355" s="193"/>
      <c r="F355" s="3"/>
    </row>
    <row r="356">
      <c r="A356" s="3"/>
      <c r="B356" s="192"/>
      <c r="C356" s="135"/>
      <c r="D356" s="193"/>
      <c r="E356" s="193"/>
      <c r="F356" s="3"/>
    </row>
    <row r="357">
      <c r="A357" s="3"/>
      <c r="B357" s="192"/>
      <c r="C357" s="135"/>
      <c r="D357" s="193"/>
      <c r="E357" s="193"/>
      <c r="F357" s="3"/>
    </row>
    <row r="358">
      <c r="A358" s="3"/>
      <c r="B358" s="192"/>
      <c r="C358" s="135"/>
      <c r="D358" s="193"/>
      <c r="E358" s="193"/>
      <c r="F358" s="3"/>
    </row>
    <row r="359">
      <c r="A359" s="3"/>
      <c r="B359" s="192"/>
      <c r="C359" s="135"/>
      <c r="D359" s="193"/>
      <c r="E359" s="193"/>
      <c r="F359" s="3"/>
    </row>
    <row r="360">
      <c r="A360" s="3"/>
      <c r="B360" s="192"/>
      <c r="C360" s="135"/>
      <c r="D360" s="193"/>
      <c r="E360" s="193"/>
      <c r="F360" s="3"/>
    </row>
    <row r="361">
      <c r="A361" s="3"/>
      <c r="B361" s="192"/>
      <c r="C361" s="135"/>
      <c r="D361" s="193"/>
      <c r="E361" s="193"/>
      <c r="F361" s="3"/>
    </row>
    <row r="362">
      <c r="A362" s="3"/>
      <c r="B362" s="192"/>
      <c r="C362" s="135"/>
      <c r="D362" s="193"/>
      <c r="E362" s="193"/>
      <c r="F362" s="3"/>
    </row>
    <row r="363">
      <c r="A363" s="3"/>
      <c r="B363" s="192"/>
      <c r="C363" s="135"/>
      <c r="D363" s="193"/>
      <c r="E363" s="193"/>
      <c r="F363" s="3"/>
    </row>
    <row r="364">
      <c r="A364" s="3"/>
      <c r="B364" s="192"/>
      <c r="C364" s="135"/>
      <c r="D364" s="193"/>
      <c r="E364" s="193"/>
      <c r="F364" s="3"/>
    </row>
    <row r="365">
      <c r="A365" s="3"/>
      <c r="B365" s="192"/>
      <c r="C365" s="135"/>
      <c r="D365" s="193"/>
      <c r="E365" s="193"/>
      <c r="F365" s="3"/>
    </row>
    <row r="366">
      <c r="A366" s="3"/>
      <c r="B366" s="192"/>
      <c r="C366" s="135"/>
      <c r="D366" s="193"/>
      <c r="E366" s="193"/>
      <c r="F366" s="3"/>
    </row>
    <row r="367">
      <c r="A367" s="3"/>
      <c r="B367" s="192"/>
      <c r="C367" s="135"/>
      <c r="D367" s="193"/>
      <c r="E367" s="193"/>
      <c r="F367" s="3"/>
    </row>
    <row r="368">
      <c r="A368" s="3"/>
      <c r="B368" s="192"/>
      <c r="C368" s="135"/>
      <c r="D368" s="193"/>
      <c r="E368" s="193"/>
      <c r="F368" s="3"/>
    </row>
    <row r="369">
      <c r="A369" s="3"/>
      <c r="B369" s="192"/>
      <c r="C369" s="135"/>
      <c r="D369" s="193"/>
      <c r="E369" s="193"/>
      <c r="F369" s="3"/>
    </row>
    <row r="370">
      <c r="A370" s="3"/>
      <c r="B370" s="192"/>
      <c r="C370" s="135"/>
      <c r="D370" s="193"/>
      <c r="E370" s="193"/>
      <c r="F370" s="3"/>
    </row>
    <row r="371">
      <c r="A371" s="3"/>
      <c r="B371" s="192"/>
      <c r="C371" s="135"/>
      <c r="D371" s="193"/>
      <c r="E371" s="193"/>
      <c r="F371" s="3"/>
    </row>
    <row r="372">
      <c r="A372" s="3"/>
      <c r="B372" s="192"/>
      <c r="C372" s="135"/>
      <c r="D372" s="193"/>
      <c r="E372" s="192"/>
      <c r="F372" s="3"/>
    </row>
    <row r="373" ht="16.5" customHeight="1">
      <c r="A373" s="3"/>
      <c r="B373" s="125"/>
      <c r="C373" s="126"/>
      <c r="D373" s="127"/>
      <c r="E373" s="125"/>
      <c r="F373" s="3"/>
    </row>
  </sheetData>
  <conditionalFormatting sqref="E3:E372">
    <cfRule type="containsText" dxfId="8" priority="1" operator="containsText" text="High">
      <formula>NOT(ISERROR(SEARCH(("High"),(E3))))</formula>
    </cfRule>
  </conditionalFormatting>
  <conditionalFormatting sqref="E3:E372">
    <cfRule type="containsText" dxfId="6" priority="2" operator="containsText" text="Critical">
      <formula>NOT(ISERROR(SEARCH(("Critical"),(E3))))</formula>
    </cfRule>
  </conditionalFormatting>
  <conditionalFormatting sqref="E3:E372">
    <cfRule type="containsText" dxfId="9" priority="3" operator="containsText" text="Normal">
      <formula>NOT(ISERROR(SEARCH(("Normal"),(E3))))</formula>
    </cfRule>
  </conditionalFormatting>
  <printOptions/>
  <pageMargins bottom="1.0" footer="0.0" header="0.0" left="1.0" right="1.0" top="1.0"/>
  <pageSetup fitToHeight="0" paperSize="9" orientation="landscape"/>
  <headerFooter>
    <oddHeader>&amp;L&lt;Project abbr. name&gt; - Acceptance Test Case&amp;RVersion: &lt;X.Y&gt;</oddHeader>
    <oddFooter>&amp;L® ISB Vietnam Co., Ltd. (IVC)&amp;C&lt;Secret / Confidential&gt;&amp;RPage &amp;P/</oddFooter>
  </headerFooter>
  <drawing r:id="rId1"/>
</worksheet>
</file>