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 FR Increase w constant soc" sheetId="1" r:id="rId4"/>
    <sheet state="visible" name="R1 Social FR Increase w constan" sheetId="2" r:id="rId5"/>
    <sheet state="visible" name="R4 Social FR Increase w constan" sheetId="3" r:id="rId6"/>
    <sheet state="visible" name="R6 Social FR Increase w constan" sheetId="4" r:id="rId7"/>
    <sheet state="visible" name="R8 Social FR Increase w constan" sheetId="5" r:id="rId8"/>
    <sheet state="visible" name="R4 Simultaneous Social and Food" sheetId="6" r:id="rId9"/>
    <sheet state="visible" name="R6 Simultaneous Social and Food" sheetId="7" r:id="rId10"/>
    <sheet state="visible" name="R4 Ind. Food FR Increase (no so" sheetId="8" r:id="rId11"/>
    <sheet state="visible" name="R6 Ind. Food FR Increase (no so" sheetId="9" r:id="rId12"/>
    <sheet state="visible" name="R8 Ind. " sheetId="10" r:id="rId13"/>
  </sheets>
  <definedNames/>
  <calcPr/>
  <extLst>
    <ext uri="GoogleSheetsCustomDataVersion1">
      <go:sheetsCustomData xmlns:go="http://customooxmlschemas.google.com/" r:id="rId14" roundtripDataSignature="AMtx7mg5xWIU+5SV21KkiNmEbvWu1+r9wQ=="/>
    </ext>
  </extLst>
</workbook>
</file>

<file path=xl/sharedStrings.xml><?xml version="1.0" encoding="utf-8"?>
<sst xmlns="http://schemas.openxmlformats.org/spreadsheetml/2006/main" count="206" uniqueCount="51">
  <si>
    <t>Notes</t>
  </si>
  <si>
    <t>Date</t>
  </si>
  <si>
    <t>R2</t>
  </si>
  <si>
    <t>R4</t>
  </si>
  <si>
    <t>R6</t>
  </si>
  <si>
    <t>R8</t>
  </si>
  <si>
    <r>
      <rPr>
        <rFont val="Calibri"/>
        <b/>
        <color rgb="FF000000"/>
        <sz val="18.0"/>
      </rPr>
      <t xml:space="preserve">Geometric Increase in Food (FR+) FR Price with Constant Social (SR+) FR Price </t>
    </r>
    <r>
      <rPr>
        <rFont val="Calibri"/>
        <b val="0"/>
        <i/>
        <color rgb="FF000000"/>
        <sz val="18.0"/>
      </rPr>
      <t>Graphs</t>
    </r>
  </si>
  <si>
    <t>SR</t>
  </si>
  <si>
    <t>FR</t>
  </si>
  <si>
    <t>Food Reward</t>
  </si>
  <si>
    <t>social training for rat 1</t>
  </si>
  <si>
    <t>""</t>
  </si>
  <si>
    <t>went to bathroom around 5min during session for r8</t>
  </si>
  <si>
    <t>Rat 1 starts 60m FR1 FR1 w/humans out of room</t>
  </si>
  <si>
    <t>Only ran pair 1</t>
  </si>
  <si>
    <t>MEAN BL</t>
  </si>
  <si>
    <t>rat 4 6 8 move to fr 1 fr 2</t>
  </si>
  <si>
    <t xml:space="preserve">rat 6 was scared by the construction </t>
  </si>
  <si>
    <t>Session Date</t>
  </si>
  <si>
    <t>FR+ Price</t>
  </si>
  <si>
    <t>SR+ Price</t>
  </si>
  <si>
    <t>SR+ Resp.</t>
  </si>
  <si>
    <t>FR+ Resp.</t>
  </si>
  <si>
    <t>SR+ Rew.</t>
  </si>
  <si>
    <t>FR+ Rew.</t>
  </si>
  <si>
    <t>Note</t>
  </si>
  <si>
    <t>RAT 1 SR+ Increase</t>
  </si>
  <si>
    <t>Soc Proportion</t>
  </si>
  <si>
    <t>Food Proportion</t>
  </si>
  <si>
    <t>BL Mean</t>
  </si>
  <si>
    <t>RAT 4 SR+ Increase</t>
  </si>
  <si>
    <t>FR+ Proportion</t>
  </si>
  <si>
    <t>SR+ Proportion</t>
  </si>
  <si>
    <t>BL MEAN</t>
  </si>
  <si>
    <t>RAT 6 SR+ Increase</t>
  </si>
  <si>
    <t>MEAN</t>
  </si>
  <si>
    <t>R8 SR+ Increase</t>
  </si>
  <si>
    <t>RAT 4 Concurrent FR Increase</t>
  </si>
  <si>
    <t>Date (mm/dd)</t>
  </si>
  <si>
    <t>Price</t>
  </si>
  <si>
    <t>Total Rew.</t>
  </si>
  <si>
    <t>BL AVERAGE</t>
  </si>
  <si>
    <t>RAT 6 Concurrent FR Increase</t>
  </si>
  <si>
    <t>RAT 4</t>
  </si>
  <si>
    <t>Responses</t>
  </si>
  <si>
    <t>Rewards</t>
  </si>
  <si>
    <t>n/a</t>
  </si>
  <si>
    <t>RAT 6</t>
  </si>
  <si>
    <t>BL Average</t>
  </si>
  <si>
    <t>SR Increase Rat 8</t>
  </si>
  <si>
    <t>Simul. Increase Rat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</si>
</sst>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11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8.0"/>
      <color rgb="FF000000"/>
      <name val="Calibri"/>
    </font>
    <font>
      <b/>
      <i/>
      <sz val="12.0"/>
      <color rgb="FF000000"/>
      <name val="Calibri"/>
    </font>
    <font>
      <b/>
      <i/>
      <sz val="12.0"/>
      <color theme="1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i/>
      <sz val="12.0"/>
      <color theme="1"/>
      <name val="Calibri"/>
    </font>
    <font>
      <color theme="1"/>
      <name val="Calibri"/>
    </font>
    <font>
      <b/>
      <i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8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3" fontId="1" numFmtId="0" xfId="0" applyAlignment="1" applyBorder="1" applyFill="1" applyFont="1">
      <alignment horizontal="right"/>
    </xf>
    <xf borderId="3" fillId="3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5" fillId="3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2" fillId="3" fontId="2" numFmtId="0" xfId="0" applyAlignment="1" applyBorder="1" applyFont="1">
      <alignment horizontal="right"/>
    </xf>
    <xf borderId="6" fillId="2" fontId="3" numFmtId="0" xfId="0" applyBorder="1" applyFont="1"/>
    <xf borderId="7" fillId="2" fontId="2" numFmtId="0" xfId="0" applyBorder="1" applyFont="1"/>
    <xf borderId="6" fillId="2" fontId="2" numFmtId="0" xfId="0" applyBorder="1" applyFont="1"/>
    <xf borderId="7" fillId="2" fontId="2" numFmtId="0" xfId="0" applyAlignment="1" applyBorder="1" applyFont="1">
      <alignment horizontal="right"/>
    </xf>
    <xf borderId="2" fillId="2" fontId="1" numFmtId="16" xfId="0" applyAlignment="1" applyBorder="1" applyFont="1" applyNumberFormat="1">
      <alignment horizontal="right"/>
    </xf>
    <xf borderId="2" fillId="2" fontId="2" numFmtId="0" xfId="0" applyAlignment="1" applyBorder="1" applyFont="1">
      <alignment horizontal="right"/>
    </xf>
    <xf borderId="8" fillId="2" fontId="2" numFmtId="0" xfId="0" applyAlignment="1" applyBorder="1" applyFont="1">
      <alignment horizontal="right"/>
    </xf>
    <xf borderId="2" fillId="2" fontId="2" numFmtId="164" xfId="0" applyAlignment="1" applyBorder="1" applyFont="1" applyNumberFormat="1">
      <alignment horizontal="right" readingOrder="0"/>
    </xf>
    <xf borderId="9" fillId="2" fontId="2" numFmtId="0" xfId="0" applyAlignment="1" applyBorder="1" applyFont="1">
      <alignment horizontal="right"/>
    </xf>
    <xf borderId="10" fillId="2" fontId="2" numFmtId="0" xfId="0" applyAlignment="1" applyBorder="1" applyFont="1">
      <alignment horizontal="right"/>
    </xf>
    <xf quotePrefix="1" borderId="7" fillId="2" fontId="2" numFmtId="0" xfId="0" applyAlignment="1" applyBorder="1" applyFont="1">
      <alignment horizontal="right"/>
    </xf>
    <xf borderId="2" fillId="2" fontId="1" numFmtId="16" xfId="0" applyBorder="1" applyFont="1" applyNumberFormat="1"/>
    <xf borderId="11" fillId="2" fontId="2" numFmtId="0" xfId="0" applyAlignment="1" applyBorder="1" applyFont="1">
      <alignment horizontal="right"/>
    </xf>
    <xf borderId="12" fillId="2" fontId="2" numFmtId="0" xfId="0" applyAlignment="1" applyBorder="1" applyFont="1">
      <alignment horizontal="right"/>
    </xf>
    <xf borderId="13" fillId="2" fontId="2" numFmtId="0" xfId="0" applyAlignment="1" applyBorder="1" applyFont="1">
      <alignment horizontal="right"/>
    </xf>
    <xf borderId="2" fillId="2" fontId="2" numFmtId="0" xfId="0" applyBorder="1" applyFont="1"/>
    <xf borderId="8" fillId="2" fontId="2" numFmtId="0" xfId="0" applyBorder="1" applyFont="1"/>
    <xf borderId="10" fillId="2" fontId="2" numFmtId="0" xfId="0" applyBorder="1" applyFont="1"/>
    <xf borderId="13" fillId="2" fontId="1" numFmtId="16" xfId="0" applyBorder="1" applyFont="1" applyNumberFormat="1"/>
    <xf borderId="13" fillId="2" fontId="2" numFmtId="0" xfId="0" applyBorder="1" applyFont="1"/>
    <xf borderId="12" fillId="2" fontId="2" numFmtId="0" xfId="0" applyBorder="1" applyFont="1"/>
    <xf borderId="7" fillId="2" fontId="4" numFmtId="0" xfId="0" applyBorder="1" applyFont="1"/>
    <xf borderId="7" fillId="2" fontId="5" numFmtId="0" xfId="0" applyBorder="1" applyFont="1"/>
    <xf borderId="14" fillId="2" fontId="2" numFmtId="0" xfId="0" applyBorder="1" applyFont="1"/>
    <xf borderId="15" fillId="2" fontId="2" numFmtId="0" xfId="0" applyBorder="1" applyFont="1"/>
    <xf borderId="16" fillId="2" fontId="2" numFmtId="0" xfId="0" applyBorder="1" applyFont="1"/>
    <xf borderId="16" fillId="2" fontId="1" numFmtId="16" xfId="0" applyBorder="1" applyFont="1" applyNumberFormat="1"/>
    <xf borderId="2" fillId="2" fontId="6" numFmtId="16" xfId="0" applyBorder="1" applyFont="1" applyNumberFormat="1"/>
    <xf borderId="10" fillId="2" fontId="7" numFmtId="0" xfId="0" applyBorder="1" applyFont="1"/>
    <xf borderId="8" fillId="2" fontId="7" numFmtId="0" xfId="0" applyBorder="1" applyFont="1"/>
    <xf borderId="2" fillId="2" fontId="7" numFmtId="0" xfId="0" applyBorder="1" applyFont="1"/>
    <xf borderId="7" fillId="2" fontId="7" numFmtId="0" xfId="0" applyBorder="1" applyFont="1"/>
    <xf borderId="2" fillId="2" fontId="2" numFmtId="16" xfId="0" applyBorder="1" applyFont="1" applyNumberFormat="1"/>
    <xf borderId="0" fillId="2" fontId="4" numFmtId="0" xfId="0" applyFont="1"/>
    <xf borderId="0" fillId="2" fontId="1" numFmtId="0" xfId="0" applyFont="1"/>
    <xf borderId="7" fillId="2" fontId="1" numFmtId="0" xfId="0" applyBorder="1" applyFont="1"/>
    <xf borderId="7" fillId="2" fontId="1" numFmtId="16" xfId="0" applyBorder="1" applyFont="1" applyNumberFormat="1"/>
    <xf borderId="2" fillId="0" fontId="5" numFmtId="16" xfId="0" applyBorder="1" applyFont="1" applyNumberFormat="1"/>
    <xf borderId="2" fillId="0" fontId="5" numFmtId="0" xfId="0" applyBorder="1" applyFont="1"/>
    <xf borderId="2" fillId="0" fontId="2" numFmtId="16" xfId="0" applyBorder="1" applyFont="1" applyNumberFormat="1"/>
    <xf borderId="2" fillId="0" fontId="2" numFmtId="0" xfId="0" applyBorder="1" applyFont="1"/>
    <xf borderId="0" fillId="2" fontId="2" numFmtId="0" xfId="0" applyFont="1"/>
    <xf borderId="13" fillId="2" fontId="2" numFmtId="16" xfId="0" applyBorder="1" applyFont="1" applyNumberFormat="1"/>
    <xf borderId="7" fillId="2" fontId="2" numFmtId="16" xfId="0" applyBorder="1" applyFont="1" applyNumberFormat="1"/>
    <xf borderId="7" fillId="2" fontId="8" numFmtId="0" xfId="0" applyBorder="1" applyFont="1"/>
    <xf borderId="2" fillId="2" fontId="1" numFmtId="0" xfId="0" applyBorder="1" applyFont="1"/>
    <xf borderId="10" fillId="2" fontId="1" numFmtId="0" xfId="0" applyBorder="1" applyFont="1"/>
    <xf borderId="2" fillId="2" fontId="5" numFmtId="0" xfId="0" applyBorder="1" applyFont="1"/>
    <xf borderId="10" fillId="2" fontId="5" numFmtId="0" xfId="0" applyBorder="1" applyFont="1"/>
    <xf borderId="13" fillId="2" fontId="2" numFmtId="14" xfId="0" applyBorder="1" applyFont="1" applyNumberFormat="1"/>
    <xf borderId="11" fillId="2" fontId="2" numFmtId="0" xfId="0" applyBorder="1" applyFont="1"/>
    <xf borderId="2" fillId="2" fontId="2" numFmtId="14" xfId="0" applyBorder="1" applyFont="1" applyNumberFormat="1"/>
    <xf borderId="13" fillId="2" fontId="5" numFmtId="0" xfId="0" applyBorder="1" applyFont="1"/>
    <xf borderId="2" fillId="0" fontId="2" numFmtId="14" xfId="0" applyBorder="1" applyFont="1" applyNumberFormat="1"/>
    <xf borderId="17" fillId="0" fontId="2" numFmtId="14" xfId="0" applyBorder="1" applyFont="1" applyNumberFormat="1"/>
    <xf borderId="17" fillId="0" fontId="2" numFmtId="0" xfId="0" applyBorder="1" applyFont="1"/>
    <xf borderId="0" fillId="0" fontId="5" numFmtId="0" xfId="0" applyFont="1"/>
    <xf borderId="2" fillId="0" fontId="1" numFmtId="0" xfId="0" applyBorder="1" applyFont="1"/>
    <xf borderId="2" fillId="0" fontId="9" numFmtId="0" xfId="0" applyBorder="1" applyFont="1"/>
    <xf borderId="2" fillId="0" fontId="5" numFmtId="14" xfId="0" applyBorder="1" applyFont="1" applyNumberFormat="1"/>
    <xf borderId="2" fillId="0" fontId="10" numFmtId="0" xfId="0" applyBorder="1" applyFont="1"/>
    <xf borderId="0" fillId="0" fontId="9" numFmtId="0" xfId="0" applyFont="1"/>
    <xf borderId="1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FR+/SR+ REWARDS PER SESSION w/ baseline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'Food FR Increase w constant soc'!$H$2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soc'!$H$3:$H$20</c:f>
              <c:numCache/>
            </c:numRef>
          </c:val>
          <c:smooth val="0"/>
        </c:ser>
        <c:ser>
          <c:idx val="1"/>
          <c:order val="1"/>
          <c:tx>
            <c:strRef>
              <c:f>'Food FR Increase w constant soc'!$J$2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soc'!$J$3:$J$20</c:f>
              <c:numCache/>
            </c:numRef>
          </c:val>
          <c:smooth val="0"/>
        </c:ser>
        <c:axId val="1280538136"/>
        <c:axId val="2099723243"/>
      </c:lineChart>
      <c:catAx>
        <c:axId val="128053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99723243"/>
      </c:catAx>
      <c:valAx>
        <c:axId val="2099723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80538136"/>
      </c:valAx>
    </c:plotArea>
    <c:legend>
      <c:legendPos val="r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1: Total Food and Social Responses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'R1 Social FR Increase w constan'!$E$30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constan'!$E$31:$E$35</c:f>
              <c:numCache/>
            </c:numRef>
          </c:val>
          <c:smooth val="0"/>
        </c:ser>
        <c:ser>
          <c:idx val="1"/>
          <c:order val="1"/>
          <c:tx>
            <c:strRef>
              <c:f>'R1 Social FR Increase w constan'!$F$30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constan'!$F$31:$F$35</c:f>
              <c:numCache/>
            </c:numRef>
          </c:val>
          <c:smooth val="0"/>
        </c:ser>
        <c:axId val="804557454"/>
        <c:axId val="900113676"/>
      </c:lineChart>
      <c:catAx>
        <c:axId val="80455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0113676"/>
      </c:catAx>
      <c:valAx>
        <c:axId val="900113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455745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1: Food and Soc Proportion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'R1 Social FR Increase w constan'!$I$30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constan'!$I$31:$I$35</c:f>
              <c:numCache/>
            </c:numRef>
          </c:val>
          <c:smooth val="0"/>
        </c:ser>
        <c:ser>
          <c:idx val="1"/>
          <c:order val="1"/>
          <c:tx>
            <c:strRef>
              <c:f>'R1 Social FR Increase w constan'!$J$30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constan'!$J$31:$J$35</c:f>
              <c:numCache/>
            </c:numRef>
          </c:val>
          <c:smooth val="0"/>
        </c:ser>
        <c:axId val="1376209947"/>
        <c:axId val="1887385851"/>
      </c:lineChart>
      <c:catAx>
        <c:axId val="1376209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87385851"/>
      </c:catAx>
      <c:valAx>
        <c:axId val="1887385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76209947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FR+ v. SR+ Reward Proportion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'R4 Social FR Increase w constan'!$I$33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constan'!$I$34:$I$39</c:f>
              <c:numCache/>
            </c:numRef>
          </c:val>
          <c:smooth val="0"/>
        </c:ser>
        <c:ser>
          <c:idx val="1"/>
          <c:order val="1"/>
          <c:tx>
            <c:strRef>
              <c:f>'R4 Social FR Increase w constan'!$J$33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constan'!$J$34:$J$39</c:f>
              <c:numCache/>
            </c:numRef>
          </c:val>
          <c:smooth val="0"/>
        </c:ser>
        <c:axId val="1159028869"/>
        <c:axId val="1374181523"/>
      </c:lineChart>
      <c:catAx>
        <c:axId val="1159028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74181523"/>
      </c:catAx>
      <c:valAx>
        <c:axId val="1374181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59028869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Total Food and Social Reward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'R4 Social FR Increase w constan'!$G$33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constan'!$G$34:$G$39</c:f>
              <c:numCache/>
            </c:numRef>
          </c:val>
          <c:smooth val="0"/>
        </c:ser>
        <c:ser>
          <c:idx val="1"/>
          <c:order val="1"/>
          <c:tx>
            <c:strRef>
              <c:f>'R4 Social FR Increase w constan'!$H$33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constan'!$H$34:$H$39</c:f>
              <c:numCache/>
            </c:numRef>
          </c:val>
          <c:smooth val="0"/>
        </c:ser>
        <c:axId val="1500578889"/>
        <c:axId val="674294448"/>
      </c:lineChart>
      <c:catAx>
        <c:axId val="150057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74294448"/>
      </c:catAx>
      <c:valAx>
        <c:axId val="67429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00578889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Total Food and Social Responses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'R4 Social FR Increase w constan'!$E$33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constan'!$E$34:$E$39</c:f>
              <c:numCache/>
            </c:numRef>
          </c:val>
          <c:smooth val="0"/>
        </c:ser>
        <c:ser>
          <c:idx val="1"/>
          <c:order val="1"/>
          <c:tx>
            <c:strRef>
              <c:f>'R4 Social FR Increase w constan'!$F$33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Social FR Increase w constan'!$F$34:$F$39</c:f>
              <c:numCache/>
            </c:numRef>
          </c:val>
          <c:smooth val="0"/>
        </c:ser>
        <c:axId val="1085331262"/>
        <c:axId val="1411687410"/>
      </c:lineChart>
      <c:catAx>
        <c:axId val="1085331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11687410"/>
      </c:catAx>
      <c:valAx>
        <c:axId val="141168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85331262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6: Total Responses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'R6 Social FR Increase w constan'!$E$8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Social FR Increase w constan'!$E$9:$E$13</c:f>
              <c:numCache/>
            </c:numRef>
          </c:val>
          <c:smooth val="0"/>
        </c:ser>
        <c:ser>
          <c:idx val="1"/>
          <c:order val="1"/>
          <c:tx>
            <c:strRef>
              <c:f>'R6 Social FR Increase w constan'!$F$8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Social FR Increase w constan'!$F$9:$F$13</c:f>
              <c:numCache/>
            </c:numRef>
          </c:val>
          <c:smooth val="0"/>
        </c:ser>
        <c:axId val="972316305"/>
        <c:axId val="1213747711"/>
      </c:lineChart>
      <c:catAx>
        <c:axId val="972316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13747711"/>
      </c:catAx>
      <c:valAx>
        <c:axId val="1213747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72316305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6: Total Reward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'R6 Social FR Increase w constan'!$G$8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Social FR Increase w constan'!$G$9:$G$13</c:f>
              <c:numCache/>
            </c:numRef>
          </c:val>
          <c:smooth val="0"/>
        </c:ser>
        <c:ser>
          <c:idx val="1"/>
          <c:order val="1"/>
          <c:tx>
            <c:strRef>
              <c:f>'R6 Social FR Increase w constan'!$H$8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Social FR Increase w constan'!$H$9:$H$13</c:f>
              <c:numCache/>
            </c:numRef>
          </c:val>
          <c:smooth val="0"/>
        </c:ser>
        <c:axId val="678904848"/>
        <c:axId val="1341120231"/>
      </c:lineChart>
      <c:catAx>
        <c:axId val="67890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1120231"/>
      </c:catAx>
      <c:valAx>
        <c:axId val="134112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7890484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8: Food Response vs. Soc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'R8 Social FR Increase w constan'!$E$7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constan'!$E$8:$E$12</c:f>
              <c:numCache/>
            </c:numRef>
          </c:val>
          <c:smooth val="0"/>
        </c:ser>
        <c:ser>
          <c:idx val="1"/>
          <c:order val="1"/>
          <c:tx>
            <c:strRef>
              <c:f>'R8 Social FR Increase w constan'!$F$7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constan'!$F$8:$F$12</c:f>
              <c:numCache/>
            </c:numRef>
          </c:val>
          <c:smooth val="0"/>
        </c:ser>
        <c:axId val="1369541808"/>
        <c:axId val="1015812851"/>
      </c:lineChart>
      <c:catAx>
        <c:axId val="13695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15812851"/>
      </c:catAx>
      <c:valAx>
        <c:axId val="1015812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6954180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8: Food Reward vs. Soc Reward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'R8 Social FR Increase w constan'!$G$7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constan'!$G$8:$G$12</c:f>
              <c:numCache/>
            </c:numRef>
          </c:val>
          <c:smooth val="0"/>
        </c:ser>
        <c:ser>
          <c:idx val="1"/>
          <c:order val="1"/>
          <c:tx>
            <c:strRef>
              <c:f>'R8 Social FR Increase w constan'!$H$7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constan'!$H$8:$H$12</c:f>
              <c:numCache/>
            </c:numRef>
          </c:val>
          <c:smooth val="0"/>
        </c:ser>
        <c:axId val="1161293199"/>
        <c:axId val="1191760800"/>
      </c:lineChart>
      <c:catAx>
        <c:axId val="116129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91760800"/>
      </c:catAx>
      <c:valAx>
        <c:axId val="119176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61293199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8: Soc. Prop. vs. Food Prop.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'R8 Social FR Increase w constan'!$I$7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constan'!$I$8:$I$12</c:f>
              <c:numCache/>
            </c:numRef>
          </c:val>
          <c:smooth val="0"/>
        </c:ser>
        <c:ser>
          <c:idx val="1"/>
          <c:order val="1"/>
          <c:tx>
            <c:strRef>
              <c:f>'R8 Social FR Increase w constan'!$J$7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'R8 Social FR Increase w constan'!$J$8:$J$12</c:f>
              <c:numCache/>
            </c:numRef>
          </c:val>
          <c:smooth val="0"/>
        </c:ser>
        <c:axId val="1319090893"/>
        <c:axId val="1485103815"/>
      </c:lineChart>
      <c:catAx>
        <c:axId val="1319090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85103815"/>
      </c:catAx>
      <c:valAx>
        <c:axId val="148510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1909089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6: FR+/SR+ REWARDS PER SESSION w/ baseline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'Food FR Increase w constant soc'!$M$2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soc'!$M$3:$M$17</c:f>
              <c:numCache/>
            </c:numRef>
          </c:val>
          <c:smooth val="0"/>
        </c:ser>
        <c:ser>
          <c:idx val="1"/>
          <c:order val="1"/>
          <c:tx>
            <c:strRef>
              <c:f>'Food FR Increase w constant soc'!$M$19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soc'!$M$20</c:f>
              <c:numCache/>
            </c:numRef>
          </c:val>
          <c:smooth val="0"/>
        </c:ser>
        <c:ser>
          <c:idx val="2"/>
          <c:order val="2"/>
          <c:tx>
            <c:strRef>
              <c:f>'Food FR Increase w constant soc'!$O$2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soc'!$O$3:$O$17</c:f>
              <c:numCache/>
            </c:numRef>
          </c:val>
          <c:smooth val="0"/>
        </c:ser>
        <c:ser>
          <c:idx val="3"/>
          <c:order val="3"/>
          <c:tx>
            <c:strRef>
              <c:f>'Food FR Increase w constant soc'!$O$19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'Food FR Increase w constant soc'!$O$20</c:f>
              <c:numCache/>
            </c:numRef>
          </c:val>
          <c:smooth val="0"/>
        </c:ser>
        <c:axId val="55287091"/>
        <c:axId val="1696514259"/>
      </c:lineChart>
      <c:catAx>
        <c:axId val="5528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96514259"/>
      </c:catAx>
      <c:valAx>
        <c:axId val="1696514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5287091"/>
      </c:valAx>
    </c:plotArea>
    <c:legend>
      <c:legendPos val="r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 Concurrent FR Increase REWARD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Simultaneous Social and Food'!$D$9:$D$15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Simultaneous Social and Food'!$F$9:$F$15</c:f>
              <c:numCache/>
            </c:numRef>
          </c:val>
          <c:smooth val="0"/>
        </c:ser>
        <c:axId val="1863753057"/>
        <c:axId val="2076555492"/>
      </c:lineChart>
      <c:catAx>
        <c:axId val="186375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76555492"/>
      </c:catAx>
      <c:valAx>
        <c:axId val="2076555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63753057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 Concurrent FR Increase RESPONSE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Simultaneous Social and Food'!$C$9:$C$15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Simultaneous Social and Food'!$E$9:$E$15</c:f>
              <c:numCache/>
            </c:numRef>
          </c:val>
          <c:smooth val="0"/>
        </c:ser>
        <c:axId val="428687027"/>
        <c:axId val="731512480"/>
      </c:lineChart>
      <c:catAx>
        <c:axId val="428687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1512480"/>
      </c:catAx>
      <c:valAx>
        <c:axId val="73151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28687027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6:  Concurrent FR Increase REWARDS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Simultaneous Social and Food'!$D$11:$D$18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Simultaneous Social and Food'!$F$11:$F$18</c:f>
              <c:numCache/>
            </c:numRef>
          </c:val>
          <c:smooth val="0"/>
        </c:ser>
        <c:axId val="905655070"/>
        <c:axId val="1421278671"/>
      </c:lineChart>
      <c:catAx>
        <c:axId val="905655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21278671"/>
      </c:catAx>
      <c:valAx>
        <c:axId val="142127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5655070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 Concurrent FR Increase RESPONSES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Simultaneous Social and Food'!$C$11:$C$18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Simultaneous Social and Food'!$E$11:$E$18</c:f>
              <c:numCache/>
            </c:numRef>
          </c:val>
          <c:smooth val="0"/>
        </c:ser>
        <c:axId val="1755045766"/>
        <c:axId val="452238644"/>
      </c:lineChart>
      <c:catAx>
        <c:axId val="1755045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52238644"/>
      </c:catAx>
      <c:valAx>
        <c:axId val="45223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55045766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4: Solo FR+ Price Increase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Ind. Food FR Increase (no so'!$D$11:$D$20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'R4 Ind. Food FR Increase (no so'!$E$11:$E$20</c:f>
              <c:numCache/>
            </c:numRef>
          </c:val>
          <c:smooth val="0"/>
        </c:ser>
        <c:axId val="897454011"/>
        <c:axId val="1726033655"/>
      </c:lineChart>
      <c:catAx>
        <c:axId val="897454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6033655"/>
      </c:catAx>
      <c:valAx>
        <c:axId val="172603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Total Rew. Earned/Session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97454011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6: Solo FR+ Price Increase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Ind. Food FR Increase (no so'!$E$13:$E$21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'R6 Ind. Food FR Increase (no so'!$D$13:$D$21</c:f>
              <c:numCache/>
            </c:numRef>
          </c:val>
          <c:smooth val="0"/>
        </c:ser>
        <c:axId val="1107204674"/>
        <c:axId val="1768130767"/>
      </c:lineChart>
      <c:catAx>
        <c:axId val="110720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68130767"/>
      </c:catAx>
      <c:valAx>
        <c:axId val="176813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Total Rew. Earned/Session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0720467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'R8 Ind. '!$B$8:$B$13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'R8 Ind. '!$C$8:$C$13</c:f>
              <c:numCache/>
            </c:numRef>
          </c:val>
          <c:smooth val="0"/>
        </c:ser>
        <c:axId val="777895201"/>
        <c:axId val="1841091963"/>
      </c:lineChart>
      <c:catAx>
        <c:axId val="777895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41091963"/>
      </c:catAx>
      <c:valAx>
        <c:axId val="184109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77895201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'R8 Ind. '!$B$25:$B$32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'R8 Ind. '!$C$25:$C$32</c:f>
              <c:numCache/>
            </c:numRef>
          </c:val>
          <c:smooth val="0"/>
        </c:ser>
        <c:axId val="1448418883"/>
        <c:axId val="2137322424"/>
      </c:lineChart>
      <c:catAx>
        <c:axId val="1448418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37322424"/>
      </c:catAx>
      <c:valAx>
        <c:axId val="213732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4841888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8: FR+/SR+ REWARDS PER SESSION w/ baseline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'Food FR Increase w constant soc'!$R$2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soc'!$R$3:$R$20</c:f>
              <c:numCache/>
            </c:numRef>
          </c:val>
          <c:smooth val="0"/>
        </c:ser>
        <c:ser>
          <c:idx val="1"/>
          <c:order val="1"/>
          <c:tx>
            <c:strRef>
              <c:f>'Food FR Increase w constant soc'!$T$2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soc'!$T$3:$T$20</c:f>
              <c:numCache/>
            </c:numRef>
          </c:val>
          <c:smooth val="0"/>
        </c:ser>
        <c:axId val="754963044"/>
        <c:axId val="539508302"/>
      </c:lineChart>
      <c:catAx>
        <c:axId val="75496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39508302"/>
      </c:catAx>
      <c:valAx>
        <c:axId val="53950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4963044"/>
      </c:valAx>
    </c:plotArea>
    <c:legend>
      <c:legendPos val="r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1: FR+/SR+ REWARDS PER SESSION w/ baseline data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soc'!$C$8:$C$20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'Food FR Increase w constant soc'!$E$8:$E$20</c:f>
              <c:numCache/>
            </c:numRef>
          </c:val>
          <c:smooth val="0"/>
        </c:ser>
        <c:axId val="2034948204"/>
        <c:axId val="1142326471"/>
      </c:lineChart>
      <c:catAx>
        <c:axId val="2034948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42326471"/>
      </c:catAx>
      <c:valAx>
        <c:axId val="114232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494820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'Food FR Increase w constant soc'!$C$1:$C$2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'Food FR Increase w constant soc'!$C$3:$C$20</c:f>
              <c:numCache/>
            </c:numRef>
          </c:val>
          <c:smooth val="0"/>
        </c:ser>
        <c:axId val="1228887156"/>
        <c:axId val="941734114"/>
      </c:lineChart>
      <c:catAx>
        <c:axId val="122888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41734114"/>
      </c:catAx>
      <c:valAx>
        <c:axId val="94173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8887156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'Food FR Increase w constant soc'!$H$1:$H$2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'Food FR Increase w constant soc'!$H$3:$H$20</c:f>
              <c:numCache/>
            </c:numRef>
          </c:val>
          <c:smooth val="0"/>
        </c:ser>
        <c:axId val="186679278"/>
        <c:axId val="807655834"/>
      </c:lineChart>
      <c:catAx>
        <c:axId val="18667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7655834"/>
      </c:catAx>
      <c:valAx>
        <c:axId val="80765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667927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'Food FR Increase w constant soc'!$M$1:$M$2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'Food FR Increase w constant soc'!$M$3:$M$20</c:f>
              <c:numCache/>
            </c:numRef>
          </c:val>
          <c:smooth val="0"/>
        </c:ser>
        <c:axId val="1671975712"/>
        <c:axId val="1741796114"/>
      </c:lineChart>
      <c:catAx>
        <c:axId val="16719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41796114"/>
      </c:catAx>
      <c:valAx>
        <c:axId val="1741796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71975712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'Food FR Increase w constant soc'!$R$1:$R$2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'Food FR Increase w constant soc'!$R$3:$R$20</c:f>
              <c:numCache/>
            </c:numRef>
          </c:val>
          <c:smooth val="0"/>
        </c:ser>
        <c:axId val="341622304"/>
        <c:axId val="1223980438"/>
      </c:lineChart>
      <c:catAx>
        <c:axId val="3416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3980438"/>
      </c:catAx>
      <c:valAx>
        <c:axId val="1223980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4162230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rPr b="0" i="0" sz="1400">
                <a:solidFill>
                  <a:srgbClr val="595959"/>
                </a:solidFill>
                <a:latin typeface="+mn-lt"/>
              </a:rPr>
              <a:t>Rat 1: Total Food and Social Reward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'R1 Social FR Increase w constan'!$G$30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constan'!$G$31:$G$35</c:f>
              <c:numCache/>
            </c:numRef>
          </c:val>
          <c:smooth val="0"/>
        </c:ser>
        <c:ser>
          <c:idx val="1"/>
          <c:order val="1"/>
          <c:tx>
            <c:strRef>
              <c:f>'R1 Social FR Increase w constan'!$H$30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'R1 Social FR Increase w constan'!$H$31:$H$35</c:f>
              <c:numCache/>
            </c:numRef>
          </c:val>
          <c:smooth val="0"/>
        </c:ser>
        <c:axId val="549173883"/>
        <c:axId val="122019973"/>
      </c:lineChart>
      <c:catAx>
        <c:axId val="54917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019973"/>
      </c:catAx>
      <c:valAx>
        <c:axId val="122019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4917388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123825</xdr:colOff>
      <xdr:row>2</xdr:row>
      <xdr:rowOff>200025</xdr:rowOff>
    </xdr:from>
    <xdr:ext cx="8239125" cy="3181350"/>
    <xdr:graphicFrame>
      <xdr:nvGraphicFramePr>
        <xdr:cNvPr id="20907983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66675</xdr:colOff>
      <xdr:row>20</xdr:row>
      <xdr:rowOff>114300</xdr:rowOff>
    </xdr:from>
    <xdr:ext cx="7372350" cy="2590800"/>
    <xdr:graphicFrame>
      <xdr:nvGraphicFramePr>
        <xdr:cNvPr id="125421181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971550</xdr:colOff>
      <xdr:row>34</xdr:row>
      <xdr:rowOff>161925</xdr:rowOff>
    </xdr:from>
    <xdr:ext cx="7505700" cy="2752725"/>
    <xdr:graphicFrame>
      <xdr:nvGraphicFramePr>
        <xdr:cNvPr id="162290689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66675</xdr:colOff>
      <xdr:row>49</xdr:row>
      <xdr:rowOff>171450</xdr:rowOff>
    </xdr:from>
    <xdr:ext cx="7534275" cy="2743200"/>
    <xdr:graphicFrame>
      <xdr:nvGraphicFramePr>
        <xdr:cNvPr id="116562335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76200</xdr:colOff>
      <xdr:row>28</xdr:row>
      <xdr:rowOff>171450</xdr:rowOff>
    </xdr:from>
    <xdr:ext cx="2943225" cy="2085975"/>
    <xdr:graphicFrame>
      <xdr:nvGraphicFramePr>
        <xdr:cNvPr id="125823533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19050</xdr:colOff>
      <xdr:row>28</xdr:row>
      <xdr:rowOff>171450</xdr:rowOff>
    </xdr:from>
    <xdr:ext cx="3009900" cy="2028825"/>
    <xdr:graphicFrame>
      <xdr:nvGraphicFramePr>
        <xdr:cNvPr id="12221818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38100</xdr:colOff>
      <xdr:row>28</xdr:row>
      <xdr:rowOff>171450</xdr:rowOff>
    </xdr:from>
    <xdr:ext cx="3009900" cy="2019300"/>
    <xdr:graphicFrame>
      <xdr:nvGraphicFramePr>
        <xdr:cNvPr id="124045845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19050</xdr:colOff>
      <xdr:row>28</xdr:row>
      <xdr:rowOff>171450</xdr:rowOff>
    </xdr:from>
    <xdr:ext cx="3267075" cy="2019300"/>
    <xdr:graphicFrame>
      <xdr:nvGraphicFramePr>
        <xdr:cNvPr id="18862433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0</xdr:row>
      <xdr:rowOff>152400</xdr:rowOff>
    </xdr:from>
    <xdr:ext cx="4629150" cy="2409825"/>
    <xdr:graphicFrame>
      <xdr:nvGraphicFramePr>
        <xdr:cNvPr id="238855092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666750</xdr:colOff>
      <xdr:row>15</xdr:row>
      <xdr:rowOff>0</xdr:rowOff>
    </xdr:from>
    <xdr:ext cx="5676900" cy="3400425"/>
    <xdr:graphicFrame>
      <xdr:nvGraphicFramePr>
        <xdr:cNvPr id="1507322775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190500</xdr:colOff>
      <xdr:row>35</xdr:row>
      <xdr:rowOff>152400</xdr:rowOff>
    </xdr:from>
    <xdr:ext cx="4533900" cy="2876550"/>
    <xdr:graphicFrame>
      <xdr:nvGraphicFramePr>
        <xdr:cNvPr id="3073036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190500</xdr:colOff>
      <xdr:row>22</xdr:row>
      <xdr:rowOff>133350</xdr:rowOff>
    </xdr:from>
    <xdr:ext cx="4505325" cy="2724150"/>
    <xdr:graphicFrame>
      <xdr:nvGraphicFramePr>
        <xdr:cNvPr id="37523101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238125</xdr:colOff>
      <xdr:row>52</xdr:row>
      <xdr:rowOff>114300</xdr:rowOff>
    </xdr:from>
    <xdr:ext cx="4410075" cy="2638425"/>
    <xdr:graphicFrame>
      <xdr:nvGraphicFramePr>
        <xdr:cNvPr id="714999453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39</xdr:row>
      <xdr:rowOff>104775</xdr:rowOff>
    </xdr:from>
    <xdr:ext cx="4076700" cy="2543175"/>
    <xdr:graphicFrame>
      <xdr:nvGraphicFramePr>
        <xdr:cNvPr id="32127998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23</xdr:row>
      <xdr:rowOff>85725</xdr:rowOff>
    </xdr:from>
    <xdr:ext cx="4219575" cy="2609850"/>
    <xdr:graphicFrame>
      <xdr:nvGraphicFramePr>
        <xdr:cNvPr id="140048624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66675</xdr:colOff>
      <xdr:row>36</xdr:row>
      <xdr:rowOff>9525</xdr:rowOff>
    </xdr:from>
    <xdr:ext cx="4210050" cy="2486025"/>
    <xdr:graphicFrame>
      <xdr:nvGraphicFramePr>
        <xdr:cNvPr id="25182292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628650</xdr:colOff>
      <xdr:row>2</xdr:row>
      <xdr:rowOff>161925</xdr:rowOff>
    </xdr:from>
    <xdr:ext cx="4905375" cy="2847975"/>
    <xdr:graphicFrame>
      <xdr:nvGraphicFramePr>
        <xdr:cNvPr id="981437939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628650</xdr:colOff>
      <xdr:row>16</xdr:row>
      <xdr:rowOff>95250</xdr:rowOff>
    </xdr:from>
    <xdr:ext cx="4905375" cy="2743200"/>
    <xdr:graphicFrame>
      <xdr:nvGraphicFramePr>
        <xdr:cNvPr id="162556456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333375</xdr:colOff>
      <xdr:row>2</xdr:row>
      <xdr:rowOff>114300</xdr:rowOff>
    </xdr:from>
    <xdr:ext cx="4905375" cy="3143250"/>
    <xdr:graphicFrame>
      <xdr:nvGraphicFramePr>
        <xdr:cNvPr id="59399515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314325</xdr:colOff>
      <xdr:row>17</xdr:row>
      <xdr:rowOff>133350</xdr:rowOff>
    </xdr:from>
    <xdr:ext cx="4905375" cy="2933700"/>
    <xdr:graphicFrame>
      <xdr:nvGraphicFramePr>
        <xdr:cNvPr id="186823364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533400</xdr:colOff>
      <xdr:row>14</xdr:row>
      <xdr:rowOff>0</xdr:rowOff>
    </xdr:from>
    <xdr:ext cx="5172075" cy="2743200"/>
    <xdr:graphicFrame>
      <xdr:nvGraphicFramePr>
        <xdr:cNvPr id="12475152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571500</xdr:colOff>
      <xdr:row>2</xdr:row>
      <xdr:rowOff>47625</xdr:rowOff>
    </xdr:from>
    <xdr:ext cx="4486275" cy="2743200"/>
    <xdr:graphicFrame>
      <xdr:nvGraphicFramePr>
        <xdr:cNvPr id="1945426999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590550</xdr:colOff>
      <xdr:row>17</xdr:row>
      <xdr:rowOff>47625</xdr:rowOff>
    </xdr:from>
    <xdr:ext cx="4114800" cy="2743200"/>
    <xdr:graphicFrame>
      <xdr:nvGraphicFramePr>
        <xdr:cNvPr id="1108012234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</xdr:row>
      <xdr:rowOff>142875</xdr:rowOff>
    </xdr:from>
    <xdr:ext cx="4857750" cy="2743200"/>
    <xdr:graphicFrame>
      <xdr:nvGraphicFramePr>
        <xdr:cNvPr id="559709098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171450</xdr:colOff>
      <xdr:row>17</xdr:row>
      <xdr:rowOff>0</xdr:rowOff>
    </xdr:from>
    <xdr:ext cx="4857750" cy="2743200"/>
    <xdr:graphicFrame>
      <xdr:nvGraphicFramePr>
        <xdr:cNvPr id="30820126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4</xdr:row>
      <xdr:rowOff>28575</xdr:rowOff>
    </xdr:from>
    <xdr:ext cx="5886450" cy="3429000"/>
    <xdr:graphicFrame>
      <xdr:nvGraphicFramePr>
        <xdr:cNvPr id="183092272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3</xdr:row>
      <xdr:rowOff>114300</xdr:rowOff>
    </xdr:from>
    <xdr:ext cx="6781800" cy="3990975"/>
    <xdr:graphicFrame>
      <xdr:nvGraphicFramePr>
        <xdr:cNvPr id="397069544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33"/>
    <col customWidth="1" min="2" max="2" width="7.33"/>
    <col customWidth="1" min="3" max="4" width="8.89"/>
    <col customWidth="1" min="5" max="5" width="12.11"/>
    <col customWidth="1" min="6" max="6" width="3.11"/>
    <col customWidth="1" min="7" max="7" width="7.11"/>
    <col customWidth="1" min="8" max="9" width="8.89"/>
    <col customWidth="1" min="10" max="10" width="12.0"/>
    <col customWidth="1" min="11" max="11" width="3.0"/>
    <col customWidth="1" min="12" max="12" width="7.44"/>
    <col customWidth="1" min="13" max="14" width="8.89"/>
    <col customWidth="1" min="15" max="15" width="11.89"/>
    <col customWidth="1" min="16" max="16" width="3.22"/>
    <col customWidth="1" min="17" max="17" width="7.67"/>
    <col customWidth="1" min="18" max="19" width="8.89"/>
    <col customWidth="1" min="20" max="20" width="12.0"/>
    <col customWidth="1" min="21" max="21" width="114.78"/>
    <col customWidth="1" min="22" max="32" width="8.89"/>
  </cols>
  <sheetData>
    <row r="1" ht="15.75" customHeight="1">
      <c r="A1" s="1" t="s">
        <v>0</v>
      </c>
      <c r="B1" s="2" t="s">
        <v>1</v>
      </c>
      <c r="C1" s="2" t="s">
        <v>2</v>
      </c>
      <c r="D1" s="2"/>
      <c r="E1" s="3"/>
      <c r="F1" s="4"/>
      <c r="G1" s="5" t="s">
        <v>1</v>
      </c>
      <c r="H1" s="2" t="s">
        <v>3</v>
      </c>
      <c r="I1" s="2"/>
      <c r="J1" s="3"/>
      <c r="K1" s="6"/>
      <c r="L1" s="5" t="s">
        <v>1</v>
      </c>
      <c r="M1" s="2" t="s">
        <v>4</v>
      </c>
      <c r="N1" s="2"/>
      <c r="O1" s="3"/>
      <c r="P1" s="6"/>
      <c r="Q1" s="5" t="s">
        <v>1</v>
      </c>
      <c r="R1" s="2" t="s">
        <v>5</v>
      </c>
      <c r="S1" s="2"/>
      <c r="T1" s="7"/>
      <c r="U1" s="8" t="s">
        <v>6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5.75" customHeight="1">
      <c r="A2" s="1"/>
      <c r="B2" s="2"/>
      <c r="C2" s="2" t="s">
        <v>7</v>
      </c>
      <c r="D2" s="2" t="s">
        <v>8</v>
      </c>
      <c r="E2" s="3" t="s">
        <v>9</v>
      </c>
      <c r="F2" s="4"/>
      <c r="G2" s="5"/>
      <c r="H2" s="2" t="s">
        <v>7</v>
      </c>
      <c r="I2" s="2" t="s">
        <v>8</v>
      </c>
      <c r="J2" s="3" t="s">
        <v>9</v>
      </c>
      <c r="K2" s="6"/>
      <c r="L2" s="5"/>
      <c r="M2" s="2" t="s">
        <v>7</v>
      </c>
      <c r="N2" s="2" t="s">
        <v>8</v>
      </c>
      <c r="O2" s="3" t="s">
        <v>9</v>
      </c>
      <c r="P2" s="6"/>
      <c r="Q2" s="5"/>
      <c r="R2" s="2" t="s">
        <v>7</v>
      </c>
      <c r="S2" s="2" t="s">
        <v>8</v>
      </c>
      <c r="T2" s="2" t="s">
        <v>9</v>
      </c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15.75" customHeight="1">
      <c r="A3" s="11" t="s">
        <v>10</v>
      </c>
      <c r="B3" s="12">
        <v>43312.0</v>
      </c>
      <c r="C3" s="13">
        <v>4.0</v>
      </c>
      <c r="D3" s="14">
        <v>1.0</v>
      </c>
      <c r="E3" s="15">
        <v>44313.0</v>
      </c>
      <c r="F3" s="16"/>
      <c r="G3" s="12">
        <v>43312.0</v>
      </c>
      <c r="H3" s="17">
        <v>43.0</v>
      </c>
      <c r="I3" s="14">
        <v>129.0</v>
      </c>
      <c r="J3" s="13">
        <v>129.0</v>
      </c>
      <c r="K3" s="16"/>
      <c r="L3" s="12">
        <v>43312.0</v>
      </c>
      <c r="M3" s="17">
        <v>73.0</v>
      </c>
      <c r="N3" s="14">
        <v>53.0</v>
      </c>
      <c r="O3" s="13">
        <v>53.0</v>
      </c>
      <c r="P3" s="16"/>
      <c r="Q3" s="12">
        <v>43312.0</v>
      </c>
      <c r="R3" s="17">
        <v>16.0</v>
      </c>
      <c r="S3" s="13">
        <v>115.0</v>
      </c>
      <c r="T3" s="13">
        <v>114.0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5.75" customHeight="1">
      <c r="A4" s="18" t="s">
        <v>11</v>
      </c>
      <c r="B4" s="12">
        <v>43313.0</v>
      </c>
      <c r="C4" s="13">
        <v>14.0</v>
      </c>
      <c r="D4" s="14">
        <v>5.0</v>
      </c>
      <c r="E4" s="13">
        <v>0.0</v>
      </c>
      <c r="F4" s="11"/>
      <c r="G4" s="12">
        <v>43313.0</v>
      </c>
      <c r="H4" s="17">
        <v>38.0</v>
      </c>
      <c r="I4" s="14">
        <v>152.0</v>
      </c>
      <c r="J4" s="13">
        <v>152.0</v>
      </c>
      <c r="K4" s="11"/>
      <c r="L4" s="12">
        <v>43313.0</v>
      </c>
      <c r="M4" s="17">
        <v>32.0</v>
      </c>
      <c r="N4" s="14">
        <v>127.0</v>
      </c>
      <c r="O4" s="13">
        <v>127.0</v>
      </c>
      <c r="P4" s="11"/>
      <c r="Q4" s="12">
        <v>43313.0</v>
      </c>
      <c r="R4" s="17">
        <v>17.0</v>
      </c>
      <c r="S4" s="13">
        <v>128.0</v>
      </c>
      <c r="T4" s="13">
        <v>128.0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15.75" customHeight="1">
      <c r="A5" s="11" t="s">
        <v>12</v>
      </c>
      <c r="B5" s="12">
        <v>43314.0</v>
      </c>
      <c r="C5" s="13">
        <v>18.0</v>
      </c>
      <c r="D5" s="14">
        <v>2.0</v>
      </c>
      <c r="E5" s="13">
        <v>0.0</v>
      </c>
      <c r="F5" s="11"/>
      <c r="G5" s="12">
        <v>43314.0</v>
      </c>
      <c r="H5" s="17">
        <v>25.0</v>
      </c>
      <c r="I5" s="14">
        <v>216.0</v>
      </c>
      <c r="J5" s="13">
        <v>216.0</v>
      </c>
      <c r="K5" s="11"/>
      <c r="L5" s="12">
        <v>43314.0</v>
      </c>
      <c r="M5" s="17">
        <v>32.0</v>
      </c>
      <c r="N5" s="14">
        <v>156.0</v>
      </c>
      <c r="O5" s="13">
        <v>156.0</v>
      </c>
      <c r="P5" s="11"/>
      <c r="Q5" s="12">
        <v>43314.0</v>
      </c>
      <c r="R5" s="17">
        <v>16.0</v>
      </c>
      <c r="S5" s="13">
        <v>154.0</v>
      </c>
      <c r="T5" s="13">
        <v>154.0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15.75" customHeight="1">
      <c r="A6" s="11" t="s">
        <v>11</v>
      </c>
      <c r="B6" s="12">
        <v>43315.0</v>
      </c>
      <c r="C6" s="13">
        <v>17.0</v>
      </c>
      <c r="D6" s="14">
        <v>3.0</v>
      </c>
      <c r="E6" s="13">
        <v>0.0</v>
      </c>
      <c r="F6" s="11"/>
      <c r="G6" s="12">
        <v>43315.0</v>
      </c>
      <c r="H6" s="17">
        <v>31.0</v>
      </c>
      <c r="I6" s="14">
        <v>189.0</v>
      </c>
      <c r="J6" s="13">
        <v>189.0</v>
      </c>
      <c r="K6" s="11"/>
      <c r="L6" s="12">
        <v>43315.0</v>
      </c>
      <c r="M6" s="17">
        <v>20.0</v>
      </c>
      <c r="N6" s="14">
        <v>184.0</v>
      </c>
      <c r="O6" s="13">
        <v>184.0</v>
      </c>
      <c r="P6" s="11"/>
      <c r="Q6" s="12">
        <v>43315.0</v>
      </c>
      <c r="R6" s="17">
        <v>13.0</v>
      </c>
      <c r="S6" s="13">
        <v>141.0</v>
      </c>
      <c r="T6" s="13">
        <v>154.0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15.75" customHeight="1">
      <c r="A7" s="11" t="s">
        <v>11</v>
      </c>
      <c r="B7" s="12">
        <v>43316.0</v>
      </c>
      <c r="C7" s="13">
        <v>22.0</v>
      </c>
      <c r="D7" s="14">
        <v>0.0</v>
      </c>
      <c r="E7" s="13">
        <v>0.0</v>
      </c>
      <c r="F7" s="11"/>
      <c r="G7" s="12">
        <v>43316.0</v>
      </c>
      <c r="H7" s="17">
        <v>10.0</v>
      </c>
      <c r="I7" s="14">
        <v>263.0</v>
      </c>
      <c r="J7" s="13">
        <v>263.0</v>
      </c>
      <c r="K7" s="11"/>
      <c r="L7" s="12">
        <v>43316.0</v>
      </c>
      <c r="M7" s="17">
        <v>26.0</v>
      </c>
      <c r="N7" s="14">
        <v>180.0</v>
      </c>
      <c r="O7" s="13">
        <v>180.0</v>
      </c>
      <c r="P7" s="11"/>
      <c r="Q7" s="12">
        <v>43316.0</v>
      </c>
      <c r="R7" s="17">
        <v>30.0</v>
      </c>
      <c r="S7" s="13">
        <v>108.0</v>
      </c>
      <c r="T7" s="13">
        <v>108.0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ht="15.75" customHeight="1">
      <c r="A8" s="11" t="s">
        <v>13</v>
      </c>
      <c r="B8" s="12">
        <v>43318.0</v>
      </c>
      <c r="C8" s="13">
        <v>12.0</v>
      </c>
      <c r="D8" s="14">
        <v>63.0</v>
      </c>
      <c r="E8" s="13">
        <v>63.0</v>
      </c>
      <c r="F8" s="11"/>
      <c r="G8" s="12">
        <v>43318.0</v>
      </c>
      <c r="H8" s="17">
        <v>12.0</v>
      </c>
      <c r="I8" s="14">
        <v>253.0</v>
      </c>
      <c r="J8" s="13">
        <v>253.0</v>
      </c>
      <c r="K8" s="11"/>
      <c r="L8" s="12">
        <v>43318.0</v>
      </c>
      <c r="M8" s="17">
        <v>27.0</v>
      </c>
      <c r="N8" s="14">
        <v>181.0</v>
      </c>
      <c r="O8" s="13">
        <v>181.0</v>
      </c>
      <c r="P8" s="11"/>
      <c r="Q8" s="12">
        <v>43318.0</v>
      </c>
      <c r="R8" s="17">
        <v>17.0</v>
      </c>
      <c r="S8" s="13">
        <v>134.0</v>
      </c>
      <c r="T8" s="13">
        <v>134.0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ht="15.75" customHeight="1">
      <c r="A9" s="11" t="s">
        <v>11</v>
      </c>
      <c r="B9" s="12">
        <v>43319.0</v>
      </c>
      <c r="C9" s="13">
        <v>23.0</v>
      </c>
      <c r="D9" s="14">
        <v>82.0</v>
      </c>
      <c r="E9" s="13">
        <v>82.0</v>
      </c>
      <c r="F9" s="11"/>
      <c r="G9" s="12">
        <v>43319.0</v>
      </c>
      <c r="H9" s="17">
        <v>18.0</v>
      </c>
      <c r="I9" s="14">
        <v>243.0</v>
      </c>
      <c r="J9" s="13">
        <v>243.0</v>
      </c>
      <c r="K9" s="11"/>
      <c r="L9" s="12">
        <v>43319.0</v>
      </c>
      <c r="M9" s="17">
        <v>40.0</v>
      </c>
      <c r="N9" s="14">
        <v>179.0</v>
      </c>
      <c r="O9" s="13">
        <v>179.0</v>
      </c>
      <c r="P9" s="11"/>
      <c r="Q9" s="12">
        <v>43319.0</v>
      </c>
      <c r="R9" s="17">
        <v>23.0</v>
      </c>
      <c r="S9" s="13">
        <v>127.0</v>
      </c>
      <c r="T9" s="13">
        <v>127.0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ht="15.75" customHeight="1">
      <c r="A10" s="11" t="s">
        <v>14</v>
      </c>
      <c r="B10" s="12">
        <v>43320.0</v>
      </c>
      <c r="C10" s="13">
        <v>17.0</v>
      </c>
      <c r="D10" s="14">
        <v>116.0</v>
      </c>
      <c r="E10" s="13">
        <v>116.0</v>
      </c>
      <c r="F10" s="11"/>
      <c r="G10" s="12">
        <v>43321.0</v>
      </c>
      <c r="H10" s="17">
        <v>18.0</v>
      </c>
      <c r="I10" s="14">
        <v>245.0</v>
      </c>
      <c r="J10" s="13">
        <v>245.0</v>
      </c>
      <c r="K10" s="11"/>
      <c r="L10" s="12">
        <v>43321.0</v>
      </c>
      <c r="M10" s="17">
        <v>16.0</v>
      </c>
      <c r="N10" s="14">
        <v>255.0</v>
      </c>
      <c r="O10" s="13">
        <v>255.0</v>
      </c>
      <c r="P10" s="11"/>
      <c r="Q10" s="12">
        <v>43321.0</v>
      </c>
      <c r="R10" s="17">
        <v>14.0</v>
      </c>
      <c r="S10" s="13">
        <v>168.0</v>
      </c>
      <c r="T10" s="13">
        <v>168.0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ht="15.75" customHeight="1">
      <c r="A11" s="11"/>
      <c r="B11" s="12">
        <v>43321.0</v>
      </c>
      <c r="C11" s="13">
        <v>12.0</v>
      </c>
      <c r="D11" s="14">
        <v>109.0</v>
      </c>
      <c r="E11" s="13">
        <v>109.0</v>
      </c>
      <c r="F11" s="11"/>
      <c r="G11" s="19">
        <v>43322.0</v>
      </c>
      <c r="H11" s="20">
        <v>27.0</v>
      </c>
      <c r="I11" s="21">
        <v>204.0</v>
      </c>
      <c r="J11" s="13">
        <v>204.0</v>
      </c>
      <c r="K11" s="11"/>
      <c r="L11" s="19">
        <v>43322.0</v>
      </c>
      <c r="M11" s="20">
        <v>20.0</v>
      </c>
      <c r="N11" s="21">
        <v>232.0</v>
      </c>
      <c r="O11" s="13">
        <v>232.0</v>
      </c>
      <c r="P11" s="11"/>
      <c r="Q11" s="19">
        <v>43322.0</v>
      </c>
      <c r="R11" s="20">
        <v>23.0</v>
      </c>
      <c r="S11" s="22">
        <v>192.0</v>
      </c>
      <c r="T11" s="22">
        <v>192.0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ht="15.75" customHeight="1">
      <c r="A12" s="9"/>
      <c r="B12" s="19">
        <v>43322.0</v>
      </c>
      <c r="C12" s="23">
        <v>18.0</v>
      </c>
      <c r="D12" s="24">
        <v>111.0</v>
      </c>
      <c r="E12" s="23">
        <v>111.0</v>
      </c>
      <c r="F12" s="9"/>
      <c r="G12" s="19">
        <v>43324.0</v>
      </c>
      <c r="H12" s="25">
        <v>26.0</v>
      </c>
      <c r="I12" s="24">
        <v>209.0</v>
      </c>
      <c r="J12" s="23">
        <v>209.0</v>
      </c>
      <c r="K12" s="9"/>
      <c r="L12" s="19">
        <v>43324.0</v>
      </c>
      <c r="M12" s="25">
        <v>20.0</v>
      </c>
      <c r="N12" s="24">
        <v>221.0</v>
      </c>
      <c r="O12" s="23">
        <v>221.0</v>
      </c>
      <c r="P12" s="9"/>
      <c r="Q12" s="19">
        <v>43324.0</v>
      </c>
      <c r="R12" s="25">
        <v>21.0</v>
      </c>
      <c r="S12" s="23">
        <v>133.0</v>
      </c>
      <c r="T12" s="23">
        <v>133.0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ht="15.75" customHeight="1">
      <c r="A13" s="9"/>
      <c r="B13" s="26">
        <v>43324.0</v>
      </c>
      <c r="C13" s="27">
        <v>19.0</v>
      </c>
      <c r="D13" s="28">
        <v>94.0</v>
      </c>
      <c r="E13" s="23">
        <v>94.0</v>
      </c>
      <c r="F13" s="9"/>
      <c r="G13" s="29" t="s">
        <v>15</v>
      </c>
      <c r="H13" s="30">
        <f t="shared" ref="H13:I13" si="1">SUM(H8:H12)/5</f>
        <v>20.2</v>
      </c>
      <c r="I13" s="30">
        <f t="shared" si="1"/>
        <v>230.8</v>
      </c>
      <c r="J13" s="30">
        <f>AVERAGE(J3:J12)</f>
        <v>210.3</v>
      </c>
      <c r="K13" s="9"/>
      <c r="L13" s="29" t="s">
        <v>15</v>
      </c>
      <c r="M13" s="30">
        <f t="shared" ref="M13:N13" si="2">SUM(M8:M12)/5</f>
        <v>24.6</v>
      </c>
      <c r="N13" s="30">
        <f t="shared" si="2"/>
        <v>213.6</v>
      </c>
      <c r="O13" s="30">
        <f>AVERAGE(O3:O12)</f>
        <v>176.8</v>
      </c>
      <c r="P13" s="9"/>
      <c r="Q13" s="29" t="s">
        <v>15</v>
      </c>
      <c r="R13" s="30">
        <f>SUM(R8:R12)/5</f>
        <v>19.6</v>
      </c>
      <c r="S13" s="30">
        <f>AVERAGE(S3:S12)</f>
        <v>140</v>
      </c>
      <c r="T13" s="30">
        <f>SUM(T8:T12)/5</f>
        <v>150.8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5.75" customHeight="1">
      <c r="A14" s="9" t="s">
        <v>16</v>
      </c>
      <c r="B14" s="19">
        <v>43326.0</v>
      </c>
      <c r="C14" s="23">
        <v>17.0</v>
      </c>
      <c r="D14" s="24">
        <v>104.0</v>
      </c>
      <c r="E14" s="23">
        <v>104.0</v>
      </c>
      <c r="F14" s="9"/>
      <c r="G14" s="19">
        <v>43325.0</v>
      </c>
      <c r="H14" s="25">
        <v>20.0</v>
      </c>
      <c r="I14" s="24">
        <v>440.0</v>
      </c>
      <c r="J14" s="23">
        <v>218.0</v>
      </c>
      <c r="K14" s="9"/>
      <c r="L14" s="19">
        <v>43325.0</v>
      </c>
      <c r="M14" s="25">
        <v>23.0</v>
      </c>
      <c r="N14" s="24">
        <v>389.0</v>
      </c>
      <c r="O14" s="23">
        <v>194.0</v>
      </c>
      <c r="P14" s="9"/>
      <c r="Q14" s="19">
        <v>43325.0</v>
      </c>
      <c r="R14" s="25">
        <v>12.0</v>
      </c>
      <c r="S14" s="23">
        <v>339.0</v>
      </c>
      <c r="T14" s="23">
        <v>169.0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5.75" customHeight="1">
      <c r="A15" s="9"/>
      <c r="B15" s="29" t="s">
        <v>15</v>
      </c>
      <c r="C15" s="30">
        <f t="shared" ref="C15:D15" si="3">SUM(C10:C14)/5</f>
        <v>16.6</v>
      </c>
      <c r="D15" s="30">
        <f t="shared" si="3"/>
        <v>106.8</v>
      </c>
      <c r="E15" s="30">
        <f>AVERAGE(E10:E14)</f>
        <v>106.8</v>
      </c>
      <c r="F15" s="9"/>
      <c r="G15" s="19">
        <v>43326.0</v>
      </c>
      <c r="H15" s="31">
        <v>20.0</v>
      </c>
      <c r="I15" s="32">
        <v>825.0</v>
      </c>
      <c r="J15" s="23">
        <v>206.0</v>
      </c>
      <c r="K15" s="9"/>
      <c r="L15" s="19">
        <v>43326.0</v>
      </c>
      <c r="M15" s="31">
        <v>24.0</v>
      </c>
      <c r="N15" s="32">
        <v>668.0</v>
      </c>
      <c r="O15" s="23">
        <v>166.0</v>
      </c>
      <c r="P15" s="9"/>
      <c r="Q15" s="19">
        <v>43326.0</v>
      </c>
      <c r="R15" s="31">
        <v>15.0</v>
      </c>
      <c r="S15" s="33">
        <v>520.0</v>
      </c>
      <c r="T15" s="33">
        <v>130.0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ht="15.75" customHeight="1">
      <c r="A16" s="9"/>
      <c r="B16" s="19">
        <v>43327.0</v>
      </c>
      <c r="C16" s="23">
        <v>23.0</v>
      </c>
      <c r="D16" s="24">
        <v>212.0</v>
      </c>
      <c r="E16" s="23">
        <v>106.0</v>
      </c>
      <c r="F16" s="9"/>
      <c r="G16" s="19">
        <v>43327.0</v>
      </c>
      <c r="H16" s="25">
        <v>20.0</v>
      </c>
      <c r="I16" s="24">
        <v>1208.0</v>
      </c>
      <c r="J16" s="23">
        <v>151.0</v>
      </c>
      <c r="K16" s="9"/>
      <c r="L16" s="19">
        <v>43327.0</v>
      </c>
      <c r="M16" s="25">
        <v>35.0</v>
      </c>
      <c r="N16" s="24">
        <v>751.0</v>
      </c>
      <c r="O16" s="23">
        <v>93.0</v>
      </c>
      <c r="P16" s="9"/>
      <c r="Q16" s="19">
        <v>43327.0</v>
      </c>
      <c r="R16" s="25">
        <v>26.0</v>
      </c>
      <c r="S16" s="23">
        <v>817.0</v>
      </c>
      <c r="T16" s="23">
        <v>102.0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ht="15.75" customHeight="1">
      <c r="A17" s="9"/>
      <c r="B17" s="34">
        <v>43328.0</v>
      </c>
      <c r="C17" s="33">
        <v>23.0</v>
      </c>
      <c r="D17" s="32">
        <v>332.0</v>
      </c>
      <c r="E17" s="23">
        <v>83.0</v>
      </c>
      <c r="F17" s="9"/>
      <c r="G17" s="19">
        <v>43328.0</v>
      </c>
      <c r="H17" s="25">
        <v>21.0</v>
      </c>
      <c r="I17" s="24">
        <v>1166.0</v>
      </c>
      <c r="J17" s="23">
        <v>70.0</v>
      </c>
      <c r="K17" s="9"/>
      <c r="L17" s="19">
        <v>43328.0</v>
      </c>
      <c r="M17" s="25">
        <v>35.0</v>
      </c>
      <c r="N17" s="24">
        <v>956.0</v>
      </c>
      <c r="O17" s="23">
        <v>54.0</v>
      </c>
      <c r="P17" s="9"/>
      <c r="Q17" s="19">
        <v>43328.0</v>
      </c>
      <c r="R17" s="25">
        <v>7.0</v>
      </c>
      <c r="S17" s="23">
        <v>1293.0</v>
      </c>
      <c r="T17" s="23">
        <v>79.0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ht="15.75" customHeight="1">
      <c r="A18" s="9" t="s">
        <v>17</v>
      </c>
      <c r="B18" s="19">
        <v>43329.0</v>
      </c>
      <c r="C18" s="23">
        <v>24.0</v>
      </c>
      <c r="D18" s="24">
        <v>608.0</v>
      </c>
      <c r="E18" s="23">
        <v>76.0</v>
      </c>
      <c r="F18" s="9"/>
      <c r="G18" s="19">
        <v>43329.0</v>
      </c>
      <c r="H18" s="25">
        <v>15.0</v>
      </c>
      <c r="I18" s="24">
        <v>1823.0</v>
      </c>
      <c r="J18" s="23">
        <v>54.0</v>
      </c>
      <c r="K18" s="9"/>
      <c r="L18" s="35">
        <v>43329.0</v>
      </c>
      <c r="M18" s="36">
        <v>28.0</v>
      </c>
      <c r="N18" s="37">
        <v>181.0</v>
      </c>
      <c r="O18" s="38">
        <v>1.0</v>
      </c>
      <c r="P18" s="39"/>
      <c r="Q18" s="19">
        <v>43329.0</v>
      </c>
      <c r="R18" s="25">
        <v>22.0</v>
      </c>
      <c r="S18" s="23">
        <v>1644.0</v>
      </c>
      <c r="T18" s="23">
        <v>49.0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ht="15.75" customHeight="1">
      <c r="A19" s="9"/>
      <c r="B19" s="19">
        <v>43330.0</v>
      </c>
      <c r="C19" s="23">
        <v>33.0</v>
      </c>
      <c r="D19" s="24">
        <v>612.0</v>
      </c>
      <c r="E19" s="23">
        <v>36.0</v>
      </c>
      <c r="F19" s="9"/>
      <c r="G19" s="19">
        <v>43330.0</v>
      </c>
      <c r="H19" s="25">
        <v>26.0</v>
      </c>
      <c r="I19" s="24">
        <v>1535.0</v>
      </c>
      <c r="J19" s="23">
        <v>21.0</v>
      </c>
      <c r="K19" s="9"/>
      <c r="L19" s="19">
        <v>43330.0</v>
      </c>
      <c r="M19" s="25">
        <v>72.0</v>
      </c>
      <c r="N19" s="24">
        <v>23.0</v>
      </c>
      <c r="O19" s="23">
        <v>0.0</v>
      </c>
      <c r="P19" s="9"/>
      <c r="Q19" s="19">
        <v>43330.0</v>
      </c>
      <c r="R19" s="25">
        <v>33.0</v>
      </c>
      <c r="S19" s="23">
        <v>384.0</v>
      </c>
      <c r="T19" s="23">
        <v>3.0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ht="15.75" customHeight="1">
      <c r="A20" s="9"/>
      <c r="B20" s="19">
        <v>43333.0</v>
      </c>
      <c r="C20" s="23">
        <v>27.0</v>
      </c>
      <c r="D20" s="24">
        <v>104.0</v>
      </c>
      <c r="E20" s="23">
        <v>2.0</v>
      </c>
      <c r="F20" s="9"/>
      <c r="G20" s="19">
        <v>43333.0</v>
      </c>
      <c r="H20" s="25">
        <v>55.0</v>
      </c>
      <c r="I20" s="24">
        <v>536.0</v>
      </c>
      <c r="J20" s="23">
        <v>1.0</v>
      </c>
      <c r="K20" s="9"/>
      <c r="L20" s="19">
        <v>43333.0</v>
      </c>
      <c r="M20" s="25">
        <v>55.0</v>
      </c>
      <c r="N20" s="24">
        <v>5.0</v>
      </c>
      <c r="O20" s="23">
        <v>0.0</v>
      </c>
      <c r="P20" s="9"/>
      <c r="Q20" s="19">
        <v>43333.0</v>
      </c>
      <c r="R20" s="25">
        <v>42.0</v>
      </c>
      <c r="S20" s="23">
        <v>31.0</v>
      </c>
      <c r="T20" s="23">
        <v>0.0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.75" customHeight="1">
      <c r="A21" s="9"/>
      <c r="B21" s="19">
        <v>43334.0</v>
      </c>
      <c r="C21" s="23">
        <v>61.0</v>
      </c>
      <c r="D21" s="24">
        <v>13.0</v>
      </c>
      <c r="E21" s="23">
        <v>0.0</v>
      </c>
      <c r="F21" s="9"/>
      <c r="G21" s="19">
        <v>43334.0</v>
      </c>
      <c r="H21" s="25">
        <v>65.0</v>
      </c>
      <c r="I21" s="24">
        <v>109.0</v>
      </c>
      <c r="J21" s="23">
        <v>0.0</v>
      </c>
      <c r="K21" s="9"/>
      <c r="L21" s="19">
        <v>43334.0</v>
      </c>
      <c r="M21" s="25">
        <v>75.0</v>
      </c>
      <c r="N21" s="24">
        <v>3.0</v>
      </c>
      <c r="O21" s="23">
        <v>0.0</v>
      </c>
      <c r="P21" s="9"/>
      <c r="Q21" s="19">
        <v>43334.0</v>
      </c>
      <c r="R21" s="25">
        <v>54.0</v>
      </c>
      <c r="S21" s="23">
        <v>28.0</v>
      </c>
      <c r="T21" s="23">
        <v>0.0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.75" customHeight="1">
      <c r="A22" s="9"/>
      <c r="B22" s="19">
        <v>43335.0</v>
      </c>
      <c r="C22" s="23">
        <v>50.0</v>
      </c>
      <c r="D22" s="24">
        <v>4.0</v>
      </c>
      <c r="E22" s="23">
        <v>0.0</v>
      </c>
      <c r="F22" s="9"/>
      <c r="G22" s="9"/>
      <c r="H22" s="9"/>
      <c r="I22" s="9"/>
      <c r="J22" s="9"/>
      <c r="K22" s="9"/>
      <c r="L22" s="19">
        <v>43335.0</v>
      </c>
      <c r="M22" s="25">
        <v>78.0</v>
      </c>
      <c r="N22" s="24">
        <v>5.0</v>
      </c>
      <c r="O22" s="23">
        <v>0.0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.75" customHeight="1">
      <c r="A23" s="9"/>
      <c r="B23" s="19">
        <v>43336.0</v>
      </c>
      <c r="C23" s="23">
        <v>73.0</v>
      </c>
      <c r="D23" s="24">
        <v>3.0</v>
      </c>
      <c r="E23" s="23">
        <v>0.0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22"/>
    <col customWidth="1" min="2" max="26" width="8.56"/>
  </cols>
  <sheetData>
    <row r="1" ht="15.75" customHeight="1">
      <c r="A1" s="69" t="s">
        <v>49</v>
      </c>
    </row>
    <row r="2" ht="15.75" customHeight="1">
      <c r="B2" s="9" t="s">
        <v>23</v>
      </c>
      <c r="C2" s="9" t="s">
        <v>24</v>
      </c>
    </row>
    <row r="3" ht="15.75" customHeight="1">
      <c r="B3" s="23">
        <v>22.0</v>
      </c>
      <c r="C3" s="23">
        <v>173.0</v>
      </c>
    </row>
    <row r="4" ht="15.75" customHeight="1">
      <c r="B4" s="23">
        <v>28.0</v>
      </c>
      <c r="C4" s="23">
        <v>164.0</v>
      </c>
    </row>
    <row r="5" ht="15.75" customHeight="1">
      <c r="B5" s="23">
        <v>23.0</v>
      </c>
      <c r="C5" s="23">
        <v>186.0</v>
      </c>
    </row>
    <row r="6" ht="15.75" customHeight="1">
      <c r="B6" s="23">
        <v>24.0</v>
      </c>
      <c r="C6" s="23">
        <v>181.0</v>
      </c>
    </row>
    <row r="7" ht="15.75" customHeight="1">
      <c r="B7" s="9" t="s">
        <v>23</v>
      </c>
      <c r="C7" s="9" t="s">
        <v>24</v>
      </c>
    </row>
    <row r="8" ht="15.75" customHeight="1">
      <c r="B8" s="9">
        <f t="shared" ref="B8:C8" si="1">AVERAGE(B3:B6)</f>
        <v>24.25</v>
      </c>
      <c r="C8" s="9">
        <f t="shared" si="1"/>
        <v>176</v>
      </c>
    </row>
    <row r="9" ht="15.75" customHeight="1">
      <c r="B9" s="9"/>
      <c r="C9" s="9"/>
    </row>
    <row r="10" ht="15.75" customHeight="1">
      <c r="B10" s="24">
        <v>17.0</v>
      </c>
      <c r="C10" s="23">
        <v>233.0</v>
      </c>
    </row>
    <row r="11" ht="15.75" customHeight="1">
      <c r="B11" s="24">
        <v>23.0</v>
      </c>
      <c r="C11" s="23">
        <v>199.0</v>
      </c>
    </row>
    <row r="12" ht="15.75" customHeight="1">
      <c r="B12" s="24">
        <v>4.0</v>
      </c>
      <c r="C12" s="23">
        <v>195.0</v>
      </c>
    </row>
    <row r="13" ht="15.75" customHeight="1">
      <c r="B13" s="24">
        <v>0.0</v>
      </c>
      <c r="C13" s="23">
        <v>283.0</v>
      </c>
    </row>
    <row r="14" ht="15.75" customHeight="1"/>
    <row r="15" ht="15.75" customHeight="1">
      <c r="A15" s="69" t="s">
        <v>50</v>
      </c>
    </row>
    <row r="16" ht="15.75" customHeight="1">
      <c r="B16" s="53" t="s">
        <v>22</v>
      </c>
      <c r="C16" s="53" t="s">
        <v>24</v>
      </c>
    </row>
    <row r="17" ht="15.75" customHeight="1">
      <c r="B17" s="23">
        <v>167.0</v>
      </c>
      <c r="C17" s="23">
        <v>167.0</v>
      </c>
    </row>
    <row r="18" ht="15.75" customHeight="1">
      <c r="B18" s="23">
        <v>182.0</v>
      </c>
      <c r="C18" s="23">
        <v>181.0</v>
      </c>
    </row>
    <row r="19" ht="15.75" customHeight="1">
      <c r="B19" s="23">
        <v>247.0</v>
      </c>
      <c r="C19" s="23">
        <v>246.0</v>
      </c>
    </row>
    <row r="20" ht="15.75" customHeight="1">
      <c r="B20" s="23">
        <v>244.0</v>
      </c>
      <c r="C20" s="23">
        <v>244.0</v>
      </c>
    </row>
    <row r="21" ht="15.75" customHeight="1">
      <c r="B21" s="23">
        <v>267.0</v>
      </c>
      <c r="C21" s="23">
        <v>267.0</v>
      </c>
    </row>
    <row r="22" ht="15.75" customHeight="1">
      <c r="B22" s="23">
        <v>204.0</v>
      </c>
      <c r="C22" s="23">
        <v>204.0</v>
      </c>
    </row>
    <row r="23" ht="15.75" customHeight="1">
      <c r="B23" s="23">
        <v>248.0</v>
      </c>
      <c r="C23" s="23">
        <v>248.0</v>
      </c>
    </row>
    <row r="24" ht="15.75" customHeight="1">
      <c r="B24" s="23">
        <v>251.0</v>
      </c>
      <c r="C24" s="23">
        <v>251.0</v>
      </c>
    </row>
    <row r="25" ht="15.75" customHeight="1">
      <c r="B25" s="70">
        <f t="shared" ref="B25:C25" si="2">SUM(B20:B24)/5</f>
        <v>242.8</v>
      </c>
      <c r="C25" s="70">
        <f t="shared" si="2"/>
        <v>242.8</v>
      </c>
    </row>
    <row r="26" ht="15.75" customHeight="1">
      <c r="B26" s="23">
        <v>356.0</v>
      </c>
      <c r="C26" s="23">
        <v>178.0</v>
      </c>
    </row>
    <row r="27" ht="15.75" customHeight="1">
      <c r="B27" s="48">
        <v>464.0</v>
      </c>
      <c r="C27" s="48">
        <v>116.0</v>
      </c>
    </row>
    <row r="28" ht="15.75" customHeight="1">
      <c r="B28" s="48">
        <v>610.0</v>
      </c>
      <c r="C28" s="48">
        <v>75.0</v>
      </c>
    </row>
    <row r="29" ht="15.75" customHeight="1">
      <c r="B29" s="48">
        <v>984.0</v>
      </c>
      <c r="C29" s="48">
        <v>123.0</v>
      </c>
    </row>
    <row r="30" ht="15.75" customHeight="1">
      <c r="B30" s="48">
        <v>1225.0</v>
      </c>
      <c r="C30" s="48">
        <v>76.0</v>
      </c>
    </row>
    <row r="31" ht="15.75" customHeight="1">
      <c r="B31" s="63">
        <v>1216.0</v>
      </c>
      <c r="C31" s="63">
        <v>38.0</v>
      </c>
    </row>
    <row r="32" ht="15.75" customHeight="1">
      <c r="B32" s="48">
        <v>851.0</v>
      </c>
      <c r="C32" s="48">
        <v>13.0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78"/>
    <col customWidth="1" min="2" max="7" width="8.89"/>
    <col customWidth="1" min="8" max="8" width="10.11"/>
    <col customWidth="1" min="9" max="10" width="5.11"/>
    <col customWidth="1" min="11" max="26" width="8.89"/>
  </cols>
  <sheetData>
    <row r="1" ht="15.75" hidden="1" customHeight="1">
      <c r="A1" s="9"/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hidden="1" customHeight="1">
      <c r="A2" s="9"/>
      <c r="B2" s="40">
        <v>43375.0</v>
      </c>
      <c r="C2" s="23">
        <v>2.0</v>
      </c>
      <c r="D2" s="23">
        <v>1.0</v>
      </c>
      <c r="E2" s="23">
        <v>7.0</v>
      </c>
      <c r="F2" s="23">
        <v>68.0</v>
      </c>
      <c r="G2" s="23">
        <v>7.0</v>
      </c>
      <c r="H2" s="23">
        <v>34.0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hidden="1" customHeight="1">
      <c r="A3" s="9"/>
      <c r="B3" s="40">
        <v>43376.0</v>
      </c>
      <c r="C3" s="23">
        <v>4.0</v>
      </c>
      <c r="D3" s="23">
        <v>1.0</v>
      </c>
      <c r="E3" s="23">
        <v>10.0</v>
      </c>
      <c r="F3" s="23">
        <v>226.0</v>
      </c>
      <c r="G3" s="23">
        <v>10.0</v>
      </c>
      <c r="H3" s="23">
        <v>26.0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hidden="1" customHeight="1">
      <c r="A4" s="9"/>
      <c r="B4" s="40">
        <v>43377.0</v>
      </c>
      <c r="C4" s="23">
        <v>16.0</v>
      </c>
      <c r="D4" s="23">
        <v>1.0</v>
      </c>
      <c r="E4" s="23">
        <v>27.0</v>
      </c>
      <c r="F4" s="23">
        <v>375.0</v>
      </c>
      <c r="G4" s="23">
        <v>27.0</v>
      </c>
      <c r="H4" s="23">
        <v>22.0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hidden="1" customHeight="1">
      <c r="A5" s="9"/>
      <c r="B5" s="40">
        <v>43378.0</v>
      </c>
      <c r="C5" s="23">
        <v>16.0</v>
      </c>
      <c r="D5" s="23">
        <v>1.0</v>
      </c>
      <c r="E5" s="23">
        <v>12.0</v>
      </c>
      <c r="F5" s="23">
        <v>364.0</v>
      </c>
      <c r="G5" s="23">
        <v>12.0</v>
      </c>
      <c r="H5" s="23">
        <v>21.0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hidden="1" customHeight="1">
      <c r="A6" s="9"/>
      <c r="B6" s="40">
        <v>43381.0</v>
      </c>
      <c r="C6" s="23">
        <v>24.0</v>
      </c>
      <c r="D6" s="23">
        <v>1.0</v>
      </c>
      <c r="E6" s="23">
        <v>45.0</v>
      </c>
      <c r="F6" s="23">
        <v>367.0</v>
      </c>
      <c r="G6" s="23">
        <v>45.0</v>
      </c>
      <c r="H6" s="23">
        <v>14.0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hidden="1" customHeight="1">
      <c r="A7" s="9"/>
      <c r="B7" s="40">
        <v>43382.0</v>
      </c>
      <c r="C7" s="23">
        <v>24.0</v>
      </c>
      <c r="D7" s="23">
        <v>1.0</v>
      </c>
      <c r="E7" s="23">
        <v>27.0</v>
      </c>
      <c r="F7" s="23">
        <v>153.0</v>
      </c>
      <c r="G7" s="23">
        <v>27.0</v>
      </c>
      <c r="H7" s="23">
        <v>5.0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hidden="1" customHeight="1">
      <c r="A8" s="9"/>
      <c r="B8" s="40">
        <v>43383.0</v>
      </c>
      <c r="C8" s="23">
        <v>24.0</v>
      </c>
      <c r="D8" s="23">
        <v>1.0</v>
      </c>
      <c r="E8" s="23">
        <v>29.0</v>
      </c>
      <c r="F8" s="23">
        <v>223.0</v>
      </c>
      <c r="G8" s="23">
        <v>29.0</v>
      </c>
      <c r="H8" s="23">
        <v>9.0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hidden="1" customHeight="1">
      <c r="A9" s="9"/>
      <c r="B9" s="9" t="s">
        <v>18</v>
      </c>
      <c r="C9" s="9" t="s">
        <v>19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hidden="1" customHeight="1">
      <c r="A10" s="9"/>
      <c r="B10" s="40">
        <v>43384.0</v>
      </c>
      <c r="C10" s="23">
        <v>16.0</v>
      </c>
      <c r="D10" s="23">
        <v>1.0</v>
      </c>
      <c r="E10" s="23">
        <v>25.0</v>
      </c>
      <c r="F10" s="23">
        <v>262.0</v>
      </c>
      <c r="G10" s="23">
        <v>25.0</v>
      </c>
      <c r="H10" s="23">
        <v>16.0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hidden="1" customHeight="1">
      <c r="A11" s="9"/>
      <c r="B11" s="40">
        <v>43385.0</v>
      </c>
      <c r="C11" s="23">
        <v>16.0</v>
      </c>
      <c r="D11" s="23">
        <v>1.0</v>
      </c>
      <c r="E11" s="23">
        <v>14.0</v>
      </c>
      <c r="F11" s="23">
        <v>473.0</v>
      </c>
      <c r="G11" s="23">
        <v>14.0</v>
      </c>
      <c r="H11" s="23">
        <v>29.0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hidden="1" customHeight="1">
      <c r="A12" s="9"/>
      <c r="B12" s="40">
        <v>43396.0</v>
      </c>
      <c r="C12" s="23">
        <v>16.0</v>
      </c>
      <c r="D12" s="23">
        <v>1.0</v>
      </c>
      <c r="E12" s="23">
        <v>35.0</v>
      </c>
      <c r="F12" s="23">
        <v>136.0</v>
      </c>
      <c r="G12" s="23">
        <v>35.0</v>
      </c>
      <c r="H12" s="23">
        <v>7.0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hidden="1" customHeight="1">
      <c r="A13" s="9"/>
      <c r="B13" s="40">
        <v>43397.0</v>
      </c>
      <c r="C13" s="23">
        <v>16.0</v>
      </c>
      <c r="D13" s="23">
        <v>1.0</v>
      </c>
      <c r="E13" s="23">
        <v>27.0</v>
      </c>
      <c r="F13" s="23">
        <v>178.0</v>
      </c>
      <c r="G13" s="23">
        <v>26.0</v>
      </c>
      <c r="H13" s="23">
        <v>11.0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hidden="1" customHeight="1">
      <c r="A14" s="9"/>
      <c r="B14" s="40">
        <v>43398.0</v>
      </c>
      <c r="C14" s="23">
        <v>16.0</v>
      </c>
      <c r="D14" s="23">
        <v>1.0</v>
      </c>
      <c r="E14" s="23">
        <v>17.0</v>
      </c>
      <c r="F14" s="23">
        <v>483.0</v>
      </c>
      <c r="G14" s="23">
        <v>17.0</v>
      </c>
      <c r="H14" s="23">
        <v>30.0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hidden="1" customHeight="1">
      <c r="A15" s="9"/>
      <c r="B15" s="40">
        <v>43399.0</v>
      </c>
      <c r="C15" s="23">
        <v>16.0</v>
      </c>
      <c r="D15" s="23">
        <v>1.0</v>
      </c>
      <c r="E15" s="23">
        <v>21.0</v>
      </c>
      <c r="F15" s="23">
        <v>417.0</v>
      </c>
      <c r="G15" s="23">
        <v>21.0</v>
      </c>
      <c r="H15" s="23">
        <v>26.0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hidden="1" customHeight="1">
      <c r="A16" s="9"/>
      <c r="B16" s="40">
        <v>43400.0</v>
      </c>
      <c r="C16" s="23">
        <v>16.0</v>
      </c>
      <c r="D16" s="23">
        <v>1.0</v>
      </c>
      <c r="E16" s="23">
        <v>29.0</v>
      </c>
      <c r="F16" s="23">
        <v>518.0</v>
      </c>
      <c r="G16" s="23">
        <v>29.0</v>
      </c>
      <c r="H16" s="23">
        <v>32.0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hidden="1" customHeight="1">
      <c r="A17" s="9"/>
      <c r="B17" s="40">
        <v>43403.0</v>
      </c>
      <c r="C17" s="23">
        <v>16.0</v>
      </c>
      <c r="D17" s="23">
        <v>1.0</v>
      </c>
      <c r="E17" s="23">
        <v>18.0</v>
      </c>
      <c r="F17" s="23">
        <v>649.0</v>
      </c>
      <c r="G17" s="23">
        <v>18.0</v>
      </c>
      <c r="H17" s="23">
        <v>40.0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hidden="1" customHeight="1">
      <c r="A18" s="9"/>
      <c r="B18" s="40">
        <v>43404.0</v>
      </c>
      <c r="C18" s="23">
        <v>16.0</v>
      </c>
      <c r="D18" s="23">
        <v>1.0</v>
      </c>
      <c r="E18" s="23">
        <v>22.0</v>
      </c>
      <c r="F18" s="23">
        <v>816.0</v>
      </c>
      <c r="G18" s="23">
        <v>22.0</v>
      </c>
      <c r="H18" s="23">
        <v>51.0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hidden="1" customHeight="1">
      <c r="A19" s="9"/>
      <c r="B19" s="40">
        <v>43405.0</v>
      </c>
      <c r="C19" s="23">
        <v>16.0</v>
      </c>
      <c r="D19" s="23">
        <v>1.0</v>
      </c>
      <c r="E19" s="23">
        <v>30.0</v>
      </c>
      <c r="F19" s="23">
        <v>928.0</v>
      </c>
      <c r="G19" s="23">
        <v>30.0</v>
      </c>
      <c r="H19" s="23">
        <v>58.0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hidden="1" customHeight="1">
      <c r="A20" s="9"/>
      <c r="B20" s="40">
        <v>43409.0</v>
      </c>
      <c r="C20" s="23">
        <v>16.0</v>
      </c>
      <c r="D20" s="23">
        <v>1.0</v>
      </c>
      <c r="E20" s="23">
        <v>27.0</v>
      </c>
      <c r="F20" s="23">
        <v>959.0</v>
      </c>
      <c r="G20" s="23">
        <v>27.0</v>
      </c>
      <c r="H20" s="23">
        <v>59.0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hidden="1" customHeight="1">
      <c r="A21" s="9"/>
      <c r="B21" s="40">
        <v>43410.0</v>
      </c>
      <c r="C21" s="23">
        <v>16.0</v>
      </c>
      <c r="D21" s="23">
        <v>1.0</v>
      </c>
      <c r="E21" s="23">
        <v>17.0</v>
      </c>
      <c r="F21" s="23">
        <v>1664.0</v>
      </c>
      <c r="G21" s="23">
        <v>17.0</v>
      </c>
      <c r="H21" s="23">
        <v>104.0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41" t="s">
        <v>26</v>
      </c>
      <c r="C22" s="42"/>
      <c r="D22" s="42"/>
      <c r="E22" s="42"/>
      <c r="F22" s="42"/>
      <c r="G22" s="42"/>
      <c r="H22" s="4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43" t="s">
        <v>18</v>
      </c>
      <c r="C23" s="43" t="s">
        <v>19</v>
      </c>
      <c r="D23" s="43" t="s">
        <v>20</v>
      </c>
      <c r="E23" s="43" t="s">
        <v>21</v>
      </c>
      <c r="F23" s="43" t="s">
        <v>22</v>
      </c>
      <c r="G23" s="43" t="s">
        <v>23</v>
      </c>
      <c r="H23" s="43" t="s">
        <v>24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40">
        <v>43411.0</v>
      </c>
      <c r="C24" s="23">
        <v>1.0</v>
      </c>
      <c r="D24" s="23">
        <v>1.0</v>
      </c>
      <c r="E24" s="23">
        <v>17.0</v>
      </c>
      <c r="F24" s="23">
        <v>158.0</v>
      </c>
      <c r="G24" s="23">
        <v>17.0</v>
      </c>
      <c r="H24" s="23">
        <v>158.0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40">
        <v>43412.0</v>
      </c>
      <c r="C25" s="23">
        <v>1.0</v>
      </c>
      <c r="D25" s="23">
        <v>1.0</v>
      </c>
      <c r="E25" s="23">
        <v>16.0</v>
      </c>
      <c r="F25" s="23">
        <v>153.0</v>
      </c>
      <c r="G25" s="23">
        <v>16.0</v>
      </c>
      <c r="H25" s="23">
        <v>152.0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40">
        <v>43413.0</v>
      </c>
      <c r="C26" s="23">
        <v>1.0</v>
      </c>
      <c r="D26" s="23">
        <v>1.0</v>
      </c>
      <c r="E26" s="23">
        <v>17.0</v>
      </c>
      <c r="F26" s="23">
        <v>147.0</v>
      </c>
      <c r="G26" s="23">
        <v>17.0</v>
      </c>
      <c r="H26" s="23">
        <v>147.0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40">
        <v>43417.0</v>
      </c>
      <c r="C27" s="23">
        <v>1.0</v>
      </c>
      <c r="D27" s="23">
        <v>1.0</v>
      </c>
      <c r="E27" s="23">
        <v>20.0</v>
      </c>
      <c r="F27" s="23">
        <v>169.0</v>
      </c>
      <c r="G27" s="23">
        <v>20.0</v>
      </c>
      <c r="H27" s="23">
        <v>169.0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40">
        <v>43418.0</v>
      </c>
      <c r="C28" s="23">
        <v>1.0</v>
      </c>
      <c r="D28" s="23">
        <v>1.0</v>
      </c>
      <c r="E28" s="23">
        <v>17.0</v>
      </c>
      <c r="F28" s="23">
        <v>187.0</v>
      </c>
      <c r="G28" s="23">
        <v>17.0</v>
      </c>
      <c r="H28" s="23">
        <v>187.0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40">
        <v>43420.0</v>
      </c>
      <c r="C29" s="23">
        <v>1.0</v>
      </c>
      <c r="D29" s="23">
        <v>1.0</v>
      </c>
      <c r="E29" s="23">
        <v>24.0</v>
      </c>
      <c r="F29" s="23">
        <v>163.0</v>
      </c>
      <c r="G29" s="23">
        <v>24.0</v>
      </c>
      <c r="H29" s="23">
        <v>162.0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44"/>
      <c r="C30" s="43"/>
      <c r="D30" s="43"/>
      <c r="E30" s="43" t="s">
        <v>21</v>
      </c>
      <c r="F30" s="43" t="s">
        <v>22</v>
      </c>
      <c r="G30" s="43" t="s">
        <v>23</v>
      </c>
      <c r="H30" s="43" t="s">
        <v>24</v>
      </c>
      <c r="I30" s="43" t="s">
        <v>27</v>
      </c>
      <c r="J30" s="43" t="s">
        <v>28</v>
      </c>
      <c r="K30" s="4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45" t="s">
        <v>29</v>
      </c>
      <c r="C31" s="46"/>
      <c r="D31" s="46"/>
      <c r="E31" s="46">
        <f t="shared" ref="E31:H31" si="1">AVERAGE(E24:E29)</f>
        <v>18.5</v>
      </c>
      <c r="F31" s="46">
        <f t="shared" si="1"/>
        <v>162.8333333</v>
      </c>
      <c r="G31" s="46">
        <f t="shared" si="1"/>
        <v>18.5</v>
      </c>
      <c r="H31" s="46">
        <f t="shared" si="1"/>
        <v>162.5</v>
      </c>
      <c r="I31" s="46">
        <v>1.0</v>
      </c>
      <c r="J31" s="46">
        <v>1.0</v>
      </c>
      <c r="K31" s="4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47">
        <v>43421.0</v>
      </c>
      <c r="C32" s="48">
        <v>1.0</v>
      </c>
      <c r="D32" s="48">
        <v>2.0</v>
      </c>
      <c r="E32" s="48">
        <v>36.0</v>
      </c>
      <c r="F32" s="48">
        <v>196.0</v>
      </c>
      <c r="G32" s="48">
        <v>18.0</v>
      </c>
      <c r="H32" s="48">
        <v>196.0</v>
      </c>
      <c r="I32" s="48">
        <f t="shared" ref="I32:J32" si="2">(G32/G31)</f>
        <v>0.972972973</v>
      </c>
      <c r="J32" s="48">
        <f t="shared" si="2"/>
        <v>1.206153846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47">
        <v>43422.0</v>
      </c>
      <c r="C33" s="48">
        <v>1.0</v>
      </c>
      <c r="D33" s="48">
        <v>4.0</v>
      </c>
      <c r="E33" s="48">
        <v>75.0</v>
      </c>
      <c r="F33" s="48">
        <v>183.0</v>
      </c>
      <c r="G33" s="48">
        <v>18.0</v>
      </c>
      <c r="H33" s="48">
        <v>181.0</v>
      </c>
      <c r="I33" s="48">
        <f t="shared" ref="I33:J33" si="3">(G33/G31)</f>
        <v>0.972972973</v>
      </c>
      <c r="J33" s="48">
        <f t="shared" si="3"/>
        <v>1.113846154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47">
        <v>43423.0</v>
      </c>
      <c r="C34" s="48">
        <v>1.0</v>
      </c>
      <c r="D34" s="48">
        <v>8.0</v>
      </c>
      <c r="E34" s="48">
        <v>90.0</v>
      </c>
      <c r="F34" s="48">
        <v>187.0</v>
      </c>
      <c r="G34" s="48">
        <v>9.0</v>
      </c>
      <c r="H34" s="48">
        <v>186.0</v>
      </c>
      <c r="I34" s="48">
        <f t="shared" ref="I34:J34" si="4">(G34/G31)</f>
        <v>0.4864864865</v>
      </c>
      <c r="J34" s="48">
        <f t="shared" si="4"/>
        <v>1.144615385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47">
        <v>43424.0</v>
      </c>
      <c r="C35" s="48">
        <v>1.0</v>
      </c>
      <c r="D35" s="48">
        <v>16.0</v>
      </c>
      <c r="E35" s="48">
        <v>21.0</v>
      </c>
      <c r="F35" s="48">
        <v>215.0</v>
      </c>
      <c r="G35" s="48">
        <v>0.0</v>
      </c>
      <c r="H35" s="48">
        <v>212.0</v>
      </c>
      <c r="I35" s="48">
        <f t="shared" ref="I35:J35" si="5">(G35/G31)</f>
        <v>0</v>
      </c>
      <c r="J35" s="48">
        <f t="shared" si="5"/>
        <v>1.304615385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78"/>
    <col customWidth="1" min="2" max="8" width="8.89"/>
    <col customWidth="1" min="9" max="9" width="5.78"/>
    <col customWidth="1" min="10" max="10" width="4.89"/>
    <col customWidth="1" min="11" max="26" width="8.89"/>
  </cols>
  <sheetData>
    <row r="1" ht="15.75" hidden="1" customHeight="1">
      <c r="A1" s="9"/>
      <c r="B1" s="9" t="s">
        <v>18</v>
      </c>
      <c r="C1" s="9" t="s">
        <v>19</v>
      </c>
      <c r="D1" s="9" t="s">
        <v>20</v>
      </c>
      <c r="E1" s="9" t="s">
        <v>22</v>
      </c>
      <c r="F1" s="9" t="s">
        <v>21</v>
      </c>
      <c r="G1" s="9" t="s">
        <v>24</v>
      </c>
      <c r="H1" s="9" t="s">
        <v>23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hidden="1" customHeight="1">
      <c r="A2" s="9"/>
      <c r="B2" s="40">
        <v>43374.0</v>
      </c>
      <c r="C2" s="23">
        <v>2.0</v>
      </c>
      <c r="D2" s="23">
        <v>1.0</v>
      </c>
      <c r="E2" s="23">
        <v>321.0</v>
      </c>
      <c r="F2" s="23">
        <v>14.0</v>
      </c>
      <c r="G2" s="23">
        <v>159.0</v>
      </c>
      <c r="H2" s="23">
        <v>14.0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hidden="1" customHeight="1">
      <c r="A3" s="9"/>
      <c r="B3" s="40">
        <v>43375.0</v>
      </c>
      <c r="C3" s="23">
        <v>4.0</v>
      </c>
      <c r="D3" s="23">
        <v>1.0</v>
      </c>
      <c r="E3" s="23">
        <v>518.0</v>
      </c>
      <c r="F3" s="23">
        <v>29.0</v>
      </c>
      <c r="G3" s="23">
        <v>129.0</v>
      </c>
      <c r="H3" s="23">
        <v>29.0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hidden="1" customHeight="1">
      <c r="A4" s="9"/>
      <c r="B4" s="40">
        <v>43376.0</v>
      </c>
      <c r="C4" s="23">
        <v>8.0</v>
      </c>
      <c r="D4" s="23">
        <v>1.0</v>
      </c>
      <c r="E4" s="23">
        <v>1001.0</v>
      </c>
      <c r="F4" s="23">
        <v>31.0</v>
      </c>
      <c r="G4" s="23">
        <v>125.0</v>
      </c>
      <c r="H4" s="23">
        <v>31.0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hidden="1" customHeight="1">
      <c r="A5" s="9"/>
      <c r="B5" s="40">
        <v>43377.0</v>
      </c>
      <c r="C5" s="23">
        <v>16.0</v>
      </c>
      <c r="D5" s="23">
        <v>1.0</v>
      </c>
      <c r="E5" s="23">
        <v>1224.0</v>
      </c>
      <c r="F5" s="23">
        <v>23.0</v>
      </c>
      <c r="G5" s="23">
        <v>76.0</v>
      </c>
      <c r="H5" s="23">
        <v>23.0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hidden="1" customHeight="1">
      <c r="A6" s="9"/>
      <c r="B6" s="40">
        <v>43378.0</v>
      </c>
      <c r="C6" s="23">
        <v>16.0</v>
      </c>
      <c r="D6" s="23">
        <v>1.0</v>
      </c>
      <c r="E6" s="23">
        <v>1455.0</v>
      </c>
      <c r="F6" s="23">
        <v>15.0</v>
      </c>
      <c r="G6" s="23">
        <v>90.0</v>
      </c>
      <c r="H6" s="23">
        <v>15.0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hidden="1" customHeight="1">
      <c r="A7" s="9"/>
      <c r="B7" s="40">
        <v>43381.0</v>
      </c>
      <c r="C7" s="23">
        <v>32.0</v>
      </c>
      <c r="D7" s="23">
        <v>1.0</v>
      </c>
      <c r="E7" s="23">
        <v>1728.0</v>
      </c>
      <c r="F7" s="23">
        <v>18.0</v>
      </c>
      <c r="G7" s="23">
        <v>54.0</v>
      </c>
      <c r="H7" s="23">
        <v>18.0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hidden="1" customHeight="1">
      <c r="A8" s="9"/>
      <c r="B8" s="40">
        <v>43382.0</v>
      </c>
      <c r="C8" s="23">
        <v>64.0</v>
      </c>
      <c r="D8" s="23">
        <v>1.0</v>
      </c>
      <c r="E8" s="23">
        <v>1087.0</v>
      </c>
      <c r="F8" s="23">
        <v>34.0</v>
      </c>
      <c r="G8" s="23">
        <v>16.0</v>
      </c>
      <c r="H8" s="23">
        <v>34.0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hidden="1" customHeight="1">
      <c r="A9" s="9"/>
      <c r="B9" s="40">
        <v>43383.0</v>
      </c>
      <c r="C9" s="23">
        <v>96.0</v>
      </c>
      <c r="D9" s="23">
        <v>1.0</v>
      </c>
      <c r="E9" s="23">
        <v>836.0</v>
      </c>
      <c r="F9" s="23">
        <v>36.0</v>
      </c>
      <c r="G9" s="23">
        <v>7.0</v>
      </c>
      <c r="H9" s="23">
        <v>36.0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hidden="1" customHeight="1">
      <c r="A10" s="9"/>
      <c r="B10" s="9" t="s">
        <v>18</v>
      </c>
      <c r="C10" s="9" t="s">
        <v>19</v>
      </c>
      <c r="D10" s="9" t="s">
        <v>20</v>
      </c>
      <c r="E10" s="9" t="s">
        <v>22</v>
      </c>
      <c r="F10" s="9" t="s">
        <v>21</v>
      </c>
      <c r="G10" s="9" t="s">
        <v>24</v>
      </c>
      <c r="H10" s="9" t="s">
        <v>23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hidden="1" customHeight="1">
      <c r="A11" s="9"/>
      <c r="B11" s="40">
        <v>43384.0</v>
      </c>
      <c r="C11" s="23">
        <v>64.0</v>
      </c>
      <c r="D11" s="23">
        <v>1.0</v>
      </c>
      <c r="E11" s="23">
        <v>1016.0</v>
      </c>
      <c r="F11" s="23">
        <v>28.0</v>
      </c>
      <c r="G11" s="23">
        <v>15.0</v>
      </c>
      <c r="H11" s="23">
        <v>28.0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hidden="1" customHeight="1">
      <c r="A12" s="9"/>
      <c r="B12" s="40">
        <v>43385.0</v>
      </c>
      <c r="C12" s="23">
        <v>64.0</v>
      </c>
      <c r="D12" s="23">
        <v>1.0</v>
      </c>
      <c r="E12" s="23">
        <v>868.0</v>
      </c>
      <c r="F12" s="23">
        <v>51.0</v>
      </c>
      <c r="G12" s="23">
        <v>13.0</v>
      </c>
      <c r="H12" s="23">
        <v>51.0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hidden="1" customHeight="1">
      <c r="A13" s="9"/>
      <c r="B13" s="40">
        <v>43396.0</v>
      </c>
      <c r="C13" s="23">
        <v>32.0</v>
      </c>
      <c r="D13" s="23">
        <v>1.0</v>
      </c>
      <c r="E13" s="23">
        <v>1570.0</v>
      </c>
      <c r="F13" s="23">
        <v>28.0</v>
      </c>
      <c r="G13" s="23">
        <v>48.0</v>
      </c>
      <c r="H13" s="23">
        <v>28.0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hidden="1" customHeight="1">
      <c r="A14" s="9"/>
      <c r="B14" s="40">
        <v>43397.0</v>
      </c>
      <c r="C14" s="23">
        <v>64.0</v>
      </c>
      <c r="D14" s="23">
        <v>1.0</v>
      </c>
      <c r="E14" s="23">
        <v>1741.0</v>
      </c>
      <c r="F14" s="23">
        <v>26.0</v>
      </c>
      <c r="G14" s="23">
        <v>27.0</v>
      </c>
      <c r="H14" s="23">
        <v>26.0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hidden="1" customHeight="1">
      <c r="A15" s="9"/>
      <c r="B15" s="40">
        <v>43398.0</v>
      </c>
      <c r="C15" s="23">
        <v>64.0</v>
      </c>
      <c r="D15" s="23">
        <v>1.0</v>
      </c>
      <c r="E15" s="23">
        <v>1766.0</v>
      </c>
      <c r="F15" s="23">
        <v>24.0</v>
      </c>
      <c r="G15" s="23">
        <v>27.0</v>
      </c>
      <c r="H15" s="23">
        <v>24.0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hidden="1" customHeight="1">
      <c r="A16" s="9"/>
      <c r="B16" s="40">
        <v>43399.0</v>
      </c>
      <c r="C16" s="23">
        <v>64.0</v>
      </c>
      <c r="D16" s="23">
        <v>1.0</v>
      </c>
      <c r="E16" s="23">
        <v>1540.0</v>
      </c>
      <c r="F16" s="23">
        <v>19.0</v>
      </c>
      <c r="G16" s="23">
        <v>24.0</v>
      </c>
      <c r="H16" s="23">
        <v>19.0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hidden="1" customHeight="1">
      <c r="A17" s="9"/>
      <c r="B17" s="40">
        <v>43403.0</v>
      </c>
      <c r="C17" s="23">
        <v>64.0</v>
      </c>
      <c r="D17" s="23">
        <v>1.0</v>
      </c>
      <c r="E17" s="23">
        <v>826.0</v>
      </c>
      <c r="F17" s="23">
        <v>38.0</v>
      </c>
      <c r="G17" s="23">
        <v>12.0</v>
      </c>
      <c r="H17" s="23">
        <v>38.0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hidden="1" customHeight="1">
      <c r="A18" s="9"/>
      <c r="B18" s="40">
        <v>43404.0</v>
      </c>
      <c r="C18" s="23">
        <v>64.0</v>
      </c>
      <c r="D18" s="23">
        <v>1.0</v>
      </c>
      <c r="E18" s="23">
        <v>900.0</v>
      </c>
      <c r="F18" s="23">
        <v>41.0</v>
      </c>
      <c r="G18" s="23">
        <v>14.0</v>
      </c>
      <c r="H18" s="23">
        <v>41.0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hidden="1" customHeight="1">
      <c r="A19" s="9"/>
      <c r="B19" s="40">
        <v>43405.0</v>
      </c>
      <c r="C19" s="23">
        <v>64.0</v>
      </c>
      <c r="D19" s="23">
        <v>1.0</v>
      </c>
      <c r="E19" s="23">
        <v>651.0</v>
      </c>
      <c r="F19" s="23">
        <v>61.0</v>
      </c>
      <c r="G19" s="23">
        <v>10.0</v>
      </c>
      <c r="H19" s="23">
        <v>61.0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hidden="1" customHeight="1">
      <c r="A20" s="9"/>
      <c r="B20" s="40">
        <v>43409.0</v>
      </c>
      <c r="C20" s="23">
        <v>64.0</v>
      </c>
      <c r="D20" s="23">
        <v>1.0</v>
      </c>
      <c r="E20" s="23">
        <v>1097.0</v>
      </c>
      <c r="F20" s="23">
        <v>29.0</v>
      </c>
      <c r="G20" s="23">
        <v>17.0</v>
      </c>
      <c r="H20" s="23">
        <v>29.0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hidden="1" customHeight="1">
      <c r="A21" s="9"/>
      <c r="B21" s="40">
        <v>43410.0</v>
      </c>
      <c r="C21" s="23">
        <v>64.0</v>
      </c>
      <c r="D21" s="23">
        <v>1.0</v>
      </c>
      <c r="E21" s="23">
        <v>1735.0</v>
      </c>
      <c r="F21" s="23">
        <v>16.0</v>
      </c>
      <c r="G21" s="23">
        <v>26.0</v>
      </c>
      <c r="H21" s="23">
        <v>16.0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41" t="s">
        <v>30</v>
      </c>
      <c r="C22" s="42"/>
      <c r="D22" s="42"/>
      <c r="E22" s="42"/>
      <c r="F22" s="42"/>
      <c r="G22" s="42"/>
      <c r="H22" s="4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43" t="s">
        <v>18</v>
      </c>
      <c r="C23" s="43" t="s">
        <v>19</v>
      </c>
      <c r="D23" s="43" t="s">
        <v>20</v>
      </c>
      <c r="E23" s="43" t="s">
        <v>22</v>
      </c>
      <c r="F23" s="43" t="s">
        <v>21</v>
      </c>
      <c r="G23" s="43" t="s">
        <v>24</v>
      </c>
      <c r="H23" s="43" t="s">
        <v>23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40">
        <v>43411.0</v>
      </c>
      <c r="C24" s="23">
        <v>1.0</v>
      </c>
      <c r="D24" s="23">
        <v>1.0</v>
      </c>
      <c r="E24" s="23">
        <v>295.0</v>
      </c>
      <c r="F24" s="23">
        <v>3.0</v>
      </c>
      <c r="G24" s="23">
        <v>295.0</v>
      </c>
      <c r="H24" s="23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40">
        <v>43412.0</v>
      </c>
      <c r="C25" s="23">
        <v>1.0</v>
      </c>
      <c r="D25" s="23">
        <v>1.0</v>
      </c>
      <c r="E25" s="23">
        <v>262.0</v>
      </c>
      <c r="F25" s="23">
        <v>13.0</v>
      </c>
      <c r="G25" s="23">
        <v>260.0</v>
      </c>
      <c r="H25" s="23">
        <v>13.0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40">
        <v>43413.0</v>
      </c>
      <c r="C26" s="23">
        <v>1.0</v>
      </c>
      <c r="D26" s="23">
        <v>1.0</v>
      </c>
      <c r="E26" s="23">
        <v>182.0</v>
      </c>
      <c r="F26" s="23">
        <v>31.0</v>
      </c>
      <c r="G26" s="23">
        <v>182.0</v>
      </c>
      <c r="H26" s="23">
        <v>31.0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40">
        <v>43416.0</v>
      </c>
      <c r="C27" s="23">
        <v>1.0</v>
      </c>
      <c r="D27" s="23">
        <v>1.0</v>
      </c>
      <c r="E27" s="23">
        <v>283.0</v>
      </c>
      <c r="F27" s="23">
        <v>9.0</v>
      </c>
      <c r="G27" s="23">
        <v>283.0</v>
      </c>
      <c r="H27" s="23">
        <v>9.0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40">
        <v>43417.0</v>
      </c>
      <c r="C28" s="23">
        <v>1.0</v>
      </c>
      <c r="D28" s="23">
        <v>1.0</v>
      </c>
      <c r="E28" s="23">
        <v>236.0</v>
      </c>
      <c r="F28" s="23">
        <v>27.0</v>
      </c>
      <c r="G28" s="23">
        <v>236.0</v>
      </c>
      <c r="H28" s="23">
        <v>27.0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40">
        <v>43418.0</v>
      </c>
      <c r="C29" s="23">
        <v>1.0</v>
      </c>
      <c r="D29" s="23">
        <v>1.0</v>
      </c>
      <c r="E29" s="23">
        <v>238.0</v>
      </c>
      <c r="F29" s="23">
        <v>20.0</v>
      </c>
      <c r="G29" s="23">
        <v>238.0</v>
      </c>
      <c r="H29" s="23">
        <v>20.0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40">
        <v>43419.0</v>
      </c>
      <c r="C30" s="23">
        <v>1.0</v>
      </c>
      <c r="D30" s="23">
        <v>1.0</v>
      </c>
      <c r="E30" s="23">
        <v>286.0</v>
      </c>
      <c r="F30" s="23">
        <v>11.0</v>
      </c>
      <c r="G30" s="23">
        <v>286.0</v>
      </c>
      <c r="H30" s="23">
        <v>11.0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40">
        <v>43420.0</v>
      </c>
      <c r="C31" s="23">
        <v>1.0</v>
      </c>
      <c r="D31" s="23">
        <v>1.0</v>
      </c>
      <c r="E31" s="23">
        <v>230.0</v>
      </c>
      <c r="F31" s="23">
        <v>27.0</v>
      </c>
      <c r="G31" s="23">
        <v>230.0</v>
      </c>
      <c r="H31" s="23">
        <v>27.0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40">
        <v>43421.0</v>
      </c>
      <c r="C32" s="23">
        <v>1.0</v>
      </c>
      <c r="D32" s="23">
        <v>1.0</v>
      </c>
      <c r="E32" s="23">
        <v>265.0</v>
      </c>
      <c r="F32" s="23">
        <v>20.0</v>
      </c>
      <c r="G32" s="23">
        <v>265.0</v>
      </c>
      <c r="H32" s="23">
        <v>20.0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43" t="s">
        <v>18</v>
      </c>
      <c r="C33" s="43" t="s">
        <v>19</v>
      </c>
      <c r="D33" s="43" t="s">
        <v>20</v>
      </c>
      <c r="E33" s="43" t="s">
        <v>22</v>
      </c>
      <c r="F33" s="43" t="s">
        <v>21</v>
      </c>
      <c r="G33" s="43" t="s">
        <v>24</v>
      </c>
      <c r="H33" s="43" t="s">
        <v>23</v>
      </c>
      <c r="I33" s="43" t="s">
        <v>31</v>
      </c>
      <c r="J33" s="43" t="s">
        <v>32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45" t="s">
        <v>33</v>
      </c>
      <c r="C34" s="46">
        <v>1.0</v>
      </c>
      <c r="D34" s="46">
        <v>1.0</v>
      </c>
      <c r="E34" s="46">
        <v>251.0</v>
      </c>
      <c r="F34" s="46">
        <v>21.0</v>
      </c>
      <c r="G34" s="46">
        <f t="shared" ref="G34:H34" si="1">SUM(G28:G32)/5</f>
        <v>251</v>
      </c>
      <c r="H34" s="46">
        <f t="shared" si="1"/>
        <v>21</v>
      </c>
      <c r="I34" s="46">
        <v>1.0</v>
      </c>
      <c r="J34" s="46">
        <v>1.0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47">
        <v>43422.0</v>
      </c>
      <c r="C35" s="48">
        <v>1.0</v>
      </c>
      <c r="D35" s="48">
        <v>2.0</v>
      </c>
      <c r="E35" s="48">
        <v>138.0</v>
      </c>
      <c r="F35" s="48">
        <v>120.0</v>
      </c>
      <c r="G35" s="48">
        <v>138.0</v>
      </c>
      <c r="H35" s="48">
        <v>60.0</v>
      </c>
      <c r="I35" s="48">
        <f t="shared" ref="I35:J35" si="2">G35/G34</f>
        <v>0.5498007968</v>
      </c>
      <c r="J35" s="48">
        <f t="shared" si="2"/>
        <v>2.857142857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47">
        <v>43423.0</v>
      </c>
      <c r="C36" s="48">
        <v>1.0</v>
      </c>
      <c r="D36" s="48">
        <v>4.0</v>
      </c>
      <c r="E36" s="48">
        <v>247.0</v>
      </c>
      <c r="F36" s="48">
        <v>68.0</v>
      </c>
      <c r="G36" s="48">
        <v>247.0</v>
      </c>
      <c r="H36" s="48">
        <v>17.0</v>
      </c>
      <c r="I36" s="48">
        <f t="shared" ref="I36:J36" si="3">G36/G34</f>
        <v>0.984063745</v>
      </c>
      <c r="J36" s="48">
        <f t="shared" si="3"/>
        <v>0.8095238095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47">
        <v>43424.0</v>
      </c>
      <c r="C37" s="48">
        <v>1.0</v>
      </c>
      <c r="D37" s="48">
        <v>8.0</v>
      </c>
      <c r="E37" s="48">
        <v>209.0</v>
      </c>
      <c r="F37" s="48">
        <v>117.0</v>
      </c>
      <c r="G37" s="48">
        <v>209.0</v>
      </c>
      <c r="H37" s="48">
        <v>11.0</v>
      </c>
      <c r="I37" s="48">
        <f t="shared" ref="I37:J37" si="4">G37/G34</f>
        <v>0.8326693227</v>
      </c>
      <c r="J37" s="48">
        <f t="shared" si="4"/>
        <v>0.5238095238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47">
        <v>43425.0</v>
      </c>
      <c r="C38" s="48">
        <v>1.0</v>
      </c>
      <c r="D38" s="48">
        <v>16.0</v>
      </c>
      <c r="E38" s="48">
        <v>158.0</v>
      </c>
      <c r="F38" s="48">
        <v>40.0</v>
      </c>
      <c r="G38" s="48">
        <v>158.0</v>
      </c>
      <c r="H38" s="48">
        <v>0.0</v>
      </c>
      <c r="I38" s="48">
        <f t="shared" ref="I38:J38" si="5">G38/G34</f>
        <v>0.6294820717</v>
      </c>
      <c r="J38" s="48">
        <f t="shared" si="5"/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47">
        <v>43428.0</v>
      </c>
      <c r="C39" s="48">
        <v>1.0</v>
      </c>
      <c r="D39" s="48">
        <v>32.0</v>
      </c>
      <c r="E39" s="48">
        <v>226.0</v>
      </c>
      <c r="F39" s="48">
        <v>32.0</v>
      </c>
      <c r="G39" s="48">
        <v>226.0</v>
      </c>
      <c r="H39" s="48">
        <v>0.0</v>
      </c>
      <c r="I39" s="48">
        <f>G39/G34</f>
        <v>0.9003984064</v>
      </c>
      <c r="J39" s="48">
        <v>0.0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4" width="9.0"/>
    <col customWidth="1" min="5" max="5" width="9.11"/>
    <col customWidth="1" min="6" max="8" width="9.0"/>
    <col customWidth="1" min="9" max="10" width="7.0"/>
    <col customWidth="1" min="11" max="26" width="8.56"/>
  </cols>
  <sheetData>
    <row r="1" ht="15.75" customHeight="1">
      <c r="A1" s="49"/>
      <c r="B1" s="41" t="s">
        <v>34</v>
      </c>
      <c r="C1" s="42"/>
      <c r="D1" s="42"/>
      <c r="E1" s="42"/>
      <c r="F1" s="42"/>
      <c r="G1" s="42"/>
      <c r="H1" s="42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9"/>
      <c r="B2" s="43" t="s">
        <v>18</v>
      </c>
      <c r="C2" s="43" t="s">
        <v>19</v>
      </c>
      <c r="D2" s="43" t="s">
        <v>20</v>
      </c>
      <c r="E2" s="43" t="s">
        <v>21</v>
      </c>
      <c r="F2" s="43" t="s">
        <v>22</v>
      </c>
      <c r="G2" s="43" t="s">
        <v>23</v>
      </c>
      <c r="H2" s="43" t="s">
        <v>24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/>
      <c r="B3" s="40">
        <v>43430.0</v>
      </c>
      <c r="C3" s="23">
        <v>1.0</v>
      </c>
      <c r="D3" s="23">
        <v>1.0</v>
      </c>
      <c r="E3" s="23">
        <v>10.0</v>
      </c>
      <c r="F3" s="23">
        <v>185.0</v>
      </c>
      <c r="G3" s="23">
        <v>10.0</v>
      </c>
      <c r="H3" s="23">
        <v>185.0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/>
      <c r="B4" s="40">
        <v>43432.0</v>
      </c>
      <c r="C4" s="23">
        <v>1.0</v>
      </c>
      <c r="D4" s="23">
        <v>1.0</v>
      </c>
      <c r="E4" s="23">
        <v>11.0</v>
      </c>
      <c r="F4" s="23">
        <v>224.0</v>
      </c>
      <c r="G4" s="23">
        <v>11.0</v>
      </c>
      <c r="H4" s="23">
        <v>224.0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40">
        <v>43433.0</v>
      </c>
      <c r="C5" s="23">
        <v>1.0</v>
      </c>
      <c r="D5" s="23">
        <v>1.0</v>
      </c>
      <c r="E5" s="23">
        <v>12.0</v>
      </c>
      <c r="F5" s="23">
        <v>147.0</v>
      </c>
      <c r="G5" s="23">
        <v>12.0</v>
      </c>
      <c r="H5" s="23">
        <v>147.0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50">
        <v>43434.0</v>
      </c>
      <c r="C6" s="27">
        <v>1.0</v>
      </c>
      <c r="D6" s="27">
        <v>1.0</v>
      </c>
      <c r="E6" s="27">
        <v>10.0</v>
      </c>
      <c r="F6" s="27">
        <v>209.0</v>
      </c>
      <c r="G6" s="27">
        <v>10.0</v>
      </c>
      <c r="H6" s="27">
        <v>209.0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40">
        <v>43435.0</v>
      </c>
      <c r="C7" s="23">
        <v>1.0</v>
      </c>
      <c r="D7" s="23">
        <v>1.0</v>
      </c>
      <c r="E7" s="23">
        <v>10.0</v>
      </c>
      <c r="F7" s="23">
        <v>191.0</v>
      </c>
      <c r="G7" s="23">
        <v>10.0</v>
      </c>
      <c r="H7" s="23">
        <v>187.0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43" t="s">
        <v>21</v>
      </c>
      <c r="F8" s="43" t="s">
        <v>22</v>
      </c>
      <c r="G8" s="43" t="s">
        <v>23</v>
      </c>
      <c r="H8" s="43" t="s">
        <v>24</v>
      </c>
      <c r="I8" s="43" t="s">
        <v>27</v>
      </c>
      <c r="J8" s="43" t="s">
        <v>28</v>
      </c>
      <c r="K8" s="4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30" t="s">
        <v>35</v>
      </c>
      <c r="E9" s="30">
        <f t="shared" ref="E9:H9" si="1">AVERAGE(E3:E7)</f>
        <v>10.6</v>
      </c>
      <c r="F9" s="30">
        <f t="shared" si="1"/>
        <v>191.2</v>
      </c>
      <c r="G9" s="30">
        <f t="shared" si="1"/>
        <v>10.6</v>
      </c>
      <c r="H9" s="30">
        <f t="shared" si="1"/>
        <v>190.4</v>
      </c>
      <c r="I9" s="30">
        <v>1.0</v>
      </c>
      <c r="J9" s="30">
        <v>1.0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40">
        <v>43436.0</v>
      </c>
      <c r="C10" s="23">
        <v>1.0</v>
      </c>
      <c r="D10" s="23">
        <v>2.0</v>
      </c>
      <c r="E10" s="23">
        <v>12.0</v>
      </c>
      <c r="F10" s="23">
        <v>219.0</v>
      </c>
      <c r="G10" s="23">
        <v>6.0</v>
      </c>
      <c r="H10" s="24">
        <v>219.0</v>
      </c>
      <c r="I10" s="23"/>
      <c r="J10" s="2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23"/>
      <c r="C11" s="23">
        <v>1.0</v>
      </c>
      <c r="D11" s="23">
        <v>4.0</v>
      </c>
      <c r="E11" s="23">
        <v>28.0</v>
      </c>
      <c r="F11" s="23">
        <v>143.0</v>
      </c>
      <c r="G11" s="23">
        <v>7.0</v>
      </c>
      <c r="H11" s="24">
        <v>143.0</v>
      </c>
      <c r="I11" s="23"/>
      <c r="J11" s="2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23"/>
      <c r="C12" s="23">
        <v>1.0</v>
      </c>
      <c r="D12" s="23">
        <v>8.0</v>
      </c>
      <c r="E12" s="23">
        <v>34.0</v>
      </c>
      <c r="F12" s="23">
        <v>190.0</v>
      </c>
      <c r="G12" s="23">
        <v>2.0</v>
      </c>
      <c r="H12" s="24">
        <v>190.0</v>
      </c>
      <c r="I12" s="23"/>
      <c r="J12" s="2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23"/>
      <c r="C13" s="23">
        <v>1.0</v>
      </c>
      <c r="D13" s="23">
        <v>16.0</v>
      </c>
      <c r="E13" s="23">
        <v>20.0</v>
      </c>
      <c r="F13" s="23">
        <v>165.0</v>
      </c>
      <c r="G13" s="23">
        <v>0.0</v>
      </c>
      <c r="H13" s="24">
        <v>165.0</v>
      </c>
      <c r="I13" s="23"/>
      <c r="J13" s="2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8" width="9.0"/>
    <col customWidth="1" min="9" max="9" width="6.67"/>
    <col customWidth="1" min="10" max="10" width="6.44"/>
    <col customWidth="1" min="11" max="26" width="8.56"/>
  </cols>
  <sheetData>
    <row r="1" ht="15.75" customHeight="1">
      <c r="A1" s="49"/>
      <c r="B1" s="41" t="s">
        <v>36</v>
      </c>
      <c r="C1" s="42"/>
      <c r="D1" s="42"/>
      <c r="E1" s="42"/>
      <c r="F1" s="42"/>
      <c r="G1" s="42"/>
      <c r="H1" s="42"/>
      <c r="I1" s="42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9"/>
      <c r="B2" s="43" t="s">
        <v>18</v>
      </c>
      <c r="C2" s="43" t="s">
        <v>19</v>
      </c>
      <c r="D2" s="43" t="s">
        <v>20</v>
      </c>
      <c r="E2" s="43" t="s">
        <v>21</v>
      </c>
      <c r="F2" s="43" t="s">
        <v>22</v>
      </c>
      <c r="G2" s="43" t="s">
        <v>23</v>
      </c>
      <c r="H2" s="43" t="s">
        <v>24</v>
      </c>
      <c r="I2" s="4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/>
      <c r="B3" s="40">
        <v>43430.0</v>
      </c>
      <c r="C3" s="23">
        <v>1.0</v>
      </c>
      <c r="D3" s="23">
        <v>1.0</v>
      </c>
      <c r="E3" s="23">
        <v>22.0</v>
      </c>
      <c r="F3" s="23">
        <v>175.0</v>
      </c>
      <c r="G3" s="23">
        <v>22.0</v>
      </c>
      <c r="H3" s="23">
        <v>173.0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/>
      <c r="B4" s="40">
        <v>43431.0</v>
      </c>
      <c r="C4" s="23">
        <v>1.0</v>
      </c>
      <c r="D4" s="23">
        <v>1.0</v>
      </c>
      <c r="E4" s="23">
        <v>28.0</v>
      </c>
      <c r="F4" s="23">
        <v>164.0</v>
      </c>
      <c r="G4" s="23">
        <v>28.0</v>
      </c>
      <c r="H4" s="23">
        <v>164.0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40">
        <v>43433.0</v>
      </c>
      <c r="C5" s="23">
        <v>1.0</v>
      </c>
      <c r="D5" s="23">
        <v>1.0</v>
      </c>
      <c r="E5" s="23">
        <v>23.0</v>
      </c>
      <c r="F5" s="23">
        <v>186.0</v>
      </c>
      <c r="G5" s="23">
        <v>23.0</v>
      </c>
      <c r="H5" s="23">
        <v>186.0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40">
        <v>43434.0</v>
      </c>
      <c r="C6" s="23">
        <v>1.0</v>
      </c>
      <c r="D6" s="23">
        <v>1.0</v>
      </c>
      <c r="E6" s="23">
        <v>26.0</v>
      </c>
      <c r="F6" s="23">
        <v>182.0</v>
      </c>
      <c r="G6" s="23">
        <v>24.0</v>
      </c>
      <c r="H6" s="23">
        <v>181.0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51"/>
      <c r="C7" s="9"/>
      <c r="D7" s="9"/>
      <c r="E7" s="43" t="s">
        <v>21</v>
      </c>
      <c r="F7" s="43" t="s">
        <v>22</v>
      </c>
      <c r="G7" s="43" t="s">
        <v>23</v>
      </c>
      <c r="H7" s="43" t="s">
        <v>24</v>
      </c>
      <c r="I7" s="43" t="s">
        <v>27</v>
      </c>
      <c r="J7" s="43" t="s">
        <v>28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51"/>
      <c r="C8" s="9"/>
      <c r="D8" s="30" t="s">
        <v>35</v>
      </c>
      <c r="E8" s="52">
        <f t="shared" ref="E8:H8" si="1">AVERAGE(E3:E6)</f>
        <v>24.75</v>
      </c>
      <c r="F8" s="52">
        <f t="shared" si="1"/>
        <v>176.75</v>
      </c>
      <c r="G8" s="52">
        <f t="shared" si="1"/>
        <v>24.25</v>
      </c>
      <c r="H8" s="52">
        <f t="shared" si="1"/>
        <v>176</v>
      </c>
      <c r="I8" s="52">
        <v>1.0</v>
      </c>
      <c r="J8" s="52">
        <v>1.0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40">
        <v>43437.0</v>
      </c>
      <c r="C9" s="23">
        <v>1.0</v>
      </c>
      <c r="D9" s="23">
        <v>2.0</v>
      </c>
      <c r="E9" s="23">
        <v>34.0</v>
      </c>
      <c r="F9" s="23">
        <v>234.0</v>
      </c>
      <c r="G9" s="24">
        <v>17.0</v>
      </c>
      <c r="H9" s="23">
        <v>233.0</v>
      </c>
      <c r="I9" s="23">
        <f t="shared" ref="I9:J9" si="2">(G9/G8)</f>
        <v>0.7010309278</v>
      </c>
      <c r="J9" s="23">
        <f t="shared" si="2"/>
        <v>1.323863636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40">
        <v>43438.0</v>
      </c>
      <c r="C10" s="23">
        <v>1.0</v>
      </c>
      <c r="D10" s="23">
        <v>4.0</v>
      </c>
      <c r="E10" s="23">
        <v>101.0</v>
      </c>
      <c r="F10" s="23">
        <v>199.0</v>
      </c>
      <c r="G10" s="24">
        <v>23.0</v>
      </c>
      <c r="H10" s="23">
        <v>199.0</v>
      </c>
      <c r="I10" s="23">
        <f t="shared" ref="I10:J10" si="3">(G10/G8)</f>
        <v>0.9484536082</v>
      </c>
      <c r="J10" s="23">
        <f t="shared" si="3"/>
        <v>1.130681818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40">
        <v>43439.0</v>
      </c>
      <c r="C11" s="23">
        <v>1.0</v>
      </c>
      <c r="D11" s="23">
        <v>8.0</v>
      </c>
      <c r="E11" s="23">
        <v>69.0</v>
      </c>
      <c r="F11" s="23">
        <v>196.0</v>
      </c>
      <c r="G11" s="24">
        <v>4.0</v>
      </c>
      <c r="H11" s="23">
        <v>195.0</v>
      </c>
      <c r="I11" s="23">
        <f t="shared" ref="I11:J11" si="4">(G11/G8)</f>
        <v>0.1649484536</v>
      </c>
      <c r="J11" s="23">
        <f t="shared" si="4"/>
        <v>1.107954545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40">
        <v>43440.0</v>
      </c>
      <c r="C12" s="23">
        <v>1.0</v>
      </c>
      <c r="D12" s="23">
        <v>16.0</v>
      </c>
      <c r="E12" s="23">
        <v>7.0</v>
      </c>
      <c r="F12" s="23">
        <v>286.0</v>
      </c>
      <c r="G12" s="24">
        <v>0.0</v>
      </c>
      <c r="H12" s="23">
        <v>283.0</v>
      </c>
      <c r="I12" s="23">
        <f t="shared" ref="I12:J12" si="5">(G12/G8)</f>
        <v>0</v>
      </c>
      <c r="J12" s="23">
        <f t="shared" si="5"/>
        <v>1.607954545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7" width="9.0"/>
    <col customWidth="1" min="8" max="26" width="8.56"/>
  </cols>
  <sheetData>
    <row r="1" ht="15.75" customHeight="1">
      <c r="A1" s="29" t="s">
        <v>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53" t="s">
        <v>38</v>
      </c>
      <c r="B2" s="54" t="s">
        <v>39</v>
      </c>
      <c r="C2" s="53" t="s">
        <v>22</v>
      </c>
      <c r="D2" s="53" t="s">
        <v>24</v>
      </c>
      <c r="E2" s="53" t="s">
        <v>21</v>
      </c>
      <c r="F2" s="53" t="s">
        <v>23</v>
      </c>
      <c r="G2" s="53" t="s">
        <v>40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40">
        <v>43488.0</v>
      </c>
      <c r="B3" s="25">
        <v>1.0</v>
      </c>
      <c r="C3" s="23">
        <v>175.0</v>
      </c>
      <c r="D3" s="23">
        <v>175.0</v>
      </c>
      <c r="E3" s="23">
        <v>31.0</v>
      </c>
      <c r="F3" s="23">
        <v>31.0</v>
      </c>
      <c r="G3" s="23">
        <f t="shared" ref="G3:G7" si="1">(C3+E3)</f>
        <v>206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40">
        <v>43489.0</v>
      </c>
      <c r="B4" s="25">
        <v>1.0</v>
      </c>
      <c r="C4" s="23">
        <v>176.0</v>
      </c>
      <c r="D4" s="23">
        <v>176.0</v>
      </c>
      <c r="E4" s="23">
        <v>34.0</v>
      </c>
      <c r="F4" s="23">
        <v>34.0</v>
      </c>
      <c r="G4" s="23">
        <f t="shared" si="1"/>
        <v>210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40">
        <v>43490.0</v>
      </c>
      <c r="B5" s="25">
        <v>1.0</v>
      </c>
      <c r="C5" s="23">
        <v>133.0</v>
      </c>
      <c r="D5" s="23">
        <v>133.0</v>
      </c>
      <c r="E5" s="23">
        <v>44.0</v>
      </c>
      <c r="F5" s="23">
        <v>44.0</v>
      </c>
      <c r="G5" s="23">
        <f t="shared" si="1"/>
        <v>177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40">
        <v>43495.0</v>
      </c>
      <c r="B6" s="25">
        <v>1.0</v>
      </c>
      <c r="C6" s="23">
        <v>170.0</v>
      </c>
      <c r="D6" s="23">
        <v>170.0</v>
      </c>
      <c r="E6" s="23">
        <v>30.0</v>
      </c>
      <c r="F6" s="23">
        <v>30.0</v>
      </c>
      <c r="G6" s="23">
        <f t="shared" si="1"/>
        <v>200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40">
        <v>43496.0</v>
      </c>
      <c r="B7" s="25">
        <v>1.0</v>
      </c>
      <c r="C7" s="23">
        <v>182.0</v>
      </c>
      <c r="D7" s="23">
        <v>182.0</v>
      </c>
      <c r="E7" s="23">
        <v>37.0</v>
      </c>
      <c r="F7" s="23">
        <v>37.0</v>
      </c>
      <c r="G7" s="23">
        <f t="shared" si="1"/>
        <v>219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40">
        <v>43497.0</v>
      </c>
      <c r="B8" s="25">
        <v>1.0</v>
      </c>
      <c r="C8" s="23">
        <v>175.0</v>
      </c>
      <c r="D8" s="23">
        <v>175.0</v>
      </c>
      <c r="E8" s="23">
        <v>42.0</v>
      </c>
      <c r="F8" s="23">
        <v>42.0</v>
      </c>
      <c r="G8" s="23">
        <f>(D8+F8)</f>
        <v>217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55" t="s">
        <v>41</v>
      </c>
      <c r="B9" s="56">
        <v>1.0</v>
      </c>
      <c r="C9" s="55">
        <f t="shared" ref="C9:G9" si="2">SUM(C4:C8)/5</f>
        <v>167.2</v>
      </c>
      <c r="D9" s="55">
        <f t="shared" si="2"/>
        <v>167.2</v>
      </c>
      <c r="E9" s="55">
        <f t="shared" si="2"/>
        <v>37.4</v>
      </c>
      <c r="F9" s="55">
        <f t="shared" si="2"/>
        <v>37.4</v>
      </c>
      <c r="G9" s="55">
        <f t="shared" si="2"/>
        <v>204.6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57">
        <v>43507.0</v>
      </c>
      <c r="B10" s="58">
        <v>2.0</v>
      </c>
      <c r="C10" s="27">
        <v>380.0</v>
      </c>
      <c r="D10" s="27">
        <v>190.0</v>
      </c>
      <c r="E10" s="27">
        <v>82.0</v>
      </c>
      <c r="F10" s="27">
        <v>41.0</v>
      </c>
      <c r="G10" s="27">
        <f t="shared" ref="G10:G13" si="3">(D10+F10)</f>
        <v>231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59">
        <v>43508.0</v>
      </c>
      <c r="B11" s="23">
        <v>4.0</v>
      </c>
      <c r="C11" s="23">
        <v>359.0</v>
      </c>
      <c r="D11" s="23">
        <v>88.0</v>
      </c>
      <c r="E11" s="23">
        <v>189.0</v>
      </c>
      <c r="F11" s="23">
        <v>47.0</v>
      </c>
      <c r="G11" s="23">
        <f t="shared" si="3"/>
        <v>135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59">
        <v>43509.0</v>
      </c>
      <c r="B12" s="23">
        <v>8.0</v>
      </c>
      <c r="C12" s="23">
        <v>1372.0</v>
      </c>
      <c r="D12" s="23">
        <v>171.0</v>
      </c>
      <c r="E12" s="23">
        <v>126.0</v>
      </c>
      <c r="F12" s="23">
        <v>14.0</v>
      </c>
      <c r="G12" s="23">
        <f t="shared" si="3"/>
        <v>185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59">
        <v>43510.0</v>
      </c>
      <c r="B13" s="23">
        <v>16.0</v>
      </c>
      <c r="C13" s="23">
        <v>2001.0</v>
      </c>
      <c r="D13" s="23">
        <v>125.0</v>
      </c>
      <c r="E13" s="23">
        <v>161.0</v>
      </c>
      <c r="F13" s="23">
        <v>8.0</v>
      </c>
      <c r="G13" s="23">
        <f t="shared" si="3"/>
        <v>133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57">
        <v>43512.0</v>
      </c>
      <c r="B14" s="27">
        <v>32.0</v>
      </c>
      <c r="C14" s="27">
        <v>2273.0</v>
      </c>
      <c r="D14" s="27">
        <v>71.0</v>
      </c>
      <c r="E14" s="27">
        <v>106.0</v>
      </c>
      <c r="F14" s="27">
        <v>1.0</v>
      </c>
      <c r="G14" s="27">
        <v>107.0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59">
        <v>43513.0</v>
      </c>
      <c r="B15" s="23">
        <v>64.0</v>
      </c>
      <c r="C15" s="23">
        <v>3208.0</v>
      </c>
      <c r="D15" s="48">
        <v>50.0</v>
      </c>
      <c r="E15" s="48">
        <v>15.0</v>
      </c>
      <c r="F15" s="48">
        <v>0.0</v>
      </c>
      <c r="G15" s="48">
        <v>50.0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6" width="8.56"/>
  </cols>
  <sheetData>
    <row r="1" ht="15.75" customHeight="1">
      <c r="A1" s="29" t="s">
        <v>42</v>
      </c>
      <c r="B1" s="9"/>
      <c r="C1" s="9"/>
      <c r="D1" s="9"/>
      <c r="E1" s="9"/>
      <c r="F1" s="9"/>
      <c r="G1" s="9"/>
    </row>
    <row r="2" ht="15.75" customHeight="1">
      <c r="A2" s="53" t="s">
        <v>38</v>
      </c>
      <c r="B2" s="53" t="s">
        <v>39</v>
      </c>
      <c r="C2" s="53" t="s">
        <v>22</v>
      </c>
      <c r="D2" s="53" t="s">
        <v>24</v>
      </c>
      <c r="E2" s="53" t="s">
        <v>21</v>
      </c>
      <c r="F2" s="53" t="s">
        <v>23</v>
      </c>
      <c r="G2" s="53" t="s">
        <v>40</v>
      </c>
    </row>
    <row r="3" ht="15.75" customHeight="1">
      <c r="A3" s="40">
        <v>43488.0</v>
      </c>
      <c r="B3" s="23">
        <v>1.0</v>
      </c>
      <c r="C3" s="23">
        <v>167.0</v>
      </c>
      <c r="D3" s="23">
        <v>167.0</v>
      </c>
      <c r="E3" s="23">
        <v>28.0</v>
      </c>
      <c r="F3" s="23">
        <v>28.0</v>
      </c>
      <c r="G3" s="23">
        <f t="shared" ref="G3:G11" si="1">(C3+E3)</f>
        <v>195</v>
      </c>
    </row>
    <row r="4" ht="15.75" customHeight="1">
      <c r="A4" s="40">
        <v>43489.0</v>
      </c>
      <c r="B4" s="23">
        <v>1.0</v>
      </c>
      <c r="C4" s="23">
        <v>182.0</v>
      </c>
      <c r="D4" s="23">
        <v>181.0</v>
      </c>
      <c r="E4" s="23">
        <v>30.0</v>
      </c>
      <c r="F4" s="23">
        <v>30.0</v>
      </c>
      <c r="G4" s="23">
        <f t="shared" si="1"/>
        <v>212</v>
      </c>
    </row>
    <row r="5" ht="15.75" customHeight="1">
      <c r="A5" s="40">
        <v>43490.0</v>
      </c>
      <c r="B5" s="23">
        <v>1.0</v>
      </c>
      <c r="C5" s="23">
        <v>247.0</v>
      </c>
      <c r="D5" s="23">
        <v>246.0</v>
      </c>
      <c r="E5" s="23">
        <v>16.0</v>
      </c>
      <c r="F5" s="23">
        <v>16.0</v>
      </c>
      <c r="G5" s="23">
        <f t="shared" si="1"/>
        <v>263</v>
      </c>
    </row>
    <row r="6" ht="15.75" customHeight="1">
      <c r="A6" s="40">
        <v>43495.0</v>
      </c>
      <c r="B6" s="23">
        <v>1.0</v>
      </c>
      <c r="C6" s="23">
        <v>244.0</v>
      </c>
      <c r="D6" s="23">
        <v>244.0</v>
      </c>
      <c r="E6" s="23">
        <v>14.0</v>
      </c>
      <c r="F6" s="23">
        <v>14.0</v>
      </c>
      <c r="G6" s="23">
        <f t="shared" si="1"/>
        <v>258</v>
      </c>
    </row>
    <row r="7" ht="15.75" customHeight="1">
      <c r="A7" s="40">
        <v>43496.0</v>
      </c>
      <c r="B7" s="23">
        <v>1.0</v>
      </c>
      <c r="C7" s="23">
        <v>267.0</v>
      </c>
      <c r="D7" s="23">
        <v>267.0</v>
      </c>
      <c r="E7" s="23">
        <v>11.0</v>
      </c>
      <c r="F7" s="23">
        <v>11.0</v>
      </c>
      <c r="G7" s="23">
        <f t="shared" si="1"/>
        <v>278</v>
      </c>
    </row>
    <row r="8" ht="15.75" customHeight="1">
      <c r="A8" s="40">
        <v>43497.0</v>
      </c>
      <c r="B8" s="23">
        <v>1.0</v>
      </c>
      <c r="C8" s="23">
        <v>204.0</v>
      </c>
      <c r="D8" s="23">
        <v>204.0</v>
      </c>
      <c r="E8" s="23">
        <v>34.0</v>
      </c>
      <c r="F8" s="23">
        <v>34.0</v>
      </c>
      <c r="G8" s="33">
        <f t="shared" si="1"/>
        <v>238</v>
      </c>
    </row>
    <row r="9" ht="15.75" customHeight="1">
      <c r="A9" s="59">
        <v>43503.0</v>
      </c>
      <c r="B9" s="23">
        <v>1.0</v>
      </c>
      <c r="C9" s="23">
        <v>248.0</v>
      </c>
      <c r="D9" s="23">
        <v>248.0</v>
      </c>
      <c r="E9" s="23">
        <v>14.0</v>
      </c>
      <c r="F9" s="23">
        <v>14.0</v>
      </c>
      <c r="G9" s="23">
        <f t="shared" si="1"/>
        <v>262</v>
      </c>
    </row>
    <row r="10" ht="15.75" customHeight="1">
      <c r="A10" s="59">
        <v>43504.0</v>
      </c>
      <c r="B10" s="23">
        <v>1.0</v>
      </c>
      <c r="C10" s="23">
        <v>251.0</v>
      </c>
      <c r="D10" s="23">
        <v>251.0</v>
      </c>
      <c r="E10" s="23">
        <v>22.0</v>
      </c>
      <c r="F10" s="23">
        <v>22.0</v>
      </c>
      <c r="G10" s="23">
        <f t="shared" si="1"/>
        <v>273</v>
      </c>
    </row>
    <row r="11" ht="15.75" customHeight="1">
      <c r="A11" s="60" t="s">
        <v>41</v>
      </c>
      <c r="B11" s="60">
        <v>1.0</v>
      </c>
      <c r="C11" s="60">
        <f t="shared" ref="C11:F11" si="2">SUM(C6:C10)/5</f>
        <v>242.8</v>
      </c>
      <c r="D11" s="60">
        <f t="shared" si="2"/>
        <v>242.8</v>
      </c>
      <c r="E11" s="60">
        <f t="shared" si="2"/>
        <v>19</v>
      </c>
      <c r="F11" s="60">
        <f t="shared" si="2"/>
        <v>19</v>
      </c>
      <c r="G11" s="55">
        <f t="shared" si="1"/>
        <v>261.8</v>
      </c>
    </row>
    <row r="12" ht="15.75" customHeight="1">
      <c r="A12" s="59">
        <v>43507.0</v>
      </c>
      <c r="B12" s="23">
        <v>2.0</v>
      </c>
      <c r="C12" s="23">
        <v>356.0</v>
      </c>
      <c r="D12" s="23">
        <v>178.0</v>
      </c>
      <c r="E12" s="23">
        <v>58.0</v>
      </c>
      <c r="F12" s="23">
        <v>28.0</v>
      </c>
      <c r="G12" s="23">
        <v>206.0</v>
      </c>
    </row>
    <row r="13" ht="15.75" customHeight="1">
      <c r="A13" s="61">
        <v>43508.0</v>
      </c>
      <c r="B13" s="48">
        <v>4.0</v>
      </c>
      <c r="C13" s="48">
        <v>464.0</v>
      </c>
      <c r="D13" s="48">
        <v>116.0</v>
      </c>
      <c r="E13" s="48">
        <v>63.0</v>
      </c>
      <c r="F13" s="48">
        <v>15.0</v>
      </c>
      <c r="G13" s="23">
        <v>131.0</v>
      </c>
    </row>
    <row r="14" ht="15.75" customHeight="1">
      <c r="A14" s="61">
        <v>43509.0</v>
      </c>
      <c r="B14" s="48">
        <v>8.0</v>
      </c>
      <c r="C14" s="48">
        <v>610.0</v>
      </c>
      <c r="D14" s="48">
        <v>75.0</v>
      </c>
      <c r="E14" s="48">
        <v>95.0</v>
      </c>
      <c r="F14" s="48">
        <v>7.0</v>
      </c>
      <c r="G14" s="23">
        <v>82.0</v>
      </c>
    </row>
    <row r="15" ht="15.75" customHeight="1">
      <c r="A15" s="61">
        <v>43510.0</v>
      </c>
      <c r="B15" s="48">
        <v>8.0</v>
      </c>
      <c r="C15" s="48">
        <v>984.0</v>
      </c>
      <c r="D15" s="48">
        <v>123.0</v>
      </c>
      <c r="E15" s="48">
        <v>47.0</v>
      </c>
      <c r="F15" s="23">
        <v>2.0</v>
      </c>
      <c r="G15" s="23">
        <v>125.0</v>
      </c>
    </row>
    <row r="16" ht="15.75" customHeight="1">
      <c r="A16" s="61">
        <v>43511.0</v>
      </c>
      <c r="B16" s="48">
        <v>16.0</v>
      </c>
      <c r="C16" s="48">
        <v>1225.0</v>
      </c>
      <c r="D16" s="48">
        <v>76.0</v>
      </c>
      <c r="E16" s="48">
        <v>26.0</v>
      </c>
      <c r="F16" s="23">
        <v>0.0</v>
      </c>
      <c r="G16" s="23">
        <v>76.0</v>
      </c>
    </row>
    <row r="17" ht="15.75" customHeight="1">
      <c r="A17" s="62">
        <v>43512.0</v>
      </c>
      <c r="B17" s="63">
        <v>32.0</v>
      </c>
      <c r="C17" s="63">
        <v>1216.0</v>
      </c>
      <c r="D17" s="63">
        <v>38.0</v>
      </c>
      <c r="E17" s="63">
        <v>19.0</v>
      </c>
      <c r="F17" s="27">
        <v>0.0</v>
      </c>
      <c r="G17" s="27">
        <v>38.0</v>
      </c>
    </row>
    <row r="18" ht="15.75" customHeight="1">
      <c r="A18" s="61">
        <v>43513.0</v>
      </c>
      <c r="B18" s="48">
        <v>64.0</v>
      </c>
      <c r="C18" s="48">
        <v>851.0</v>
      </c>
      <c r="D18" s="48">
        <v>13.0</v>
      </c>
      <c r="E18" s="48">
        <v>25.0</v>
      </c>
      <c r="F18" s="48">
        <v>0.0</v>
      </c>
      <c r="G18" s="48">
        <v>13.0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26" width="8.56"/>
  </cols>
  <sheetData>
    <row r="1" ht="15.75" customHeight="1">
      <c r="A1" s="64" t="s">
        <v>43</v>
      </c>
    </row>
    <row r="2" ht="15.75" customHeight="1">
      <c r="A2" s="65" t="s">
        <v>38</v>
      </c>
      <c r="B2" s="65" t="s">
        <v>19</v>
      </c>
      <c r="C2" s="65" t="s">
        <v>20</v>
      </c>
      <c r="D2" s="65" t="s">
        <v>44</v>
      </c>
      <c r="E2" s="65" t="s">
        <v>45</v>
      </c>
    </row>
    <row r="3" ht="15.75" customHeight="1">
      <c r="A3" s="61">
        <v>43521.0</v>
      </c>
      <c r="B3" s="48">
        <v>1.0</v>
      </c>
      <c r="C3" s="48" t="s">
        <v>46</v>
      </c>
      <c r="D3" s="48">
        <v>137.0</v>
      </c>
      <c r="E3" s="48">
        <v>137.0</v>
      </c>
    </row>
    <row r="4" ht="15.75" customHeight="1">
      <c r="A4" s="61">
        <v>43523.0</v>
      </c>
      <c r="B4" s="48">
        <v>1.0</v>
      </c>
      <c r="C4" s="48" t="s">
        <v>46</v>
      </c>
      <c r="D4" s="48">
        <v>187.0</v>
      </c>
      <c r="E4" s="48">
        <v>187.0</v>
      </c>
    </row>
    <row r="5" ht="15.75" customHeight="1">
      <c r="A5" s="61">
        <v>43525.0</v>
      </c>
      <c r="B5" s="48">
        <v>1.0</v>
      </c>
      <c r="C5" s="48" t="s">
        <v>46</v>
      </c>
      <c r="D5" s="48">
        <v>206.0</v>
      </c>
      <c r="E5" s="48">
        <v>206.0</v>
      </c>
    </row>
    <row r="6" ht="15.75" customHeight="1">
      <c r="A6" s="61">
        <v>43528.0</v>
      </c>
      <c r="B6" s="48">
        <v>1.0</v>
      </c>
      <c r="C6" s="48" t="s">
        <v>46</v>
      </c>
      <c r="D6" s="48">
        <v>216.0</v>
      </c>
      <c r="E6" s="48">
        <v>216.0</v>
      </c>
    </row>
    <row r="7" ht="15.75" customHeight="1">
      <c r="A7" s="61">
        <v>43529.0</v>
      </c>
      <c r="B7" s="48">
        <v>1.0</v>
      </c>
      <c r="C7" s="48" t="s">
        <v>46</v>
      </c>
      <c r="D7" s="48">
        <v>226.0</v>
      </c>
      <c r="E7" s="48">
        <v>226.0</v>
      </c>
    </row>
    <row r="8" ht="15.75" customHeight="1">
      <c r="A8" s="62">
        <v>43530.0</v>
      </c>
      <c r="B8" s="63">
        <v>1.0</v>
      </c>
      <c r="C8" s="63" t="s">
        <v>46</v>
      </c>
      <c r="D8" s="63">
        <v>242.0</v>
      </c>
      <c r="E8" s="63">
        <v>242.0</v>
      </c>
    </row>
    <row r="9" ht="15.75" customHeight="1">
      <c r="A9" s="61">
        <v>43531.0</v>
      </c>
      <c r="B9" s="48">
        <v>1.0</v>
      </c>
      <c r="C9" s="48" t="s">
        <v>46</v>
      </c>
      <c r="D9" s="48">
        <v>232.0</v>
      </c>
      <c r="E9" s="48">
        <v>232.0</v>
      </c>
    </row>
    <row r="10" ht="15.75" customHeight="1">
      <c r="A10" s="61">
        <v>43532.0</v>
      </c>
      <c r="B10" s="48">
        <v>1.0</v>
      </c>
      <c r="C10" s="48" t="s">
        <v>46</v>
      </c>
      <c r="D10" s="48">
        <v>238.0</v>
      </c>
      <c r="E10" s="48">
        <v>238.0</v>
      </c>
    </row>
    <row r="11" ht="15.75" customHeight="1">
      <c r="A11" s="46" t="s">
        <v>15</v>
      </c>
      <c r="B11" s="46">
        <v>1.0</v>
      </c>
      <c r="C11" s="46" t="s">
        <v>46</v>
      </c>
      <c r="D11" s="46">
        <f t="shared" ref="D11:E11" si="1">SUM(D8:D10)/3</f>
        <v>237.3333333</v>
      </c>
      <c r="E11" s="46">
        <f t="shared" si="1"/>
        <v>237.3333333</v>
      </c>
    </row>
    <row r="12" ht="15.75" customHeight="1">
      <c r="A12" s="61">
        <v>43535.0</v>
      </c>
      <c r="B12" s="66">
        <v>2.0</v>
      </c>
      <c r="C12" s="66" t="s">
        <v>46</v>
      </c>
      <c r="D12" s="66">
        <v>454.0</v>
      </c>
      <c r="E12" s="66">
        <v>224.0</v>
      </c>
    </row>
    <row r="13" ht="15.75" customHeight="1">
      <c r="A13" s="61">
        <v>43537.0</v>
      </c>
      <c r="B13" s="66">
        <v>4.0</v>
      </c>
      <c r="C13" s="66" t="s">
        <v>46</v>
      </c>
      <c r="D13" s="66">
        <v>1075.0</v>
      </c>
      <c r="E13" s="66">
        <v>268.0</v>
      </c>
    </row>
    <row r="14" ht="15.75" customHeight="1">
      <c r="A14" s="61">
        <v>43538.0</v>
      </c>
      <c r="B14" s="66">
        <v>8.0</v>
      </c>
      <c r="C14" s="66" t="s">
        <v>46</v>
      </c>
      <c r="D14" s="66">
        <v>1807.0</v>
      </c>
      <c r="E14" s="66">
        <v>225.0</v>
      </c>
    </row>
    <row r="15" ht="15.75" customHeight="1">
      <c r="A15" s="61">
        <v>43539.0</v>
      </c>
      <c r="B15" s="66">
        <v>16.0</v>
      </c>
      <c r="C15" s="66" t="s">
        <v>46</v>
      </c>
      <c r="D15" s="66">
        <v>3124.0</v>
      </c>
      <c r="E15" s="66">
        <v>195.0</v>
      </c>
    </row>
    <row r="16" ht="15.75" customHeight="1">
      <c r="A16" s="61">
        <v>43542.0</v>
      </c>
      <c r="B16" s="66">
        <v>32.0</v>
      </c>
      <c r="C16" s="66" t="s">
        <v>46</v>
      </c>
      <c r="D16" s="66">
        <v>3616.0</v>
      </c>
      <c r="E16" s="66">
        <v>113.0</v>
      </c>
    </row>
    <row r="17" ht="15.75" customHeight="1">
      <c r="A17" s="61">
        <v>43543.0</v>
      </c>
      <c r="B17" s="66">
        <v>64.0</v>
      </c>
      <c r="C17" s="66" t="s">
        <v>46</v>
      </c>
      <c r="D17" s="66">
        <v>1856.0</v>
      </c>
      <c r="E17" s="66">
        <v>29.0</v>
      </c>
    </row>
    <row r="18" ht="15.75" customHeight="1">
      <c r="A18" s="61">
        <v>43544.0</v>
      </c>
      <c r="B18" s="66">
        <v>128.0</v>
      </c>
      <c r="C18" s="66" t="s">
        <v>46</v>
      </c>
      <c r="D18" s="66">
        <v>1536.0</v>
      </c>
      <c r="E18" s="66">
        <v>12.0</v>
      </c>
    </row>
    <row r="19" ht="15.75" customHeight="1">
      <c r="A19" s="61">
        <v>43545.0</v>
      </c>
      <c r="B19" s="66">
        <v>256.0</v>
      </c>
      <c r="C19" s="66" t="s">
        <v>46</v>
      </c>
      <c r="D19" s="66">
        <v>1036.0</v>
      </c>
      <c r="E19" s="66">
        <v>4.0</v>
      </c>
    </row>
    <row r="20" ht="15.75" customHeight="1">
      <c r="A20" s="61">
        <v>43546.0</v>
      </c>
      <c r="B20" s="66">
        <v>512.0</v>
      </c>
      <c r="C20" s="66" t="s">
        <v>46</v>
      </c>
      <c r="D20" s="66">
        <v>335.0</v>
      </c>
      <c r="E20" s="6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44"/>
    <col customWidth="1" min="2" max="26" width="8.56"/>
  </cols>
  <sheetData>
    <row r="1" ht="15.75" customHeight="1">
      <c r="A1" s="64" t="s">
        <v>47</v>
      </c>
    </row>
    <row r="2" ht="15.75" customHeight="1">
      <c r="A2" s="65" t="s">
        <v>38</v>
      </c>
      <c r="B2" s="65" t="s">
        <v>19</v>
      </c>
      <c r="C2" s="65" t="s">
        <v>20</v>
      </c>
      <c r="D2" s="65" t="s">
        <v>44</v>
      </c>
      <c r="E2" s="65" t="s">
        <v>45</v>
      </c>
    </row>
    <row r="3" ht="15.75" customHeight="1">
      <c r="A3" s="61">
        <v>43521.0</v>
      </c>
      <c r="B3" s="48">
        <v>1.0</v>
      </c>
      <c r="C3" s="48" t="s">
        <v>46</v>
      </c>
      <c r="D3" s="48">
        <v>124.0</v>
      </c>
      <c r="E3" s="48">
        <v>124.0</v>
      </c>
    </row>
    <row r="4" ht="15.75" customHeight="1">
      <c r="A4" s="61">
        <v>43522.0</v>
      </c>
      <c r="B4" s="48">
        <v>1.0</v>
      </c>
      <c r="C4" s="48" t="s">
        <v>46</v>
      </c>
      <c r="D4" s="48">
        <v>111.0</v>
      </c>
      <c r="E4" s="48">
        <v>111.0</v>
      </c>
    </row>
    <row r="5" ht="15.75" customHeight="1">
      <c r="A5" s="61">
        <v>43523.0</v>
      </c>
      <c r="B5" s="48">
        <v>1.0</v>
      </c>
      <c r="C5" s="48" t="s">
        <v>46</v>
      </c>
      <c r="D5" s="48">
        <v>136.0</v>
      </c>
      <c r="E5" s="48">
        <v>136.0</v>
      </c>
    </row>
    <row r="6" ht="15.75" customHeight="1">
      <c r="A6" s="61">
        <v>43524.0</v>
      </c>
      <c r="B6" s="48">
        <v>1.0</v>
      </c>
      <c r="C6" s="48" t="s">
        <v>46</v>
      </c>
      <c r="D6" s="48">
        <v>127.0</v>
      </c>
      <c r="E6" s="48">
        <v>127.0</v>
      </c>
    </row>
    <row r="7" ht="15.75" customHeight="1">
      <c r="A7" s="61">
        <v>43525.0</v>
      </c>
      <c r="B7" s="48">
        <v>1.0</v>
      </c>
      <c r="C7" s="48" t="s">
        <v>46</v>
      </c>
      <c r="D7" s="48">
        <v>181.0</v>
      </c>
      <c r="E7" s="48">
        <v>180.0</v>
      </c>
    </row>
    <row r="8" ht="15.75" customHeight="1">
      <c r="A8" s="61">
        <v>43528.0</v>
      </c>
      <c r="B8" s="48">
        <v>1.0</v>
      </c>
      <c r="C8" s="48" t="s">
        <v>46</v>
      </c>
      <c r="D8" s="48">
        <v>181.0</v>
      </c>
      <c r="E8" s="48">
        <v>181.0</v>
      </c>
    </row>
    <row r="9" ht="15.75" customHeight="1">
      <c r="A9" s="61">
        <v>43529.0</v>
      </c>
      <c r="B9" s="48">
        <v>1.0</v>
      </c>
      <c r="C9" s="48" t="s">
        <v>46</v>
      </c>
      <c r="D9" s="48">
        <v>202.0</v>
      </c>
      <c r="E9" s="48">
        <v>202.0</v>
      </c>
    </row>
    <row r="10" ht="15.75" customHeight="1">
      <c r="A10" s="61">
        <v>43530.0</v>
      </c>
      <c r="B10" s="66">
        <v>1.0</v>
      </c>
      <c r="C10" s="48" t="s">
        <v>46</v>
      </c>
      <c r="D10" s="66">
        <v>258.0</v>
      </c>
      <c r="E10" s="66">
        <v>258.0</v>
      </c>
    </row>
    <row r="11" ht="15.75" customHeight="1">
      <c r="A11" s="61">
        <v>43531.0</v>
      </c>
      <c r="B11" s="66">
        <v>1.0</v>
      </c>
      <c r="C11" s="48" t="s">
        <v>46</v>
      </c>
      <c r="D11" s="66">
        <v>189.0</v>
      </c>
      <c r="E11" s="66">
        <v>189.0</v>
      </c>
    </row>
    <row r="12" ht="15.75" customHeight="1">
      <c r="A12" s="61">
        <v>43532.0</v>
      </c>
      <c r="B12" s="66">
        <v>1.0</v>
      </c>
      <c r="C12" s="48" t="s">
        <v>46</v>
      </c>
      <c r="D12" s="66">
        <v>266.0</v>
      </c>
      <c r="E12" s="66">
        <v>266.0</v>
      </c>
    </row>
    <row r="13" ht="15.75" customHeight="1">
      <c r="A13" s="67" t="s">
        <v>48</v>
      </c>
      <c r="B13" s="68">
        <v>1.0</v>
      </c>
      <c r="C13" s="46" t="s">
        <v>46</v>
      </c>
      <c r="D13" s="68">
        <v>212.67</v>
      </c>
      <c r="E13" s="68">
        <v>212.67</v>
      </c>
    </row>
    <row r="14" ht="15.75" customHeight="1">
      <c r="A14" s="61">
        <v>43535.0</v>
      </c>
      <c r="B14" s="66">
        <v>2.0</v>
      </c>
      <c r="C14" s="48" t="s">
        <v>46</v>
      </c>
      <c r="D14" s="66">
        <v>320.0</v>
      </c>
      <c r="E14" s="66">
        <v>160.0</v>
      </c>
    </row>
    <row r="15" ht="15.75" customHeight="1">
      <c r="A15" s="61">
        <v>43536.0</v>
      </c>
      <c r="B15" s="66">
        <v>4.0</v>
      </c>
      <c r="C15" s="48" t="s">
        <v>46</v>
      </c>
      <c r="D15" s="66">
        <v>560.0</v>
      </c>
      <c r="E15" s="66">
        <v>140.0</v>
      </c>
    </row>
    <row r="16" ht="15.75" customHeight="1">
      <c r="A16" s="61">
        <v>43537.0</v>
      </c>
      <c r="B16" s="66">
        <v>8.0</v>
      </c>
      <c r="C16" s="48" t="s">
        <v>46</v>
      </c>
      <c r="D16" s="66">
        <v>952.0</v>
      </c>
      <c r="E16" s="66">
        <v>119.0</v>
      </c>
    </row>
    <row r="17" ht="15.75" customHeight="1">
      <c r="A17" s="61">
        <v>43538.0</v>
      </c>
      <c r="B17" s="66">
        <v>16.0</v>
      </c>
      <c r="C17" s="48" t="s">
        <v>46</v>
      </c>
      <c r="D17" s="66">
        <v>1170.0</v>
      </c>
      <c r="E17" s="66">
        <v>70.0</v>
      </c>
    </row>
    <row r="18" ht="15.75" customHeight="1">
      <c r="A18" s="61">
        <v>43539.0</v>
      </c>
      <c r="B18" s="66">
        <v>32.0</v>
      </c>
      <c r="C18" s="48" t="s">
        <v>46</v>
      </c>
      <c r="D18" s="66">
        <v>1410.0</v>
      </c>
      <c r="E18" s="66">
        <v>44.0</v>
      </c>
    </row>
    <row r="19" ht="15.75" customHeight="1">
      <c r="A19" s="61">
        <v>43542.0</v>
      </c>
      <c r="B19" s="66">
        <v>64.0</v>
      </c>
      <c r="C19" s="48" t="s">
        <v>46</v>
      </c>
      <c r="D19" s="66">
        <v>1122.0</v>
      </c>
      <c r="E19" s="66">
        <v>17.0</v>
      </c>
    </row>
    <row r="20" ht="15.75" customHeight="1">
      <c r="A20" s="61">
        <v>43543.0</v>
      </c>
      <c r="B20" s="66">
        <v>128.0</v>
      </c>
      <c r="C20" s="48" t="s">
        <v>46</v>
      </c>
      <c r="D20" s="66">
        <v>392.0</v>
      </c>
      <c r="E20" s="66">
        <v>3.0</v>
      </c>
    </row>
    <row r="21" ht="15.75" customHeight="1">
      <c r="A21" s="61">
        <v>43544.0</v>
      </c>
      <c r="B21" s="66">
        <v>256.0</v>
      </c>
      <c r="C21" s="66" t="s">
        <v>46</v>
      </c>
      <c r="D21" s="66">
        <v>75.0</v>
      </c>
      <c r="E21" s="66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2017-10-28T00:49:23Z</dcterms:created>
  <dc:creator>Microsoft Office User</dc:creator>
</cp:coreProperties>
</file>