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dc\結算部\風管組\個人資料區\CL.郭劻祥\1.測試\107年測試\107.1盤後子系統樣板升級\Excel_Template\xlsx\"/>
    </mc:Choice>
  </mc:AlternateContent>
  <bookViews>
    <workbookView xWindow="240" yWindow="45" windowWidth="18900" windowHeight="7935"/>
  </bookViews>
  <sheets>
    <sheet name="rpt_future " sheetId="12" r:id="rId1"/>
    <sheet name="rpt_option" sheetId="13" r:id="rId2"/>
  </sheets>
  <definedNames>
    <definedName name="_xlnm.Print_Area" localSheetId="0">'rpt_future '!$A$1:$J$85</definedName>
    <definedName name="_xlnm.Print_Area" localSheetId="1">rpt_option!$B$1:$I$104</definedName>
  </definedNames>
  <calcPr calcId="162913"/>
</workbook>
</file>

<file path=xl/calcChain.xml><?xml version="1.0" encoding="utf-8"?>
<calcChain xmlns="http://schemas.openxmlformats.org/spreadsheetml/2006/main">
  <c r="E69" i="12" l="1"/>
  <c r="E68" i="12"/>
  <c r="F68" i="12" s="1"/>
  <c r="E67" i="12"/>
  <c r="E66" i="12"/>
  <c r="E65" i="12"/>
  <c r="E64" i="12"/>
  <c r="E63" i="12"/>
  <c r="E62" i="12"/>
  <c r="E61" i="12"/>
  <c r="D69" i="12"/>
  <c r="D68" i="12"/>
  <c r="D67" i="12"/>
  <c r="D65" i="12"/>
  <c r="F65" i="12"/>
  <c r="D64" i="12"/>
  <c r="F64" i="12" s="1"/>
  <c r="D62" i="12"/>
  <c r="F62" i="12" s="1"/>
  <c r="D66" i="12"/>
  <c r="F66" i="12" s="1"/>
  <c r="E89" i="13"/>
  <c r="G83" i="13"/>
  <c r="C91" i="13"/>
  <c r="G91" i="13" s="1"/>
  <c r="K91" i="13"/>
  <c r="M91" i="13" s="1"/>
  <c r="M92" i="13" s="1"/>
  <c r="C92" i="13"/>
  <c r="C90" i="13"/>
  <c r="G90" i="13" s="1"/>
  <c r="C89" i="13"/>
  <c r="K89" i="13" s="1"/>
  <c r="G89" i="13"/>
  <c r="C87" i="13"/>
  <c r="K87" i="13"/>
  <c r="M87" i="13"/>
  <c r="M88" i="13"/>
  <c r="G44" i="13"/>
  <c r="E90" i="13"/>
  <c r="D63" i="12"/>
  <c r="F63" i="12" s="1"/>
  <c r="D61" i="12"/>
  <c r="F61" i="12" s="1"/>
  <c r="C88" i="13"/>
  <c r="G88" i="13" s="1"/>
  <c r="E87" i="13"/>
  <c r="E91" i="13"/>
  <c r="E88" i="13"/>
  <c r="E92" i="13"/>
  <c r="G92" i="13"/>
  <c r="K88" i="13"/>
  <c r="L87" i="13"/>
  <c r="L88" i="13"/>
  <c r="G87" i="13"/>
  <c r="F67" i="12"/>
  <c r="F69" i="12"/>
  <c r="K92" i="13"/>
  <c r="M89" i="13" l="1"/>
  <c r="M90" i="13" s="1"/>
  <c r="K90" i="13"/>
  <c r="L89" i="13"/>
  <c r="L90" i="13" s="1"/>
  <c r="L91" i="13"/>
  <c r="L92" i="13" s="1"/>
</calcChain>
</file>

<file path=xl/sharedStrings.xml><?xml version="1.0" encoding="utf-8"?>
<sst xmlns="http://schemas.openxmlformats.org/spreadsheetml/2006/main" count="142" uniqueCount="96">
  <si>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12" type="noConversion"/>
  </si>
  <si>
    <t>1.</t>
    <phoneticPr fontId="2" type="noConversion"/>
  </si>
  <si>
    <t>RHF</t>
    <phoneticPr fontId="2" type="noConversion"/>
  </si>
  <si>
    <t>RTF</t>
    <phoneticPr fontId="2" type="noConversion"/>
  </si>
  <si>
    <r>
      <rPr>
        <sz val="14"/>
        <color indexed="10"/>
        <rFont val="細明體"/>
        <family val="3"/>
        <charset val="136"/>
      </rPr>
      <t>資料日期：</t>
    </r>
    <r>
      <rPr>
        <sz val="14"/>
        <color indexed="10"/>
        <rFont val="Times New Roman"/>
        <family val="1"/>
      </rPr>
      <t>2014</t>
    </r>
    <r>
      <rPr>
        <sz val="14"/>
        <color indexed="10"/>
        <rFont val="細明體"/>
        <family val="3"/>
        <charset val="136"/>
      </rPr>
      <t>年</t>
    </r>
    <r>
      <rPr>
        <sz val="14"/>
        <color indexed="10"/>
        <rFont val="Times New Roman"/>
        <family val="1"/>
      </rPr>
      <t>11</t>
    </r>
    <r>
      <rPr>
        <sz val="14"/>
        <color indexed="10"/>
        <rFont val="細明體"/>
        <family val="3"/>
        <charset val="136"/>
      </rPr>
      <t>月</t>
    </r>
    <r>
      <rPr>
        <sz val="14"/>
        <color indexed="10"/>
        <rFont val="Times New Roman"/>
        <family val="1"/>
      </rPr>
      <t>24</t>
    </r>
    <r>
      <rPr>
        <sz val="14"/>
        <color indexed="10"/>
        <rFont val="細明體"/>
        <family val="3"/>
        <charset val="136"/>
      </rPr>
      <t>日</t>
    </r>
    <phoneticPr fontId="2" type="noConversion"/>
  </si>
  <si>
    <r>
      <rPr>
        <sz val="14"/>
        <rFont val="標楷體"/>
        <family val="4"/>
        <charset val="136"/>
      </rPr>
      <t>商品別</t>
    </r>
  </si>
  <si>
    <r>
      <rPr>
        <sz val="14"/>
        <rFont val="標楷體"/>
        <family val="4"/>
        <charset val="136"/>
      </rPr>
      <t>結算保證金</t>
    </r>
  </si>
  <si>
    <r>
      <rPr>
        <sz val="14"/>
        <rFont val="標楷體"/>
        <family val="4"/>
        <charset val="136"/>
      </rPr>
      <t>維持保證金</t>
    </r>
  </si>
  <si>
    <r>
      <rPr>
        <sz val="14"/>
        <rFont val="標楷體"/>
        <family val="4"/>
        <charset val="136"/>
      </rPr>
      <t>原始保證金</t>
    </r>
  </si>
  <si>
    <r>
      <rPr>
        <sz val="16"/>
        <rFont val="標楷體"/>
        <family val="4"/>
        <charset val="136"/>
      </rPr>
      <t>二、</t>
    </r>
  </si>
  <si>
    <r>
      <t>1.</t>
    </r>
    <r>
      <rPr>
        <sz val="16"/>
        <rFont val="標楷體"/>
        <family val="4"/>
        <charset val="136"/>
      </rPr>
      <t>美元兌人民幣期貨契約結算保證金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美元兌人民幣期貨價格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契約規模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2" type="noConversion"/>
  </si>
  <si>
    <r>
      <t>2.</t>
    </r>
    <r>
      <rPr>
        <sz val="16"/>
        <rFont val="標楷體"/>
        <family val="4"/>
        <charset val="136"/>
      </rPr>
      <t>小型美元兌人民幣期貨契約結算保證金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小型美元兌人民幣期貨價格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契約規模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2" type="noConversion"/>
  </si>
  <si>
    <r>
      <rPr>
        <sz val="14"/>
        <rFont val="標楷體"/>
        <family val="4"/>
        <charset val="136"/>
      </rPr>
      <t>近月份期貨契約指數價格</t>
    </r>
    <r>
      <rPr>
        <sz val="14"/>
        <rFont val="Times New Roman"/>
        <family val="1"/>
      </rPr>
      <t>A</t>
    </r>
    <phoneticPr fontId="12" type="noConversion"/>
  </si>
  <si>
    <r>
      <rPr>
        <sz val="14"/>
        <rFont val="標楷體"/>
        <family val="4"/>
        <charset val="136"/>
      </rPr>
      <t>指數每點</t>
    </r>
    <r>
      <rPr>
        <sz val="14"/>
        <rFont val="Times New Roman"/>
        <family val="1"/>
      </rPr>
      <t xml:space="preserve">                   </t>
    </r>
    <r>
      <rPr>
        <sz val="14"/>
        <rFont val="標楷體"/>
        <family val="4"/>
        <charset val="136"/>
      </rPr>
      <t>契約價值</t>
    </r>
    <r>
      <rPr>
        <sz val="14"/>
        <rFont val="Times New Roman"/>
        <family val="1"/>
      </rPr>
      <t>B</t>
    </r>
    <phoneticPr fontId="12" type="noConversion"/>
  </si>
  <si>
    <r>
      <rPr>
        <sz val="14"/>
        <rFont val="標楷體"/>
        <family val="4"/>
        <charset val="136"/>
      </rPr>
      <t>適用風險價格係數</t>
    </r>
    <r>
      <rPr>
        <sz val="14"/>
        <rFont val="Times New Roman"/>
        <family val="1"/>
      </rPr>
      <t>C</t>
    </r>
    <phoneticPr fontId="12" type="noConversion"/>
  </si>
  <si>
    <r>
      <rPr>
        <sz val="14"/>
        <rFont val="標楷體"/>
        <family val="4"/>
        <charset val="136"/>
      </rPr>
      <t>實際風險價格係數</t>
    </r>
    <phoneticPr fontId="3" type="noConversion"/>
  </si>
  <si>
    <r>
      <rPr>
        <sz val="14"/>
        <rFont val="標楷體"/>
        <family val="4"/>
        <charset val="136"/>
      </rPr>
      <t>最小風險價格係數</t>
    </r>
    <phoneticPr fontId="3" type="noConversion"/>
  </si>
  <si>
    <r>
      <rPr>
        <sz val="14"/>
        <rFont val="標楷體"/>
        <family val="4"/>
        <charset val="136"/>
      </rPr>
      <t>結算保證金</t>
    </r>
    <r>
      <rPr>
        <sz val="14"/>
        <rFont val="Times New Roman"/>
        <family val="1"/>
      </rPr>
      <t>D               =A×B×C</t>
    </r>
    <phoneticPr fontId="12" type="noConversion"/>
  </si>
  <si>
    <r>
      <rPr>
        <sz val="16"/>
        <rFont val="標楷體"/>
        <family val="4"/>
        <charset val="136"/>
      </rPr>
      <t>三、</t>
    </r>
    <phoneticPr fontId="2" type="noConversion"/>
  </si>
  <si>
    <r>
      <rPr>
        <sz val="16"/>
        <rFont val="標楷體"/>
        <family val="4"/>
        <charset val="136"/>
      </rPr>
      <t>本日結算保證金變動幅度</t>
    </r>
    <phoneticPr fontId="2" type="noConversion"/>
  </si>
  <si>
    <r>
      <rPr>
        <sz val="16"/>
        <rFont val="標楷體"/>
        <family val="4"/>
        <charset val="136"/>
      </rPr>
      <t>變動幅度</t>
    </r>
    <r>
      <rPr>
        <sz val="16"/>
        <rFont val="Times New Roman"/>
        <family val="1"/>
      </rPr>
      <t xml:space="preserve"> = (</t>
    </r>
    <r>
      <rPr>
        <sz val="16"/>
        <rFont val="標楷體"/>
        <family val="4"/>
        <charset val="136"/>
      </rPr>
      <t>本日計算結算保證金－現行收取結算保證金</t>
    </r>
    <r>
      <rPr>
        <sz val="16"/>
        <rFont val="Times New Roman"/>
        <family val="1"/>
      </rPr>
      <t xml:space="preserve">) ÷ </t>
    </r>
    <r>
      <rPr>
        <sz val="16"/>
        <rFont val="標楷體"/>
        <family val="4"/>
        <charset val="136"/>
      </rPr>
      <t>現行收取結算保證金</t>
    </r>
    <r>
      <rPr>
        <sz val="16"/>
        <rFont val="Times New Roman"/>
        <family val="1"/>
      </rPr>
      <t>.</t>
    </r>
    <phoneticPr fontId="12" type="noConversion"/>
  </si>
  <si>
    <r>
      <rPr>
        <sz val="14"/>
        <rFont val="標楷體"/>
        <family val="4"/>
        <charset val="136"/>
      </rPr>
      <t>本日計算結算保證金　</t>
    </r>
    <r>
      <rPr>
        <sz val="14"/>
        <rFont val="Times New Roman"/>
        <family val="1"/>
      </rPr>
      <t>A</t>
    </r>
    <phoneticPr fontId="12" type="noConversion"/>
  </si>
  <si>
    <r>
      <rPr>
        <sz val="14"/>
        <rFont val="標楷體"/>
        <family val="4"/>
        <charset val="136"/>
      </rPr>
      <t>現行收取結算保證金　</t>
    </r>
    <r>
      <rPr>
        <sz val="14"/>
        <rFont val="Times New Roman"/>
        <family val="1"/>
      </rPr>
      <t>B</t>
    </r>
    <phoneticPr fontId="12" type="noConversion"/>
  </si>
  <si>
    <r>
      <rPr>
        <sz val="14"/>
        <rFont val="標楷體"/>
        <family val="4"/>
        <charset val="136"/>
      </rPr>
      <t>變動幅度</t>
    </r>
    <r>
      <rPr>
        <sz val="14"/>
        <rFont val="Times New Roman"/>
        <family val="1"/>
      </rPr>
      <t xml:space="preserve">   D=(A-B)/B</t>
    </r>
    <phoneticPr fontId="12" type="noConversion"/>
  </si>
  <si>
    <r>
      <rPr>
        <sz val="16"/>
        <rFont val="標楷體"/>
        <family val="4"/>
        <charset val="136"/>
      </rPr>
      <t>四、</t>
    </r>
    <phoneticPr fontId="2" type="noConversion"/>
  </si>
  <si>
    <r>
      <rPr>
        <sz val="16"/>
        <rFont val="標楷體"/>
        <family val="4"/>
        <charset val="136"/>
      </rPr>
      <t>作業事項</t>
    </r>
    <phoneticPr fontId="3" type="noConversion"/>
  </si>
  <si>
    <r>
      <rPr>
        <sz val="12"/>
        <color indexed="9"/>
        <rFont val="標楷體"/>
        <family val="4"/>
        <charset val="136"/>
      </rPr>
      <t>結算進位</t>
    </r>
    <phoneticPr fontId="2" type="noConversion"/>
  </si>
  <si>
    <t>TJF</t>
    <phoneticPr fontId="2" type="noConversion"/>
  </si>
  <si>
    <r>
      <rPr>
        <sz val="14"/>
        <color indexed="10"/>
        <rFont val="標楷體"/>
        <family val="4"/>
        <charset val="136"/>
      </rPr>
      <t>變動幅度</t>
    </r>
    <r>
      <rPr>
        <b/>
        <sz val="14"/>
        <color indexed="10"/>
        <rFont val="標楷體"/>
        <family val="4"/>
        <charset val="136"/>
      </rPr>
      <t>未達</t>
    </r>
    <r>
      <rPr>
        <sz val="14"/>
        <color indexed="10"/>
        <rFont val="標楷體"/>
        <family val="4"/>
        <charset val="136"/>
      </rPr>
      <t>得調整標準</t>
    </r>
    <r>
      <rPr>
        <sz val="14"/>
        <rFont val="標楷體"/>
        <family val="4"/>
        <charset val="136"/>
      </rPr>
      <t>，或雖達得調整標準但進位後金額不變，保證金維持現行收取標準。</t>
    </r>
    <phoneticPr fontId="12" type="noConversion"/>
  </si>
  <si>
    <r>
      <rPr>
        <sz val="14"/>
        <color indexed="10"/>
        <rFont val="標楷體"/>
        <family val="4"/>
        <charset val="136"/>
      </rPr>
      <t>變動幅度已達得調整標準</t>
    </r>
    <r>
      <rPr>
        <sz val="14"/>
        <rFont val="標楷體"/>
        <family val="4"/>
        <charset val="136"/>
      </rPr>
      <t>，且進位後金額改變，建議事項如「保證金調整審核會議記錄」。</t>
    </r>
    <phoneticPr fontId="3" type="noConversion"/>
  </si>
  <si>
    <r>
      <t>3.</t>
    </r>
    <r>
      <rPr>
        <sz val="16"/>
        <rFont val="標楷體"/>
        <family val="4"/>
        <charset val="136"/>
      </rPr>
      <t>東證期貨契約結算保證金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東證期貨價格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契約乘數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2" type="noConversion"/>
  </si>
  <si>
    <r>
      <rPr>
        <sz val="14"/>
        <rFont val="標楷體"/>
        <family val="4"/>
        <charset val="136"/>
      </rPr>
      <t>結算保證金</t>
    </r>
    <r>
      <rPr>
        <sz val="14"/>
        <color indexed="10"/>
        <rFont val="標楷體"/>
        <family val="4"/>
        <charset val="136"/>
      </rPr>
      <t xml:space="preserve">占
</t>
    </r>
    <r>
      <rPr>
        <sz val="14"/>
        <rFont val="標楷體"/>
        <family val="4"/>
        <charset val="136"/>
      </rPr>
      <t>合約總值的比例</t>
    </r>
    <phoneticPr fontId="2" type="noConversion"/>
  </si>
  <si>
    <r>
      <rPr>
        <sz val="14"/>
        <rFont val="標楷體"/>
        <family val="4"/>
        <charset val="136"/>
      </rPr>
      <t>維持保證金</t>
    </r>
    <r>
      <rPr>
        <sz val="14"/>
        <color indexed="10"/>
        <rFont val="標楷體"/>
        <family val="4"/>
        <charset val="136"/>
      </rPr>
      <t xml:space="preserve">占
</t>
    </r>
    <r>
      <rPr>
        <sz val="14"/>
        <rFont val="標楷體"/>
        <family val="4"/>
        <charset val="136"/>
      </rPr>
      <t>合約總值的比例</t>
    </r>
    <phoneticPr fontId="2" type="noConversion"/>
  </si>
  <si>
    <r>
      <rPr>
        <sz val="14"/>
        <rFont val="標楷體"/>
        <family val="4"/>
        <charset val="136"/>
      </rPr>
      <t>原始保證金</t>
    </r>
    <r>
      <rPr>
        <sz val="14"/>
        <color indexed="10"/>
        <rFont val="標楷體"/>
        <family val="4"/>
        <charset val="136"/>
      </rPr>
      <t xml:space="preserve">占
</t>
    </r>
    <r>
      <rPr>
        <sz val="14"/>
        <rFont val="標楷體"/>
        <family val="4"/>
        <charset val="136"/>
      </rPr>
      <t>合約總值的比例</t>
    </r>
    <phoneticPr fontId="2" type="noConversion"/>
  </si>
  <si>
    <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2" type="noConversion"/>
  </si>
  <si>
    <r>
      <rPr>
        <sz val="12"/>
        <rFont val="標楷體"/>
        <family val="4"/>
        <charset val="136"/>
      </rPr>
      <t>一、</t>
    </r>
    <phoneticPr fontId="1" type="noConversion"/>
  </si>
  <si>
    <r>
      <rPr>
        <sz val="12"/>
        <rFont val="標楷體"/>
        <family val="4"/>
        <charset val="136"/>
      </rPr>
      <t>一、現行金額</t>
    </r>
    <phoneticPr fontId="2" type="noConversion"/>
  </si>
  <si>
    <r>
      <rPr>
        <sz val="12"/>
        <rFont val="標楷體"/>
        <family val="4"/>
        <charset val="136"/>
      </rPr>
      <t>商品別</t>
    </r>
  </si>
  <si>
    <r>
      <rPr>
        <sz val="12"/>
        <rFont val="標楷體"/>
        <family val="4"/>
        <charset val="136"/>
      </rPr>
      <t>計算賣出指數選擇權原始保證金之適用風險保證金金額</t>
    </r>
    <phoneticPr fontId="2" type="noConversion"/>
  </si>
  <si>
    <r>
      <rPr>
        <sz val="12"/>
        <color indexed="9"/>
        <rFont val="標楷體"/>
        <family val="4"/>
        <charset val="136"/>
      </rPr>
      <t>維持乘數</t>
    </r>
    <phoneticPr fontId="2" type="noConversion"/>
  </si>
  <si>
    <r>
      <rPr>
        <sz val="12"/>
        <color indexed="9"/>
        <rFont val="標楷體"/>
        <family val="4"/>
        <charset val="136"/>
      </rPr>
      <t>原始乘數</t>
    </r>
    <phoneticPr fontId="2" type="noConversion"/>
  </si>
  <si>
    <r>
      <rPr>
        <sz val="12"/>
        <color indexed="9"/>
        <rFont val="標楷體"/>
        <family val="4"/>
        <charset val="136"/>
      </rPr>
      <t>進位數</t>
    </r>
    <phoneticPr fontId="2" type="noConversion"/>
  </si>
  <si>
    <t xml:space="preserve"> </t>
    <phoneticPr fontId="2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</si>
  <si>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：賣出指數選擇權應收結算、維持及原始保證金，係依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2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</si>
  <si>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2" type="noConversion"/>
  </si>
  <si>
    <r>
      <rPr>
        <sz val="12"/>
        <rFont val="標楷體"/>
        <family val="4"/>
        <charset val="136"/>
      </rPr>
      <t>二、</t>
    </r>
    <phoneticPr fontId="1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</si>
  <si>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2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</si>
  <si>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指數每點價值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33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</si>
  <si>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指數每點價值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33" type="noConversion"/>
  </si>
  <si>
    <r>
      <rPr>
        <sz val="12"/>
        <rFont val="標楷體"/>
        <family val="4"/>
        <charset val="136"/>
      </rPr>
      <t>風險保證金別</t>
    </r>
    <phoneticPr fontId="2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</si>
  <si>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2" type="noConversion"/>
  </si>
  <si>
    <r>
      <rPr>
        <sz val="12"/>
        <rFont val="標楷體"/>
        <family val="4"/>
        <charset val="136"/>
      </rPr>
      <t>指數每點
價值</t>
    </r>
    <r>
      <rPr>
        <sz val="12"/>
        <rFont val="Times New Roman"/>
        <family val="1"/>
      </rPr>
      <t>B</t>
    </r>
    <phoneticPr fontId="2" type="noConversion"/>
  </si>
  <si>
    <r>
      <rPr>
        <sz val="12"/>
        <rFont val="標楷體"/>
        <family val="4"/>
        <charset val="136"/>
      </rPr>
      <t>適用風險價格
係數</t>
    </r>
    <r>
      <rPr>
        <sz val="12"/>
        <rFont val="Times New Roman"/>
        <family val="1"/>
      </rPr>
      <t>C</t>
    </r>
    <phoneticPr fontId="2" type="noConversion"/>
  </si>
  <si>
    <r>
      <rPr>
        <sz val="12"/>
        <rFont val="標楷體"/>
        <family val="4"/>
        <charset val="136"/>
      </rPr>
      <t>實際風險價格係數</t>
    </r>
    <phoneticPr fontId="1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</si>
  <si>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2" type="noConversion"/>
  </si>
  <si>
    <r>
      <rPr>
        <sz val="12"/>
        <rFont val="標楷體"/>
        <family val="4"/>
        <charset val="136"/>
      </rPr>
      <t>三、</t>
    </r>
    <phoneticPr fontId="1" type="noConversion"/>
  </si>
  <si>
    <r>
      <rPr>
        <sz val="12"/>
        <rFont val="標楷體"/>
        <family val="4"/>
        <charset val="136"/>
      </rPr>
      <t>三、本日結算保證金之適用風險保證金（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值）變動幅度：</t>
    </r>
    <phoneticPr fontId="2" type="noConversion"/>
  </si>
  <si>
    <r>
      <rPr>
        <sz val="12"/>
        <rFont val="標楷體"/>
        <family val="4"/>
        <charset val="136"/>
      </rPr>
      <t>變動幅度</t>
    </r>
    <r>
      <rPr>
        <sz val="12"/>
        <rFont val="Times New Roman"/>
        <family val="1"/>
      </rPr>
      <t xml:space="preserve"> = (</t>
    </r>
    <r>
      <rPr>
        <sz val="12"/>
        <rFont val="標楷體"/>
        <family val="4"/>
        <charset val="136"/>
      </rPr>
      <t>本日計算結算保證金之適用風險保證金（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值）－現行收取結算保證金之適用風險保證金（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) ÷ </t>
    </r>
    <r>
      <rPr>
        <sz val="12"/>
        <rFont val="標楷體"/>
        <family val="4"/>
        <charset val="136"/>
      </rPr>
      <t>現行收取結算保證金之適用風險保證金（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>.</t>
    </r>
    <phoneticPr fontId="2" type="noConversion"/>
  </si>
  <si>
    <t xml:space="preserve">  </t>
    <phoneticPr fontId="1" type="noConversion"/>
  </si>
  <si>
    <r>
      <rPr>
        <sz val="12"/>
        <rFont val="標楷體"/>
        <family val="4"/>
        <charset val="136"/>
      </rPr>
      <t>本日計算結算保證金</t>
    </r>
    <r>
      <rPr>
        <sz val="12"/>
        <rFont val="Times New Roman"/>
        <family val="1"/>
      </rPr>
      <t>a</t>
    </r>
    <phoneticPr fontId="2" type="noConversion"/>
  </si>
  <si>
    <r>
      <rPr>
        <sz val="12"/>
        <rFont val="標楷體"/>
        <family val="4"/>
        <charset val="136"/>
      </rPr>
      <t>現行收取結算保證金</t>
    </r>
    <r>
      <rPr>
        <sz val="12"/>
        <rFont val="Times New Roman"/>
        <family val="1"/>
      </rPr>
      <t>b</t>
    </r>
    <phoneticPr fontId="2" type="noConversion"/>
  </si>
  <si>
    <r>
      <rPr>
        <sz val="12"/>
        <rFont val="標楷體"/>
        <family val="4"/>
        <charset val="136"/>
      </rPr>
      <t xml:space="preserve">變動幅度
</t>
    </r>
    <r>
      <rPr>
        <sz val="12"/>
        <rFont val="Times New Roman"/>
        <family val="1"/>
      </rPr>
      <t>d=(a-b)/b</t>
    </r>
    <phoneticPr fontId="2" type="noConversion"/>
  </si>
  <si>
    <r>
      <rPr>
        <sz val="12"/>
        <rFont val="標楷體"/>
        <family val="4"/>
        <charset val="136"/>
      </rPr>
      <t>四、</t>
    </r>
    <phoneticPr fontId="1" type="noConversion"/>
  </si>
  <si>
    <r>
      <rPr>
        <sz val="12"/>
        <rFont val="標楷體"/>
        <family val="4"/>
        <charset val="136"/>
      </rPr>
      <t>四、作業事項</t>
    </r>
    <phoneticPr fontId="1" type="noConversion"/>
  </si>
  <si>
    <t>1.</t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</si>
  <si>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2" type="noConversion"/>
  </si>
  <si>
    <r>
      <t>RHO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2" type="noConversion"/>
  </si>
  <si>
    <r>
      <t>RHO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2" type="noConversion"/>
  </si>
  <si>
    <r>
      <t>RTO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2" type="noConversion"/>
  </si>
  <si>
    <r>
      <t>RTO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2" type="noConversion"/>
  </si>
  <si>
    <r>
      <rPr>
        <sz val="12"/>
        <rFont val="標楷體"/>
        <family val="4"/>
        <charset val="136"/>
      </rPr>
      <t>現貨收盤
匯率</t>
    </r>
    <r>
      <rPr>
        <sz val="12"/>
        <rFont val="Times New Roman"/>
        <family val="1"/>
      </rPr>
      <t>A</t>
    </r>
    <phoneticPr fontId="2" type="noConversion"/>
  </si>
  <si>
    <t>計算賣出匯率選擇權結算保證金之適用風險保證金金額</t>
    <phoneticPr fontId="2" type="noConversion"/>
  </si>
  <si>
    <t>計算賣出匯率選擇權維持保證金之適用風險保證金金額</t>
    <phoneticPr fontId="2" type="noConversion"/>
  </si>
  <si>
    <t>GDF</t>
    <phoneticPr fontId="2" type="noConversion"/>
  </si>
  <si>
    <t>TGF</t>
    <phoneticPr fontId="2" type="noConversion"/>
  </si>
  <si>
    <t>4.黃金類期貨契約結算保證金 = 黃金期貨(或臺幣黃金期貨)價格 × 契約規模  × 風險價格係數</t>
    <phoneticPr fontId="2" type="noConversion"/>
  </si>
  <si>
    <r>
      <t>TGO</t>
    </r>
    <r>
      <rPr>
        <sz val="10"/>
        <color indexed="8"/>
        <rFont val="標楷體"/>
        <family val="4"/>
        <charset val="136"/>
      </rPr>
      <t>風險保證金（</t>
    </r>
    <r>
      <rPr>
        <sz val="10"/>
        <color indexed="8"/>
        <rFont val="Times New Roman"/>
        <family val="1"/>
      </rPr>
      <t>A</t>
    </r>
    <r>
      <rPr>
        <sz val="10"/>
        <color indexed="8"/>
        <rFont val="標楷體"/>
        <family val="4"/>
        <charset val="136"/>
      </rPr>
      <t>值）</t>
    </r>
    <phoneticPr fontId="2" type="noConversion"/>
  </si>
  <si>
    <r>
      <t>TGO</t>
    </r>
    <r>
      <rPr>
        <sz val="10"/>
        <color indexed="8"/>
        <rFont val="標楷體"/>
        <family val="4"/>
        <charset val="136"/>
      </rPr>
      <t>風險保證金最低值（</t>
    </r>
    <r>
      <rPr>
        <sz val="10"/>
        <color indexed="8"/>
        <rFont val="Times New Roman"/>
        <family val="1"/>
      </rPr>
      <t>B</t>
    </r>
    <r>
      <rPr>
        <sz val="10"/>
        <color indexed="8"/>
        <rFont val="標楷體"/>
        <family val="4"/>
        <charset val="136"/>
      </rPr>
      <t>值）</t>
    </r>
    <phoneticPr fontId="2" type="noConversion"/>
  </si>
  <si>
    <t xml:space="preserve">□RHO   □RTO   □TGO     </t>
    <phoneticPr fontId="2" type="noConversion"/>
  </si>
  <si>
    <r>
      <rPr>
        <sz val="12"/>
        <rFont val="標楷體"/>
        <family val="4"/>
        <charset val="136"/>
      </rPr>
      <t>變動幅度未達</t>
    </r>
    <r>
      <rPr>
        <sz val="12"/>
        <rFont val="標楷體"/>
        <family val="4"/>
        <charset val="136"/>
      </rPr>
      <t>得調整標準，或雖達得調整標準但進位後金額不變，風險保證金（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值）維持現行收取標準</t>
    </r>
    <r>
      <rPr>
        <sz val="12"/>
        <rFont val="Times New Roman"/>
        <family val="1"/>
      </rPr>
      <t>.</t>
    </r>
    <phoneticPr fontId="2" type="noConversion"/>
  </si>
  <si>
    <r>
      <rPr>
        <sz val="12"/>
        <rFont val="標楷體"/>
        <family val="4"/>
        <charset val="136"/>
      </rPr>
      <t>變動幅度已達</t>
    </r>
    <r>
      <rPr>
        <sz val="12"/>
        <rFont val="標楷體"/>
        <family val="4"/>
        <charset val="136"/>
      </rPr>
      <t>得調整標準，且進位後金額改變，建議事項如「保證金調整審核會議記錄」</t>
    </r>
    <r>
      <rPr>
        <sz val="12"/>
        <rFont val="Times New Roman"/>
        <family val="1"/>
      </rPr>
      <t>.</t>
    </r>
    <phoneticPr fontId="1" type="noConversion"/>
  </si>
  <si>
    <r>
      <rPr>
        <sz val="12"/>
        <color indexed="9"/>
        <rFont val="標楷體"/>
        <family val="4"/>
        <charset val="136"/>
      </rPr>
      <t>結算</t>
    </r>
    <phoneticPr fontId="2" type="noConversion"/>
  </si>
  <si>
    <r>
      <rPr>
        <sz val="12"/>
        <color indexed="9"/>
        <rFont val="標楷體"/>
        <family val="4"/>
        <charset val="136"/>
      </rPr>
      <t>維持</t>
    </r>
    <phoneticPr fontId="2" type="noConversion"/>
  </si>
  <si>
    <r>
      <rPr>
        <sz val="12"/>
        <color indexed="9"/>
        <rFont val="標楷體"/>
        <family val="4"/>
        <charset val="136"/>
      </rPr>
      <t>原始</t>
    </r>
    <phoneticPr fontId="2" type="noConversion"/>
  </si>
  <si>
    <t>XEF</t>
    <phoneticPr fontId="2" type="noConversion"/>
  </si>
  <si>
    <t>XJF</t>
    <phoneticPr fontId="2" type="noConversion"/>
  </si>
  <si>
    <t>一、</t>
    <phoneticPr fontId="38" type="noConversion"/>
  </si>
  <si>
    <t>現行收取保證金金額</t>
    <phoneticPr fontId="38" type="noConversion"/>
  </si>
  <si>
    <t>本日結算保證金計算(結算保證金 = 期貨契約價格 × 契約規模  × 風險價格係數)</t>
    <phoneticPr fontId="38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</si>
  <si>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標楷體"/>
        <family val="4"/>
        <charset val="136"/>
      </rPr>
      <t>：</t>
    </r>
    <r>
      <rPr>
        <sz val="12"/>
        <color indexed="8"/>
        <rFont val="Times New Roman"/>
        <family val="1"/>
      </rPr>
      <t>GDF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TGF</t>
    </r>
    <r>
      <rPr>
        <sz val="12"/>
        <color indexed="8"/>
        <rFont val="標楷體"/>
        <family val="4"/>
        <charset val="136"/>
      </rPr>
      <t>當日最大漲跌幅為</t>
    </r>
    <r>
      <rPr>
        <sz val="12"/>
        <color indexed="8"/>
        <rFont val="Times New Roman"/>
        <family val="1"/>
      </rPr>
      <t>15%</t>
    </r>
    <r>
      <rPr>
        <sz val="12"/>
        <color indexed="8"/>
        <rFont val="標楷體"/>
        <family val="4"/>
        <charset val="136"/>
      </rPr>
      <t>。</t>
    </r>
    <phoneticPr fontId="2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</si>
  <si>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2</t>
    </r>
    <r>
      <rPr>
        <sz val="12"/>
        <color indexed="8"/>
        <rFont val="標楷體"/>
        <family val="4"/>
        <charset val="136"/>
      </rPr>
      <t>：保證金單位：</t>
    </r>
    <r>
      <rPr>
        <sz val="12"/>
        <color indexed="8"/>
        <rFont val="Times New Roman"/>
        <family val="1"/>
      </rPr>
      <t>RHF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RTF</t>
    </r>
    <r>
      <rPr>
        <sz val="12"/>
        <color indexed="8"/>
        <rFont val="標楷體"/>
        <family val="4"/>
        <charset val="136"/>
      </rPr>
      <t>為人民幣，</t>
    </r>
    <r>
      <rPr>
        <sz val="12"/>
        <color indexed="8"/>
        <rFont val="Times New Roman"/>
        <family val="1"/>
      </rPr>
      <t>TJF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TGF</t>
    </r>
    <r>
      <rPr>
        <sz val="12"/>
        <color indexed="8"/>
        <rFont val="標楷體"/>
        <family val="4"/>
        <charset val="136"/>
      </rPr>
      <t>為新台幣，</t>
    </r>
    <r>
      <rPr>
        <sz val="12"/>
        <color indexed="8"/>
        <rFont val="Times New Roman"/>
        <family val="1"/>
      </rPr>
      <t>GDF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XEF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XBF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XAF</t>
    </r>
    <r>
      <rPr>
        <sz val="12"/>
        <color indexed="8"/>
        <rFont val="標楷體"/>
        <family val="4"/>
        <charset val="136"/>
      </rPr>
      <t>為美元，</t>
    </r>
    <r>
      <rPr>
        <sz val="12"/>
        <color indexed="8"/>
        <rFont val="Times New Roman"/>
        <family val="1"/>
      </rPr>
      <t>XJF</t>
    </r>
    <r>
      <rPr>
        <sz val="12"/>
        <color indexed="8"/>
        <rFont val="標楷體"/>
        <family val="4"/>
        <charset val="136"/>
      </rPr>
      <t>為日圓。</t>
    </r>
    <phoneticPr fontId="2" type="noConversion"/>
  </si>
  <si>
    <t>XAF</t>
    <phoneticPr fontId="38" type="noConversion"/>
  </si>
  <si>
    <t>XBF</t>
    <phoneticPr fontId="38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</si>
  <si>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1</t>
    </r>
    <r>
      <rPr>
        <sz val="12"/>
        <color indexed="8"/>
        <rFont val="標楷體"/>
        <family val="4"/>
        <charset val="136"/>
      </rPr>
      <t>：</t>
    </r>
    <r>
      <rPr>
        <sz val="12"/>
        <color indexed="8"/>
        <rFont val="Times New Roman"/>
        <family val="1"/>
      </rPr>
      <t>RHF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RTF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XEF</t>
    </r>
    <r>
      <rPr>
        <sz val="12"/>
        <color indexed="8"/>
        <rFont val="標楷體"/>
        <family val="4"/>
        <charset val="136"/>
      </rPr>
      <t>為</t>
    </r>
    <r>
      <rPr>
        <sz val="12"/>
        <color indexed="10"/>
        <rFont val="標楷體"/>
        <family val="4"/>
        <charset val="136"/>
      </rPr>
      <t>三階段漲跌幅</t>
    </r>
    <r>
      <rPr>
        <sz val="12"/>
        <color indexed="10"/>
        <rFont val="Times New Roman"/>
        <family val="1"/>
      </rPr>
      <t>(3%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5%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7%)</t>
    </r>
    <r>
      <rPr>
        <sz val="12"/>
        <color indexed="10"/>
        <rFont val="標楷體"/>
        <family val="4"/>
        <charset val="136"/>
      </rPr>
      <t>，</t>
    </r>
    <r>
      <rPr>
        <sz val="12"/>
        <color indexed="10"/>
        <rFont val="Times New Roman"/>
        <family val="1"/>
      </rPr>
      <t>XJF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XBF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XAF</t>
    </r>
    <r>
      <rPr>
        <sz val="12"/>
        <color indexed="10"/>
        <rFont val="標楷體"/>
        <family val="4"/>
        <charset val="136"/>
      </rPr>
      <t>為三階段漲跌幅</t>
    </r>
    <r>
      <rPr>
        <sz val="12"/>
        <color indexed="10"/>
        <rFont val="Times New Roman"/>
        <family val="1"/>
      </rPr>
      <t>(3%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5%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7%</t>
    </r>
    <r>
      <rPr>
        <sz val="12"/>
        <color indexed="10"/>
        <rFont val="標楷體"/>
        <family val="4"/>
        <charset val="136"/>
      </rPr>
      <t>，到期日最高為12%</t>
    </r>
    <r>
      <rPr>
        <sz val="12"/>
        <color indexed="10"/>
        <rFont val="Times New Roman"/>
        <family val="1"/>
      </rPr>
      <t>)</t>
    </r>
    <r>
      <rPr>
        <sz val="12"/>
        <color indexed="8"/>
        <rFont val="標楷體"/>
        <family val="4"/>
        <charset val="136"/>
      </rPr>
      <t>，</t>
    </r>
    <r>
      <rPr>
        <sz val="12"/>
        <color indexed="8"/>
        <rFont val="Times New Roman"/>
        <family val="1"/>
      </rPr>
      <t>TJF</t>
    </r>
    <r>
      <rPr>
        <sz val="12"/>
        <color indexed="8"/>
        <rFont val="標楷體"/>
        <family val="4"/>
        <charset val="136"/>
      </rPr>
      <t>為三階段漲跌幅</t>
    </r>
    <r>
      <rPr>
        <sz val="12"/>
        <color indexed="8"/>
        <rFont val="Times New Roman"/>
        <family val="1"/>
      </rPr>
      <t>(8%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12%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16%)</t>
    </r>
    <r>
      <rPr>
        <sz val="12"/>
        <color indexed="8"/>
        <rFont val="標楷體"/>
        <family val="4"/>
        <charset val="136"/>
      </rPr>
      <t>。</t>
    </r>
    <phoneticPr fontId="2" type="noConversion"/>
  </si>
  <si>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RHF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RTF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XEF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XJF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XBF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XAF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TJF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GDF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>TGF</t>
    </r>
    <phoneticPr fontId="12" type="noConversion"/>
  </si>
  <si>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RHF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RTF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XEF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XJF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XBF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XAF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TJF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GDF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>TGF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</si>
</sst>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7" formatCode="0.0%"/>
    <numFmt numFmtId="179" formatCode="0_);[Red]\(0\)"/>
    <numFmt numFmtId="180" formatCode="#,##0_ "/>
    <numFmt numFmtId="182" formatCode="#,##0.00_ "/>
    <numFmt numFmtId="187" formatCode="#,##0.0000_ "/>
    <numFmt numFmtId="190" formatCode="0.0"/>
    <numFmt numFmtId="191" formatCode="#,##0.000_ "/>
  </numFmts>
  <fonts count="49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name val="標楷體"/>
      <family val="4"/>
      <charset val="136"/>
    </font>
    <font>
      <sz val="14"/>
      <name val="Times New Roman"/>
      <family val="1"/>
    </font>
    <font>
      <sz val="14"/>
      <color indexed="12"/>
      <name val="Times New Roman"/>
      <family val="1"/>
    </font>
    <font>
      <sz val="9"/>
      <name val="新細明體"/>
      <family val="1"/>
      <charset val="136"/>
    </font>
    <font>
      <sz val="16"/>
      <color indexed="8"/>
      <name val="Times New Roman"/>
      <family val="1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10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9"/>
      <name val="標楷體"/>
      <family val="4"/>
      <charset val="136"/>
    </font>
    <font>
      <sz val="14"/>
      <color indexed="9"/>
      <name val="Times New Roman"/>
      <family val="1"/>
    </font>
    <font>
      <b/>
      <sz val="12"/>
      <color indexed="9"/>
      <name val="Times New Roman"/>
      <family val="1"/>
    </font>
    <font>
      <sz val="14"/>
      <color indexed="10"/>
      <name val="標楷體"/>
      <family val="4"/>
      <charset val="136"/>
    </font>
    <font>
      <sz val="14"/>
      <color indexed="10"/>
      <name val="細明體"/>
      <family val="3"/>
      <charset val="136"/>
    </font>
    <font>
      <sz val="14"/>
      <color indexed="10"/>
      <name val="Times New Roman"/>
      <family val="1"/>
    </font>
    <font>
      <sz val="10"/>
      <color indexed="9"/>
      <name val="Times New Roman"/>
      <family val="1"/>
    </font>
    <font>
      <b/>
      <sz val="14"/>
      <color indexed="10"/>
      <name val="標楷體"/>
      <family val="4"/>
      <charset val="136"/>
    </font>
    <font>
      <sz val="12"/>
      <color indexed="8"/>
      <name val="標楷體"/>
      <family val="4"/>
      <charset val="136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9"/>
      <name val="新細明體"/>
      <family val="1"/>
      <charset val="136"/>
    </font>
    <font>
      <sz val="10"/>
      <color rgb="FFFFFFFF"/>
      <name val="Times New Roman"/>
      <family val="1"/>
    </font>
    <font>
      <sz val="12"/>
      <color rgb="FFFFFFFF"/>
      <name val="Times New Roman"/>
      <family val="1"/>
    </font>
    <font>
      <sz val="14"/>
      <color rgb="FFFFFFFF"/>
      <name val="Times New Roman"/>
      <family val="1"/>
    </font>
    <font>
      <sz val="10"/>
      <color theme="1"/>
      <name val="Times New Roman"/>
      <family val="1"/>
    </font>
    <font>
      <sz val="12"/>
      <color theme="0"/>
      <name val="Times New Roman"/>
      <family val="1"/>
    </font>
    <font>
      <sz val="10"/>
      <color theme="0"/>
      <name val="細明體"/>
      <family val="3"/>
      <charset val="136"/>
    </font>
    <font>
      <sz val="12"/>
      <color theme="0"/>
      <name val="標楷體"/>
      <family val="4"/>
      <charset val="136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9" fontId="6" fillId="0" borderId="0" applyFont="0" applyFill="0" applyBorder="0" applyAlignment="0" applyProtection="0"/>
  </cellStyleXfs>
  <cellXfs count="210">
    <xf numFmtId="0" fontId="0" fillId="0" borderId="0" xfId="0">
      <alignment vertical="center"/>
    </xf>
    <xf numFmtId="182" fontId="4" fillId="0" borderId="0" xfId="1" applyNumberFormat="1" applyFont="1" applyAlignment="1">
      <alignment horizontal="center" vertical="center" wrapText="1"/>
    </xf>
    <xf numFmtId="10" fontId="4" fillId="0" borderId="0" xfId="1" applyNumberFormat="1" applyFont="1" applyAlignment="1">
      <alignment horizontal="center"/>
    </xf>
    <xf numFmtId="180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8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8" fillId="0" borderId="0" xfId="1" applyFont="1"/>
    <xf numFmtId="0" fontId="10" fillId="0" borderId="1" xfId="1" applyFont="1" applyBorder="1" applyAlignment="1">
      <alignment horizontal="center" vertical="center" wrapText="1"/>
    </xf>
    <xf numFmtId="0" fontId="4" fillId="0" borderId="0" xfId="1" applyFont="1"/>
    <xf numFmtId="3" fontId="10" fillId="0" borderId="1" xfId="1" applyNumberFormat="1" applyFont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80" fontId="10" fillId="0" borderId="0" xfId="1" applyNumberFormat="1" applyFont="1" applyBorder="1" applyAlignment="1">
      <alignment horizontal="center" vertical="center" wrapText="1"/>
    </xf>
    <xf numFmtId="180" fontId="10" fillId="0" borderId="0" xfId="1" applyNumberFormat="1" applyFont="1" applyFill="1" applyBorder="1" applyAlignment="1">
      <alignment horizontal="center" vertical="center" wrapText="1"/>
    </xf>
    <xf numFmtId="10" fontId="10" fillId="0" borderId="0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vertical="center" wrapText="1"/>
    </xf>
    <xf numFmtId="180" fontId="10" fillId="0" borderId="1" xfId="1" applyNumberFormat="1" applyFont="1" applyBorder="1" applyAlignment="1">
      <alignment horizontal="center" vertical="center" wrapText="1"/>
    </xf>
    <xf numFmtId="10" fontId="11" fillId="0" borderId="1" xfId="2" applyNumberFormat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left"/>
    </xf>
    <xf numFmtId="0" fontId="10" fillId="0" borderId="0" xfId="1" applyFont="1"/>
    <xf numFmtId="0" fontId="4" fillId="0" borderId="0" xfId="1" applyFont="1" applyAlignment="1"/>
    <xf numFmtId="0" fontId="8" fillId="0" borderId="0" xfId="1" applyFont="1" applyFill="1" applyAlignment="1"/>
    <xf numFmtId="0" fontId="4" fillId="0" borderId="0" xfId="1" applyFont="1" applyFill="1" applyAlignment="1"/>
    <xf numFmtId="0" fontId="8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49" fontId="10" fillId="0" borderId="0" xfId="1" applyNumberFormat="1" applyFont="1" applyAlignment="1">
      <alignment horizontal="right" vertical="center"/>
    </xf>
    <xf numFmtId="0" fontId="4" fillId="0" borderId="0" xfId="1" applyFont="1" applyAlignment="1">
      <alignment horizontal="left" vertical="center"/>
    </xf>
    <xf numFmtId="0" fontId="10" fillId="0" borderId="0" xfId="1" applyFont="1" applyAlignment="1">
      <alignment horizontal="left"/>
    </xf>
    <xf numFmtId="0" fontId="14" fillId="0" borderId="0" xfId="1" applyFont="1"/>
    <xf numFmtId="0" fontId="16" fillId="0" borderId="0" xfId="1" applyFont="1"/>
    <xf numFmtId="3" fontId="10" fillId="0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1" applyFont="1" applyFill="1" applyAlignment="1">
      <alignment horizontal="center"/>
    </xf>
    <xf numFmtId="0" fontId="19" fillId="0" borderId="0" xfId="1" applyFont="1"/>
    <xf numFmtId="0" fontId="4" fillId="0" borderId="0" xfId="0" applyFont="1" applyFill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vertical="center" wrapText="1"/>
    </xf>
    <xf numFmtId="0" fontId="19" fillId="0" borderId="0" xfId="1" applyFont="1" applyAlignment="1">
      <alignment horizontal="right"/>
    </xf>
    <xf numFmtId="0" fontId="21" fillId="0" borderId="0" xfId="1" applyFont="1" applyAlignment="1">
      <alignment vertical="center"/>
    </xf>
    <xf numFmtId="3" fontId="19" fillId="0" borderId="0" xfId="1" applyNumberFormat="1" applyFont="1" applyAlignment="1">
      <alignment vertical="center" wrapText="1"/>
    </xf>
    <xf numFmtId="0" fontId="19" fillId="0" borderId="0" xfId="1" applyFont="1" applyAlignment="1">
      <alignment vertical="center" wrapText="1"/>
    </xf>
    <xf numFmtId="10" fontId="19" fillId="0" borderId="0" xfId="1" applyNumberFormat="1" applyFont="1" applyFill="1" applyBorder="1" applyAlignment="1">
      <alignment horizontal="center" vertical="center" wrapText="1"/>
    </xf>
    <xf numFmtId="10" fontId="21" fillId="0" borderId="0" xfId="1" applyNumberFormat="1" applyFont="1" applyFill="1" applyBorder="1" applyAlignment="1">
      <alignment horizontal="center"/>
    </xf>
    <xf numFmtId="0" fontId="21" fillId="0" borderId="0" xfId="1" applyFont="1"/>
    <xf numFmtId="0" fontId="19" fillId="0" borderId="0" xfId="1" applyFont="1" applyAlignment="1"/>
    <xf numFmtId="180" fontId="21" fillId="0" borderId="0" xfId="1" applyNumberFormat="1" applyFont="1" applyFill="1" applyBorder="1" applyAlignment="1">
      <alignment horizontal="center" vertical="center" wrapText="1"/>
    </xf>
    <xf numFmtId="0" fontId="21" fillId="0" borderId="0" xfId="1" applyFont="1" applyFill="1"/>
    <xf numFmtId="0" fontId="19" fillId="0" borderId="0" xfId="1" applyFont="1" applyFill="1" applyAlignment="1"/>
    <xf numFmtId="0" fontId="22" fillId="0" borderId="0" xfId="1" applyFont="1"/>
    <xf numFmtId="10" fontId="10" fillId="0" borderId="1" xfId="0" applyNumberFormat="1" applyFont="1" applyFill="1" applyBorder="1" applyAlignment="1">
      <alignment horizontal="center" vertical="center" wrapText="1"/>
    </xf>
    <xf numFmtId="0" fontId="10" fillId="0" borderId="0" xfId="1" applyFont="1" applyBorder="1" applyAlignment="1">
      <alignment vertical="top"/>
    </xf>
    <xf numFmtId="0" fontId="19" fillId="0" borderId="0" xfId="1" applyFont="1" applyBorder="1" applyAlignment="1">
      <alignment horizontal="center"/>
    </xf>
    <xf numFmtId="187" fontId="11" fillId="0" borderId="1" xfId="1" applyNumberFormat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180" fontId="10" fillId="2" borderId="1" xfId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7" fillId="0" borderId="0" xfId="1" applyFont="1" applyAlignment="1"/>
    <xf numFmtId="0" fontId="8" fillId="0" borderId="0" xfId="1" applyFont="1" applyAlignment="1">
      <alignment horizontal="left" vertical="center"/>
    </xf>
    <xf numFmtId="180" fontId="10" fillId="0" borderId="1" xfId="1" applyNumberFormat="1" applyFont="1" applyFill="1" applyBorder="1" applyAlignment="1">
      <alignment horizontal="center" vertical="center" wrapText="1"/>
    </xf>
    <xf numFmtId="0" fontId="17" fillId="0" borderId="0" xfId="1" applyFont="1" applyFill="1" applyAlignment="1">
      <alignment horizontal="center"/>
    </xf>
    <xf numFmtId="0" fontId="8" fillId="0" borderId="0" xfId="1" applyFont="1" applyAlignment="1">
      <alignment horizontal="left"/>
    </xf>
    <xf numFmtId="0" fontId="39" fillId="0" borderId="0" xfId="0" applyFont="1" applyAlignment="1">
      <alignment horizontal="center"/>
    </xf>
    <xf numFmtId="0" fontId="40" fillId="0" borderId="0" xfId="1" applyFont="1" applyFill="1" applyAlignment="1">
      <alignment horizontal="center" wrapText="1"/>
    </xf>
    <xf numFmtId="38" fontId="41" fillId="0" borderId="0" xfId="1" applyNumberFormat="1" applyFont="1" applyFill="1" applyBorder="1" applyAlignment="1">
      <alignment horizontal="center" vertical="center" wrapText="1"/>
    </xf>
    <xf numFmtId="182" fontId="11" fillId="0" borderId="1" xfId="1" applyNumberFormat="1" applyFont="1" applyBorder="1" applyAlignment="1">
      <alignment horizontal="center" vertical="center" wrapText="1"/>
    </xf>
    <xf numFmtId="0" fontId="9" fillId="0" borderId="0" xfId="1" applyFont="1" applyAlignment="1">
      <alignment horizontal="left" vertical="center"/>
    </xf>
    <xf numFmtId="38" fontId="41" fillId="0" borderId="0" xfId="1" applyNumberFormat="1" applyFont="1" applyFill="1" applyBorder="1" applyAlignment="1">
      <alignment horizontal="center" vertical="center"/>
    </xf>
    <xf numFmtId="0" fontId="40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19" fillId="0" borderId="0" xfId="0" applyFont="1" applyBorder="1" applyAlignment="1"/>
    <xf numFmtId="0" fontId="19" fillId="0" borderId="0" xfId="0" applyFont="1" applyAlignment="1"/>
    <xf numFmtId="0" fontId="4" fillId="0" borderId="0" xfId="0" applyFont="1" applyAlignment="1">
      <alignment horizontal="right" shrinkToFit="1"/>
    </xf>
    <xf numFmtId="18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/>
    </xf>
    <xf numFmtId="18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3" fontId="31" fillId="0" borderId="1" xfId="0" applyNumberFormat="1" applyFont="1" applyFill="1" applyBorder="1" applyAlignment="1">
      <alignment horizontal="center" vertical="center"/>
    </xf>
    <xf numFmtId="0" fontId="32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1" fillId="0" borderId="0" xfId="0" applyFont="1" applyAlignment="1"/>
    <xf numFmtId="0" fontId="4" fillId="0" borderId="0" xfId="0" applyFont="1" applyAlignment="1">
      <alignment shrinkToFi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180" fontId="4" fillId="0" borderId="0" xfId="0" applyNumberFormat="1" applyFont="1" applyBorder="1" applyAlignment="1">
      <alignment horizontal="center" vertical="center" wrapText="1"/>
    </xf>
    <xf numFmtId="180" fontId="4" fillId="0" borderId="0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10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90" fontId="31" fillId="0" borderId="1" xfId="0" applyNumberFormat="1" applyFont="1" applyBorder="1" applyAlignment="1">
      <alignment horizontal="center" vertical="center" wrapText="1"/>
    </xf>
    <xf numFmtId="180" fontId="31" fillId="0" borderId="1" xfId="0" applyNumberFormat="1" applyFont="1" applyBorder="1" applyAlignment="1">
      <alignment horizontal="center" vertical="center" wrapText="1"/>
    </xf>
    <xf numFmtId="10" fontId="34" fillId="0" borderId="1" xfId="2" applyNumberFormat="1" applyFont="1" applyBorder="1" applyAlignment="1">
      <alignment horizontal="center" vertical="center" wrapText="1"/>
    </xf>
    <xf numFmtId="180" fontId="31" fillId="2" borderId="1" xfId="0" applyNumberFormat="1" applyFont="1" applyFill="1" applyBorder="1" applyAlignment="1">
      <alignment horizontal="center" vertical="center" wrapText="1"/>
    </xf>
    <xf numFmtId="10" fontId="19" fillId="0" borderId="0" xfId="0" applyNumberFormat="1" applyFont="1" applyFill="1" applyBorder="1" applyAlignment="1">
      <alignment horizontal="center"/>
    </xf>
    <xf numFmtId="3" fontId="19" fillId="0" borderId="0" xfId="0" applyNumberFormat="1" applyFont="1" applyBorder="1" applyAlignment="1">
      <alignment vertical="center" wrapText="1"/>
    </xf>
    <xf numFmtId="3" fontId="4" fillId="0" borderId="0" xfId="0" applyNumberFormat="1" applyFont="1" applyBorder="1" applyAlignment="1">
      <alignment vertical="center" wrapText="1"/>
    </xf>
    <xf numFmtId="180" fontId="31" fillId="3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3" fontId="19" fillId="0" borderId="0" xfId="0" applyNumberFormat="1" applyFont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190" fontId="4" fillId="0" borderId="0" xfId="0" applyNumberFormat="1" applyFont="1" applyBorder="1" applyAlignment="1">
      <alignment horizontal="center" vertical="center" wrapText="1"/>
    </xf>
    <xf numFmtId="182" fontId="35" fillId="0" borderId="0" xfId="0" applyNumberFormat="1" applyFont="1" applyBorder="1" applyAlignment="1">
      <alignment horizontal="center" vertical="center" wrapText="1"/>
    </xf>
    <xf numFmtId="10" fontId="35" fillId="0" borderId="0" xfId="2" applyNumberFormat="1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 vertical="center"/>
    </xf>
    <xf numFmtId="179" fontId="4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4" fillId="0" borderId="0" xfId="0" applyFont="1" applyFill="1" applyAlignment="1"/>
    <xf numFmtId="177" fontId="31" fillId="2" borderId="1" xfId="2" applyNumberFormat="1" applyFont="1" applyFill="1" applyBorder="1" applyAlignment="1">
      <alignment horizontal="center" vertical="center" wrapText="1"/>
    </xf>
    <xf numFmtId="177" fontId="31" fillId="3" borderId="1" xfId="2" applyNumberFormat="1" applyFont="1" applyFill="1" applyBorder="1" applyAlignment="1">
      <alignment horizontal="center" vertical="center" wrapText="1"/>
    </xf>
    <xf numFmtId="0" fontId="17" fillId="0" borderId="0" xfId="0" applyFont="1" applyAlignment="1"/>
    <xf numFmtId="177" fontId="4" fillId="3" borderId="0" xfId="2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shrinkToFit="1"/>
    </xf>
    <xf numFmtId="0" fontId="19" fillId="0" borderId="0" xfId="0" applyFont="1" applyFill="1" applyAlignment="1"/>
    <xf numFmtId="49" fontId="17" fillId="0" borderId="0" xfId="0" applyNumberFormat="1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/>
    <xf numFmtId="180" fontId="18" fillId="0" borderId="0" xfId="0" applyNumberFormat="1" applyFont="1" applyFill="1" applyBorder="1" applyAlignment="1">
      <alignment horizontal="center" vertical="center" wrapText="1"/>
    </xf>
    <xf numFmtId="180" fontId="17" fillId="0" borderId="0" xfId="0" applyNumberFormat="1" applyFont="1" applyFill="1" applyBorder="1" applyAlignment="1">
      <alignment horizontal="center" vertical="center" wrapText="1"/>
    </xf>
    <xf numFmtId="10" fontId="17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7" fillId="0" borderId="0" xfId="1" applyFont="1"/>
    <xf numFmtId="191" fontId="11" fillId="0" borderId="1" xfId="1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3" fontId="30" fillId="0" borderId="1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 wrapText="1"/>
    </xf>
    <xf numFmtId="190" fontId="30" fillId="0" borderId="1" xfId="0" applyNumberFormat="1" applyFont="1" applyBorder="1" applyAlignment="1">
      <alignment horizontal="center" vertical="center" wrapText="1"/>
    </xf>
    <xf numFmtId="182" fontId="30" fillId="0" borderId="1" xfId="0" applyNumberFormat="1" applyFont="1" applyBorder="1" applyAlignment="1">
      <alignment horizontal="center" vertical="center" wrapText="1"/>
    </xf>
    <xf numFmtId="180" fontId="30" fillId="0" borderId="1" xfId="0" applyNumberFormat="1" applyFont="1" applyBorder="1" applyAlignment="1">
      <alignment horizontal="center" vertical="center" wrapText="1"/>
    </xf>
    <xf numFmtId="10" fontId="30" fillId="0" borderId="1" xfId="2" applyNumberFormat="1" applyFont="1" applyBorder="1" applyAlignment="1">
      <alignment horizontal="center" vertical="center" wrapText="1"/>
    </xf>
    <xf numFmtId="180" fontId="30" fillId="2" borderId="1" xfId="0" applyNumberFormat="1" applyFont="1" applyFill="1" applyBorder="1" applyAlignment="1">
      <alignment horizontal="center" vertical="center" wrapText="1"/>
    </xf>
    <xf numFmtId="180" fontId="30" fillId="3" borderId="1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/>
    <xf numFmtId="177" fontId="30" fillId="2" borderId="1" xfId="2" applyNumberFormat="1" applyFont="1" applyFill="1" applyBorder="1" applyAlignment="1">
      <alignment horizontal="center" vertical="center" wrapText="1"/>
    </xf>
    <xf numFmtId="177" fontId="30" fillId="3" borderId="1" xfId="2" applyNumberFormat="1" applyFont="1" applyFill="1" applyBorder="1" applyAlignment="1">
      <alignment horizontal="center" vertical="center" wrapText="1"/>
    </xf>
    <xf numFmtId="0" fontId="42" fillId="0" borderId="0" xfId="0" applyFont="1" applyBorder="1" applyAlignment="1">
      <alignment horizontal="left" vertical="center" wrapText="1"/>
    </xf>
    <xf numFmtId="190" fontId="30" fillId="0" borderId="0" xfId="0" applyNumberFormat="1" applyFont="1" applyBorder="1" applyAlignment="1">
      <alignment horizontal="center" vertical="center" wrapText="1"/>
    </xf>
    <xf numFmtId="182" fontId="30" fillId="0" borderId="0" xfId="0" applyNumberFormat="1" applyFont="1" applyBorder="1" applyAlignment="1">
      <alignment horizontal="center" vertical="center" wrapText="1"/>
    </xf>
    <xf numFmtId="180" fontId="30" fillId="0" borderId="0" xfId="0" applyNumberFormat="1" applyFont="1" applyBorder="1" applyAlignment="1">
      <alignment horizontal="center" vertical="center" wrapText="1"/>
    </xf>
    <xf numFmtId="10" fontId="30" fillId="0" borderId="0" xfId="2" applyNumberFormat="1" applyFont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43" fillId="0" borderId="0" xfId="1" applyFont="1" applyFill="1" applyAlignment="1">
      <alignment horizontal="center" vertical="center"/>
    </xf>
    <xf numFmtId="0" fontId="43" fillId="0" borderId="0" xfId="1" applyFont="1" applyAlignment="1">
      <alignment horizontal="right"/>
    </xf>
    <xf numFmtId="0" fontId="44" fillId="0" borderId="0" xfId="0" applyFont="1" applyAlignment="1">
      <alignment horizontal="center" wrapText="1"/>
    </xf>
    <xf numFmtId="0" fontId="45" fillId="0" borderId="0" xfId="1" applyFont="1" applyFill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1" applyFont="1" applyFill="1" applyAlignment="1">
      <alignment horizontal="center"/>
    </xf>
    <xf numFmtId="0" fontId="43" fillId="0" borderId="0" xfId="0" applyFont="1" applyAlignment="1">
      <alignment horizontal="center" wrapText="1"/>
    </xf>
    <xf numFmtId="0" fontId="43" fillId="0" borderId="0" xfId="0" applyFont="1" applyAlignment="1"/>
    <xf numFmtId="38" fontId="43" fillId="0" borderId="0" xfId="2" applyNumberFormat="1" applyFont="1" applyFill="1" applyAlignment="1">
      <alignment horizontal="center"/>
    </xf>
    <xf numFmtId="38" fontId="43" fillId="0" borderId="0" xfId="0" applyNumberFormat="1" applyFont="1" applyAlignment="1">
      <alignment horizontal="center"/>
    </xf>
    <xf numFmtId="0" fontId="46" fillId="0" borderId="0" xfId="0" applyFont="1" applyAlignment="1">
      <alignment horizontal="right"/>
    </xf>
    <xf numFmtId="0" fontId="46" fillId="0" borderId="0" xfId="0" applyFont="1" applyAlignment="1"/>
    <xf numFmtId="0" fontId="46" fillId="0" borderId="0" xfId="0" applyFont="1" applyAlignment="1">
      <alignment horizontal="center"/>
    </xf>
    <xf numFmtId="10" fontId="46" fillId="0" borderId="0" xfId="0" applyNumberFormat="1" applyFont="1" applyFill="1" applyBorder="1" applyAlignment="1">
      <alignment horizontal="center"/>
    </xf>
    <xf numFmtId="0" fontId="46" fillId="0" borderId="0" xfId="0" applyFont="1" applyAlignment="1">
      <alignment vertical="center"/>
    </xf>
    <xf numFmtId="3" fontId="46" fillId="0" borderId="0" xfId="0" applyNumberFormat="1" applyFont="1" applyBorder="1" applyAlignment="1">
      <alignment vertical="center" wrapText="1"/>
    </xf>
    <xf numFmtId="0" fontId="46" fillId="0" borderId="0" xfId="0" applyFont="1" applyAlignment="1">
      <alignment vertical="center" wrapText="1"/>
    </xf>
    <xf numFmtId="0" fontId="43" fillId="0" borderId="0" xfId="0" applyFont="1" applyAlignment="1">
      <alignment horizontal="right"/>
    </xf>
    <xf numFmtId="187" fontId="34" fillId="0" borderId="1" xfId="0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7" fillId="0" borderId="0" xfId="1" applyFont="1"/>
    <xf numFmtId="0" fontId="4" fillId="0" borderId="0" xfId="0" applyNumberFormat="1" applyFont="1" applyAlignment="1">
      <alignment horizontal="left" vertical="center" wrapText="1"/>
    </xf>
    <xf numFmtId="0" fontId="47" fillId="0" borderId="0" xfId="1" applyFont="1" applyAlignment="1"/>
    <xf numFmtId="0" fontId="10" fillId="0" borderId="1" xfId="1" applyFont="1" applyFill="1" applyBorder="1" applyAlignment="1">
      <alignment horizontal="center" vertical="center" wrapText="1"/>
    </xf>
    <xf numFmtId="0" fontId="48" fillId="0" borderId="1" xfId="1" applyFont="1" applyFill="1" applyBorder="1" applyAlignment="1">
      <alignment horizontal="center" vertical="center" wrapText="1"/>
    </xf>
    <xf numFmtId="0" fontId="48" fillId="0" borderId="0" xfId="1" applyFont="1" applyAlignment="1">
      <alignment vertical="center"/>
    </xf>
    <xf numFmtId="0" fontId="25" fillId="0" borderId="0" xfId="1" applyFont="1" applyBorder="1" applyAlignment="1">
      <alignment horizontal="right" vertical="top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180" fontId="10" fillId="2" borderId="1" xfId="1" applyNumberFormat="1" applyFont="1" applyFill="1" applyBorder="1" applyAlignment="1">
      <alignment horizontal="center" vertical="center" wrapText="1"/>
    </xf>
    <xf numFmtId="177" fontId="10" fillId="2" borderId="2" xfId="2" applyNumberFormat="1" applyFont="1" applyFill="1" applyBorder="1" applyAlignment="1">
      <alignment horizontal="center" vertical="center" wrapText="1"/>
    </xf>
    <xf numFmtId="177" fontId="10" fillId="2" borderId="3" xfId="2" applyNumberFormat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 wrapText="1"/>
    </xf>
    <xf numFmtId="0" fontId="48" fillId="0" borderId="2" xfId="1" applyFont="1" applyFill="1" applyBorder="1" applyAlignment="1">
      <alignment horizontal="center" vertical="center" wrapText="1"/>
    </xf>
    <xf numFmtId="0" fontId="48" fillId="0" borderId="3" xfId="1" applyFont="1" applyFill="1" applyBorder="1" applyAlignment="1">
      <alignment horizontal="center" vertical="center" wrapText="1"/>
    </xf>
    <xf numFmtId="0" fontId="29" fillId="0" borderId="0" xfId="1" applyFont="1" applyBorder="1" applyAlignment="1">
      <alignment horizontal="right" vertical="top"/>
    </xf>
    <xf numFmtId="0" fontId="30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31" fillId="0" borderId="1" xfId="0" applyNumberFormat="1" applyFont="1" applyFill="1" applyBorder="1" applyAlignment="1">
      <alignment horizontal="center" vertical="center"/>
    </xf>
    <xf numFmtId="180" fontId="31" fillId="0" borderId="1" xfId="0" applyNumberFormat="1" applyFont="1" applyBorder="1" applyAlignment="1">
      <alignment horizontal="center" vertical="center" wrapText="1"/>
    </xf>
    <xf numFmtId="3" fontId="30" fillId="0" borderId="2" xfId="0" applyNumberFormat="1" applyFont="1" applyFill="1" applyBorder="1" applyAlignment="1">
      <alignment horizontal="center" vertical="center"/>
    </xf>
    <xf numFmtId="3" fontId="30" fillId="0" borderId="3" xfId="0" applyNumberFormat="1" applyFont="1" applyFill="1" applyBorder="1" applyAlignment="1">
      <alignment horizontal="center" vertical="center"/>
    </xf>
    <xf numFmtId="3" fontId="30" fillId="0" borderId="1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left" vertical="center" wrapText="1"/>
    </xf>
    <xf numFmtId="180" fontId="30" fillId="0" borderId="2" xfId="0" applyNumberFormat="1" applyFont="1" applyBorder="1" applyAlignment="1">
      <alignment horizontal="center" vertical="center" wrapText="1"/>
    </xf>
    <xf numFmtId="180" fontId="30" fillId="0" borderId="3" xfId="0" applyNumberFormat="1" applyFont="1" applyBorder="1" applyAlignment="1">
      <alignment horizontal="center" vertical="center" wrapText="1"/>
    </xf>
    <xf numFmtId="180" fontId="30" fillId="0" borderId="1" xfId="0" applyNumberFormat="1" applyFont="1" applyBorder="1" applyAlignment="1">
      <alignment horizontal="center" vertical="center" wrapText="1"/>
    </xf>
  </cellXfs>
  <cellStyles count="3">
    <cellStyle name="一般" xfId="0" builtinId="0"/>
    <cellStyle name="一般 2" xfId="1"/>
    <cellStyle name="百分比 2" xfId="2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0</xdr:row>
      <xdr:rowOff>82550</xdr:rowOff>
    </xdr:from>
    <xdr:to>
      <xdr:col>9</xdr:col>
      <xdr:colOff>515690</xdr:colOff>
      <xdr:row>1</xdr:row>
      <xdr:rowOff>355119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1604625" y="82550"/>
          <a:ext cx="900146" cy="81662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102208</xdr:colOff>
      <xdr:row>5</xdr:row>
      <xdr:rowOff>76200</xdr:rowOff>
    </xdr:from>
    <xdr:to>
      <xdr:col>8</xdr:col>
      <xdr:colOff>47666</xdr:colOff>
      <xdr:row>7</xdr:row>
      <xdr:rowOff>221425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5814060" y="1076325"/>
          <a:ext cx="691530" cy="63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7</xdr:col>
      <xdr:colOff>360293</xdr:colOff>
      <xdr:row>44</xdr:row>
      <xdr:rowOff>0</xdr:rowOff>
    </xdr:from>
    <xdr:to>
      <xdr:col>8</xdr:col>
      <xdr:colOff>309320</xdr:colOff>
      <xdr:row>46</xdr:row>
      <xdr:rowOff>192850</xdr:rowOff>
    </xdr:to>
    <xdr:sp macro="" textlink="">
      <xdr:nvSpPr>
        <xdr:cNvPr id="3" name="Oval 1"/>
        <xdr:cNvSpPr>
          <a:spLocks noChangeArrowheads="1"/>
        </xdr:cNvSpPr>
      </xdr:nvSpPr>
      <xdr:spPr bwMode="auto">
        <a:xfrm>
          <a:off x="6076950" y="4895850"/>
          <a:ext cx="683968" cy="68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7</xdr:col>
      <xdr:colOff>361867</xdr:colOff>
      <xdr:row>83</xdr:row>
      <xdr:rowOff>209550</xdr:rowOff>
    </xdr:from>
    <xdr:to>
      <xdr:col>8</xdr:col>
      <xdr:colOff>310894</xdr:colOff>
      <xdr:row>84</xdr:row>
      <xdr:rowOff>658038</xdr:rowOff>
    </xdr:to>
    <xdr:sp macro="" textlink="">
      <xdr:nvSpPr>
        <xdr:cNvPr id="4" name="Oval 1"/>
        <xdr:cNvSpPr>
          <a:spLocks noChangeArrowheads="1"/>
        </xdr:cNvSpPr>
      </xdr:nvSpPr>
      <xdr:spPr bwMode="auto">
        <a:xfrm>
          <a:off x="6086475" y="9496425"/>
          <a:ext cx="683968" cy="68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showGridLines="0" tabSelected="1" view="pageBreakPreview" zoomScale="70" zoomScaleNormal="60" zoomScaleSheetLayoutView="70" workbookViewId="0">
      <selection activeCell="G94" sqref="G94"/>
    </sheetView>
  </sheetViews>
  <sheetFormatPr defaultRowHeight="20.25"/>
  <cols>
    <col min="1" max="1" width="6.875" style="7" bestFit="1" customWidth="1"/>
    <col min="2" max="2" width="18.5" style="9" customWidth="1"/>
    <col min="3" max="3" width="21.125" style="9" bestFit="1" customWidth="1"/>
    <col min="4" max="4" width="24.75" style="9" bestFit="1" customWidth="1"/>
    <col min="5" max="5" width="21.75" style="9" customWidth="1"/>
    <col min="6" max="7" width="19.75" style="9" customWidth="1"/>
    <col min="8" max="8" width="19.75" style="37" customWidth="1"/>
    <col min="9" max="9" width="5" style="37" customWidth="1"/>
    <col min="10" max="10" width="7.125" style="37" customWidth="1"/>
    <col min="11" max="11" width="11" style="37" customWidth="1"/>
    <col min="12" max="13" width="9.75" style="37" bestFit="1" customWidth="1"/>
    <col min="14" max="14" width="9" style="37"/>
    <col min="15" max="16384" width="9" style="9"/>
  </cols>
  <sheetData>
    <row r="1" spans="1:15" s="4" customFormat="1" ht="43.9" customHeight="1">
      <c r="A1" s="178" t="s">
        <v>86</v>
      </c>
      <c r="B1" s="179" t="s">
        <v>87</v>
      </c>
      <c r="C1" s="1"/>
      <c r="D1" s="2"/>
      <c r="E1" s="2"/>
      <c r="F1" s="3"/>
      <c r="G1" s="185" t="s">
        <v>4</v>
      </c>
      <c r="H1" s="185"/>
      <c r="I1" s="55"/>
      <c r="J1" s="56"/>
      <c r="K1" s="40"/>
      <c r="L1" s="40"/>
      <c r="M1" s="40"/>
      <c r="N1" s="40"/>
    </row>
    <row r="2" spans="1:15" s="6" customFormat="1" ht="39">
      <c r="A2" s="5"/>
      <c r="B2" s="8" t="s">
        <v>5</v>
      </c>
      <c r="C2" s="8" t="s">
        <v>6</v>
      </c>
      <c r="D2" s="60" t="s">
        <v>7</v>
      </c>
      <c r="E2" s="60" t="s">
        <v>8</v>
      </c>
      <c r="F2" s="74" t="s">
        <v>31</v>
      </c>
      <c r="G2" s="74" t="s">
        <v>32</v>
      </c>
      <c r="H2" s="74" t="s">
        <v>33</v>
      </c>
      <c r="I2" s="61"/>
      <c r="J2" s="61"/>
      <c r="K2" s="41"/>
      <c r="L2" s="41"/>
      <c r="M2" s="41"/>
      <c r="N2" s="41"/>
      <c r="O2" s="41"/>
    </row>
    <row r="3" spans="1:15" ht="30" customHeight="1">
      <c r="B3" s="8" t="s">
        <v>2</v>
      </c>
      <c r="C3" s="10"/>
      <c r="D3" s="34"/>
      <c r="E3" s="34"/>
      <c r="F3" s="54"/>
      <c r="G3" s="54"/>
      <c r="H3" s="54"/>
      <c r="I3" s="35"/>
      <c r="J3" s="35"/>
      <c r="K3" s="42"/>
      <c r="L3" s="42"/>
      <c r="O3" s="37"/>
    </row>
    <row r="4" spans="1:15" ht="30" customHeight="1">
      <c r="B4" s="8" t="s">
        <v>3</v>
      </c>
      <c r="C4" s="10"/>
      <c r="D4" s="34"/>
      <c r="E4" s="34"/>
      <c r="F4" s="54"/>
      <c r="G4" s="54"/>
      <c r="H4" s="54"/>
      <c r="I4" s="35"/>
      <c r="J4" s="35"/>
      <c r="K4" s="42"/>
      <c r="L4" s="42"/>
      <c r="O4" s="37"/>
    </row>
    <row r="5" spans="1:15" ht="30" customHeight="1">
      <c r="B5" s="8" t="s">
        <v>84</v>
      </c>
      <c r="C5" s="10"/>
      <c r="D5" s="34"/>
      <c r="E5" s="34"/>
      <c r="F5" s="54"/>
      <c r="G5" s="54"/>
      <c r="H5" s="54"/>
      <c r="I5" s="35"/>
      <c r="J5" s="35"/>
      <c r="K5" s="42"/>
      <c r="L5" s="42"/>
      <c r="O5" s="37"/>
    </row>
    <row r="6" spans="1:15" ht="30" customHeight="1">
      <c r="B6" s="8" t="s">
        <v>85</v>
      </c>
      <c r="C6" s="10"/>
      <c r="D6" s="34"/>
      <c r="E6" s="34"/>
      <c r="F6" s="54"/>
      <c r="G6" s="54"/>
      <c r="H6" s="54"/>
      <c r="I6" s="35"/>
      <c r="J6" s="35"/>
      <c r="K6" s="42"/>
      <c r="L6" s="42"/>
      <c r="O6" s="37"/>
    </row>
    <row r="7" spans="1:15" ht="30" customHeight="1">
      <c r="B7" s="183" t="s">
        <v>92</v>
      </c>
      <c r="C7" s="10"/>
      <c r="D7" s="34"/>
      <c r="E7" s="34"/>
      <c r="F7" s="54"/>
      <c r="G7" s="54"/>
      <c r="H7" s="54"/>
      <c r="I7" s="35"/>
      <c r="J7" s="35"/>
      <c r="K7" s="42"/>
      <c r="L7" s="42"/>
      <c r="O7" s="37"/>
    </row>
    <row r="8" spans="1:15" ht="30" customHeight="1">
      <c r="B8" s="183" t="s">
        <v>91</v>
      </c>
      <c r="C8" s="10"/>
      <c r="D8" s="34"/>
      <c r="E8" s="34"/>
      <c r="F8" s="54"/>
      <c r="G8" s="54"/>
      <c r="H8" s="54"/>
      <c r="I8" s="35"/>
      <c r="J8" s="35"/>
      <c r="K8" s="42"/>
      <c r="L8" s="42"/>
      <c r="O8" s="37"/>
    </row>
    <row r="9" spans="1:15" ht="30" customHeight="1">
      <c r="B9" s="182" t="s">
        <v>27</v>
      </c>
      <c r="C9" s="10"/>
      <c r="D9" s="34"/>
      <c r="E9" s="34"/>
      <c r="F9" s="54"/>
      <c r="G9" s="54"/>
      <c r="H9" s="54"/>
      <c r="I9" s="35"/>
      <c r="J9" s="35"/>
      <c r="K9" s="160"/>
      <c r="L9" s="42"/>
      <c r="O9" s="37"/>
    </row>
    <row r="10" spans="1:15" ht="30" customHeight="1">
      <c r="B10" s="8" t="s">
        <v>73</v>
      </c>
      <c r="C10" s="10"/>
      <c r="D10" s="34"/>
      <c r="E10" s="34"/>
      <c r="F10" s="54"/>
      <c r="G10" s="54"/>
      <c r="H10" s="54"/>
      <c r="I10" s="35"/>
      <c r="J10" s="35"/>
      <c r="K10" s="42"/>
      <c r="L10" s="42"/>
      <c r="O10" s="37"/>
    </row>
    <row r="11" spans="1:15" ht="30" customHeight="1">
      <c r="B11" s="8" t="s">
        <v>74</v>
      </c>
      <c r="C11" s="10"/>
      <c r="D11" s="34"/>
      <c r="E11" s="34"/>
      <c r="F11" s="54"/>
      <c r="G11" s="54"/>
      <c r="H11" s="54"/>
      <c r="I11" s="35"/>
      <c r="J11" s="35"/>
      <c r="K11" s="42"/>
      <c r="L11" s="42"/>
      <c r="O11" s="37"/>
    </row>
    <row r="12" spans="1:15">
      <c r="B12" s="181" t="s">
        <v>93</v>
      </c>
      <c r="C12" s="11"/>
      <c r="D12" s="12"/>
      <c r="E12" s="13"/>
      <c r="F12" s="11"/>
      <c r="G12" s="11"/>
    </row>
    <row r="13" spans="1:15">
      <c r="B13" s="181" t="s">
        <v>90</v>
      </c>
      <c r="C13" s="11"/>
      <c r="D13" s="12"/>
      <c r="E13" s="13"/>
      <c r="F13" s="11"/>
      <c r="G13" s="11"/>
    </row>
    <row r="14" spans="1:15" s="14" customFormat="1" ht="18.75">
      <c r="B14" s="181" t="s">
        <v>89</v>
      </c>
      <c r="C14" s="9"/>
      <c r="D14" s="9"/>
      <c r="E14" s="9"/>
      <c r="F14" s="9"/>
      <c r="G14" s="9"/>
      <c r="H14" s="43"/>
      <c r="I14" s="44"/>
      <c r="J14" s="44"/>
      <c r="K14" s="44"/>
      <c r="L14" s="44"/>
      <c r="M14" s="43"/>
      <c r="N14" s="43"/>
    </row>
    <row r="15" spans="1:15" s="14" customFormat="1" ht="18.75" hidden="1">
      <c r="B15" s="62"/>
      <c r="C15" s="9"/>
      <c r="D15" s="9"/>
      <c r="E15" s="9"/>
      <c r="F15" s="9"/>
      <c r="G15" s="9"/>
      <c r="H15" s="43"/>
      <c r="I15" s="44"/>
      <c r="J15" s="44"/>
      <c r="K15" s="44"/>
      <c r="L15" s="44"/>
      <c r="M15" s="43"/>
      <c r="N15" s="43"/>
    </row>
    <row r="16" spans="1:15" s="14" customFormat="1" ht="18.75" hidden="1">
      <c r="B16" s="62"/>
      <c r="C16" s="9"/>
      <c r="D16" s="9"/>
      <c r="E16" s="9"/>
      <c r="F16" s="9"/>
      <c r="G16" s="9"/>
      <c r="H16" s="43"/>
      <c r="I16" s="44"/>
      <c r="J16" s="44"/>
      <c r="K16" s="44"/>
      <c r="L16" s="44"/>
      <c r="M16" s="43"/>
      <c r="N16" s="43"/>
    </row>
    <row r="17" spans="1:15" s="14" customFormat="1" ht="18.75" hidden="1">
      <c r="B17" s="62"/>
      <c r="C17" s="9"/>
      <c r="D17" s="9"/>
      <c r="E17" s="9"/>
      <c r="F17" s="9"/>
      <c r="G17" s="9"/>
      <c r="H17" s="43"/>
      <c r="I17" s="44"/>
      <c r="J17" s="44"/>
      <c r="K17" s="44"/>
      <c r="L17" s="44"/>
      <c r="M17" s="43"/>
      <c r="N17" s="43"/>
    </row>
    <row r="18" spans="1:15" s="14" customFormat="1" ht="18.75" hidden="1">
      <c r="B18" s="62"/>
      <c r="C18" s="9"/>
      <c r="D18" s="9"/>
      <c r="E18" s="9"/>
      <c r="F18" s="9"/>
      <c r="G18" s="9"/>
      <c r="H18" s="43"/>
      <c r="I18" s="44"/>
      <c r="J18" s="44"/>
      <c r="K18" s="44"/>
      <c r="L18" s="44"/>
      <c r="M18" s="43"/>
      <c r="N18" s="43"/>
    </row>
    <row r="19" spans="1:15" s="14" customFormat="1" ht="18.75" hidden="1">
      <c r="B19" s="62"/>
      <c r="C19" s="9"/>
      <c r="D19" s="9"/>
      <c r="E19" s="9"/>
      <c r="F19" s="9"/>
      <c r="G19" s="9"/>
      <c r="H19" s="43"/>
      <c r="I19" s="44"/>
      <c r="J19" s="44"/>
      <c r="K19" s="44"/>
      <c r="L19" s="44"/>
      <c r="M19" s="43"/>
      <c r="N19" s="43"/>
    </row>
    <row r="20" spans="1:15" s="14" customFormat="1" ht="18.75" hidden="1">
      <c r="B20" s="62"/>
      <c r="C20" s="9"/>
      <c r="D20" s="9"/>
      <c r="E20" s="9"/>
      <c r="F20" s="9"/>
      <c r="G20" s="9"/>
      <c r="H20" s="43"/>
      <c r="I20" s="44"/>
      <c r="J20" s="44"/>
      <c r="K20" s="44"/>
      <c r="L20" s="44"/>
      <c r="M20" s="43"/>
      <c r="N20" s="43"/>
    </row>
    <row r="21" spans="1:15" s="14" customFormat="1" ht="18.75" hidden="1">
      <c r="B21" s="62"/>
      <c r="C21" s="9"/>
      <c r="D21" s="9"/>
      <c r="E21" s="9"/>
      <c r="F21" s="9"/>
      <c r="G21" s="9"/>
      <c r="H21" s="43"/>
      <c r="I21" s="44"/>
      <c r="J21" s="44"/>
      <c r="K21" s="44"/>
      <c r="L21" s="44"/>
      <c r="M21" s="43"/>
      <c r="N21" s="43"/>
    </row>
    <row r="22" spans="1:15" s="14" customFormat="1" ht="18.75" hidden="1">
      <c r="B22" s="62"/>
      <c r="C22" s="9"/>
      <c r="D22" s="9"/>
      <c r="E22" s="9"/>
      <c r="F22" s="9"/>
      <c r="G22" s="9"/>
      <c r="H22" s="43"/>
      <c r="I22" s="44"/>
      <c r="J22" s="44"/>
      <c r="K22" s="44"/>
      <c r="L22" s="44"/>
      <c r="M22" s="43"/>
      <c r="N22" s="43"/>
    </row>
    <row r="23" spans="1:15" s="14" customFormat="1" ht="18.75" hidden="1">
      <c r="B23" s="62"/>
      <c r="C23" s="9"/>
      <c r="D23" s="9"/>
      <c r="E23" s="9"/>
      <c r="F23" s="9"/>
      <c r="G23" s="9"/>
      <c r="H23" s="43"/>
      <c r="I23" s="44"/>
      <c r="J23" s="44"/>
      <c r="K23" s="44"/>
      <c r="L23" s="44"/>
      <c r="M23" s="43"/>
      <c r="N23" s="43"/>
    </row>
    <row r="24" spans="1:15" s="14" customFormat="1" ht="18.75" hidden="1">
      <c r="B24" s="62"/>
      <c r="C24" s="9"/>
      <c r="D24" s="9"/>
      <c r="E24" s="9"/>
      <c r="F24" s="9"/>
      <c r="G24" s="9"/>
      <c r="H24" s="43"/>
      <c r="I24" s="44"/>
      <c r="J24" s="44"/>
      <c r="K24" s="44"/>
      <c r="L24" s="44"/>
      <c r="M24" s="43"/>
      <c r="N24" s="43"/>
    </row>
    <row r="25" spans="1:15" s="14" customFormat="1" ht="18.75" hidden="1">
      <c r="B25" s="62"/>
      <c r="C25" s="9"/>
      <c r="D25" s="9"/>
      <c r="E25" s="9"/>
      <c r="F25" s="9"/>
      <c r="G25" s="9"/>
      <c r="H25" s="43"/>
      <c r="I25" s="44"/>
      <c r="J25" s="44"/>
      <c r="K25" s="44"/>
      <c r="L25" s="44"/>
      <c r="M25" s="43"/>
      <c r="N25" s="43"/>
    </row>
    <row r="26" spans="1:15" s="14" customFormat="1" ht="18.75" hidden="1">
      <c r="B26" s="62"/>
      <c r="C26" s="9"/>
      <c r="D26" s="9"/>
      <c r="E26" s="9"/>
      <c r="F26" s="9"/>
      <c r="G26" s="9"/>
      <c r="H26" s="43"/>
      <c r="I26" s="44"/>
      <c r="J26" s="44"/>
      <c r="K26" s="44"/>
      <c r="L26" s="44"/>
      <c r="M26" s="43"/>
      <c r="N26" s="43"/>
    </row>
    <row r="27" spans="1:15" s="19" customFormat="1" ht="43.5" customHeight="1">
      <c r="A27" s="7" t="s">
        <v>9</v>
      </c>
      <c r="B27" s="179" t="s">
        <v>88</v>
      </c>
      <c r="C27" s="9"/>
      <c r="D27" s="9"/>
      <c r="E27" s="9"/>
      <c r="F27" s="9"/>
      <c r="G27" s="9"/>
      <c r="H27" s="44"/>
      <c r="I27" s="44"/>
      <c r="J27" s="44"/>
      <c r="K27" s="44"/>
      <c r="L27" s="44"/>
      <c r="M27" s="45"/>
      <c r="N27" s="45"/>
    </row>
    <row r="28" spans="1:15" ht="26.25" hidden="1" customHeight="1">
      <c r="B28" s="63" t="s">
        <v>10</v>
      </c>
      <c r="C28" s="15"/>
      <c r="D28" s="14"/>
      <c r="E28" s="16"/>
      <c r="F28" s="17"/>
      <c r="G28" s="18"/>
      <c r="H28" s="46"/>
    </row>
    <row r="29" spans="1:15" ht="26.25" hidden="1" customHeight="1">
      <c r="B29" s="63" t="s">
        <v>11</v>
      </c>
      <c r="C29" s="15"/>
      <c r="D29" s="14"/>
      <c r="E29" s="16"/>
      <c r="F29" s="17"/>
      <c r="G29" s="18"/>
      <c r="H29" s="46"/>
    </row>
    <row r="30" spans="1:15" ht="26.25" hidden="1" customHeight="1">
      <c r="B30" s="63" t="s">
        <v>30</v>
      </c>
      <c r="C30" s="15"/>
      <c r="D30" s="14"/>
      <c r="E30" s="16"/>
      <c r="F30" s="17"/>
      <c r="G30" s="18"/>
      <c r="H30" s="46"/>
    </row>
    <row r="31" spans="1:15" ht="26.25" hidden="1" customHeight="1">
      <c r="B31" s="140" t="s">
        <v>75</v>
      </c>
      <c r="C31" s="15"/>
      <c r="D31" s="14"/>
      <c r="E31" s="16"/>
      <c r="F31" s="17"/>
      <c r="G31" s="18"/>
      <c r="H31" s="46"/>
    </row>
    <row r="32" spans="1:15" ht="39">
      <c r="B32" s="58" t="s">
        <v>5</v>
      </c>
      <c r="C32" s="8" t="s">
        <v>12</v>
      </c>
      <c r="D32" s="8" t="s">
        <v>13</v>
      </c>
      <c r="E32" s="20" t="s">
        <v>14</v>
      </c>
      <c r="F32" s="20" t="s">
        <v>15</v>
      </c>
      <c r="G32" s="20" t="s">
        <v>16</v>
      </c>
      <c r="H32" s="64" t="s">
        <v>17</v>
      </c>
      <c r="O32" s="37"/>
    </row>
    <row r="33" spans="1:15" s="24" customFormat="1" ht="32.25" customHeight="1">
      <c r="A33" s="7"/>
      <c r="B33" s="8" t="s">
        <v>2</v>
      </c>
      <c r="C33" s="57"/>
      <c r="D33" s="20"/>
      <c r="E33" s="21"/>
      <c r="F33" s="21"/>
      <c r="G33" s="21"/>
      <c r="H33" s="59"/>
      <c r="I33" s="47"/>
      <c r="J33" s="48"/>
      <c r="K33" s="49"/>
      <c r="L33" s="49"/>
      <c r="M33" s="49"/>
      <c r="N33" s="49"/>
      <c r="O33" s="49"/>
    </row>
    <row r="34" spans="1:15" s="24" customFormat="1" ht="32.25" customHeight="1">
      <c r="A34" s="7"/>
      <c r="B34" s="8" t="s">
        <v>3</v>
      </c>
      <c r="C34" s="57"/>
      <c r="D34" s="20"/>
      <c r="E34" s="21"/>
      <c r="F34" s="21"/>
      <c r="G34" s="21"/>
      <c r="H34" s="59"/>
      <c r="I34" s="47"/>
      <c r="J34" s="48"/>
      <c r="K34" s="49"/>
      <c r="L34" s="49"/>
      <c r="M34" s="49"/>
      <c r="N34" s="49"/>
      <c r="O34" s="49"/>
    </row>
    <row r="35" spans="1:15" s="24" customFormat="1" ht="32.25" customHeight="1">
      <c r="A35" s="7"/>
      <c r="B35" s="8" t="s">
        <v>84</v>
      </c>
      <c r="C35" s="57"/>
      <c r="D35" s="20"/>
      <c r="E35" s="21"/>
      <c r="F35" s="21"/>
      <c r="G35" s="21"/>
      <c r="H35" s="59"/>
      <c r="I35" s="47"/>
      <c r="J35" s="48"/>
      <c r="K35" s="49"/>
      <c r="L35" s="49"/>
      <c r="M35" s="49"/>
      <c r="N35" s="49"/>
      <c r="O35" s="49"/>
    </row>
    <row r="36" spans="1:15" s="24" customFormat="1" ht="32.25" customHeight="1">
      <c r="A36" s="7"/>
      <c r="B36" s="182" t="s">
        <v>85</v>
      </c>
      <c r="C36" s="70"/>
      <c r="D36" s="20"/>
      <c r="E36" s="21"/>
      <c r="F36" s="21"/>
      <c r="G36" s="21"/>
      <c r="H36" s="59"/>
      <c r="I36" s="47"/>
      <c r="J36" s="48"/>
      <c r="K36" s="49"/>
      <c r="L36" s="49"/>
      <c r="M36" s="49"/>
      <c r="N36" s="49"/>
      <c r="O36" s="49"/>
    </row>
    <row r="37" spans="1:15" s="24" customFormat="1" ht="32.25" customHeight="1">
      <c r="A37" s="7"/>
      <c r="B37" s="183" t="s">
        <v>92</v>
      </c>
      <c r="C37" s="57"/>
      <c r="D37" s="20"/>
      <c r="E37" s="21"/>
      <c r="F37" s="21"/>
      <c r="G37" s="21"/>
      <c r="H37" s="59"/>
      <c r="I37" s="47"/>
      <c r="J37" s="48"/>
      <c r="K37" s="49"/>
      <c r="L37" s="49"/>
      <c r="M37" s="49"/>
      <c r="N37" s="49"/>
      <c r="O37" s="49"/>
    </row>
    <row r="38" spans="1:15" s="24" customFormat="1" ht="32.25" customHeight="1">
      <c r="A38" s="7"/>
      <c r="B38" s="183" t="s">
        <v>91</v>
      </c>
      <c r="C38" s="57"/>
      <c r="D38" s="20"/>
      <c r="E38" s="21"/>
      <c r="F38" s="21"/>
      <c r="G38" s="21"/>
      <c r="H38" s="59"/>
      <c r="I38" s="47"/>
      <c r="J38" s="48"/>
      <c r="K38" s="49"/>
      <c r="L38" s="49"/>
      <c r="M38" s="49"/>
      <c r="N38" s="49"/>
      <c r="O38" s="49"/>
    </row>
    <row r="39" spans="1:15" s="24" customFormat="1" ht="32.25" customHeight="1">
      <c r="A39" s="7"/>
      <c r="B39" s="182" t="s">
        <v>27</v>
      </c>
      <c r="C39" s="70"/>
      <c r="D39" s="20"/>
      <c r="E39" s="21"/>
      <c r="F39" s="21"/>
      <c r="G39" s="21"/>
      <c r="H39" s="59"/>
      <c r="I39" s="47"/>
      <c r="J39" s="48"/>
      <c r="K39" s="49"/>
      <c r="L39" s="49"/>
      <c r="M39" s="49"/>
      <c r="N39" s="49"/>
      <c r="O39" s="49"/>
    </row>
    <row r="40" spans="1:15" s="24" customFormat="1" ht="32.25" customHeight="1">
      <c r="A40" s="7"/>
      <c r="B40" s="8" t="s">
        <v>73</v>
      </c>
      <c r="C40" s="139"/>
      <c r="D40" s="20"/>
      <c r="E40" s="21"/>
      <c r="F40" s="21"/>
      <c r="G40" s="21"/>
      <c r="H40" s="59"/>
      <c r="I40" s="158"/>
      <c r="J40" s="158"/>
      <c r="K40" s="49"/>
      <c r="L40" s="49"/>
      <c r="M40" s="49"/>
      <c r="N40" s="49"/>
      <c r="O40" s="49"/>
    </row>
    <row r="41" spans="1:15" s="24" customFormat="1" ht="32.25" customHeight="1">
      <c r="A41" s="7"/>
      <c r="B41" s="8" t="s">
        <v>74</v>
      </c>
      <c r="C41" s="70"/>
      <c r="D41" s="20"/>
      <c r="E41" s="21"/>
      <c r="F41" s="21"/>
      <c r="G41" s="21"/>
      <c r="H41" s="59"/>
      <c r="I41" s="158"/>
      <c r="J41" s="158"/>
      <c r="K41" s="49"/>
      <c r="L41" s="49"/>
      <c r="M41" s="49"/>
      <c r="N41" s="49"/>
      <c r="O41" s="49"/>
    </row>
    <row r="42" spans="1:15" s="14" customFormat="1" ht="18.75" hidden="1">
      <c r="B42" s="62"/>
      <c r="C42" s="9"/>
      <c r="D42" s="9"/>
      <c r="E42" s="9"/>
      <c r="F42" s="9"/>
      <c r="G42" s="9"/>
      <c r="H42" s="43"/>
      <c r="I42" s="44"/>
      <c r="J42" s="44"/>
      <c r="K42" s="44"/>
      <c r="L42" s="44"/>
      <c r="M42" s="43"/>
      <c r="N42" s="43"/>
    </row>
    <row r="43" spans="1:15" s="14" customFormat="1" ht="18.75" hidden="1">
      <c r="B43" s="62"/>
      <c r="C43" s="9"/>
      <c r="D43" s="9"/>
      <c r="E43" s="9"/>
      <c r="F43" s="9"/>
      <c r="G43" s="9"/>
      <c r="H43" s="43"/>
      <c r="I43" s="44"/>
      <c r="J43" s="44"/>
      <c r="K43" s="44"/>
      <c r="L43" s="44"/>
      <c r="M43" s="43"/>
      <c r="N43" s="43"/>
    </row>
    <row r="44" spans="1:15" s="14" customFormat="1" ht="18.75" hidden="1">
      <c r="B44" s="62"/>
      <c r="C44" s="9"/>
      <c r="D44" s="9"/>
      <c r="E44" s="9"/>
      <c r="F44" s="9"/>
      <c r="G44" s="9"/>
      <c r="H44" s="43"/>
      <c r="I44" s="44"/>
      <c r="J44" s="44"/>
      <c r="K44" s="44"/>
      <c r="L44" s="44"/>
      <c r="M44" s="43"/>
      <c r="N44" s="43"/>
    </row>
    <row r="45" spans="1:15" s="14" customFormat="1" ht="18.75" hidden="1">
      <c r="B45" s="62"/>
      <c r="C45" s="9"/>
      <c r="D45" s="9"/>
      <c r="E45" s="9"/>
      <c r="F45" s="9"/>
      <c r="G45" s="9"/>
      <c r="H45" s="43"/>
      <c r="I45" s="44"/>
      <c r="J45" s="44"/>
      <c r="K45" s="44"/>
      <c r="L45" s="44"/>
      <c r="M45" s="43"/>
      <c r="N45" s="43"/>
    </row>
    <row r="46" spans="1:15" s="14" customFormat="1" ht="18.75" hidden="1">
      <c r="B46" s="62"/>
      <c r="C46" s="9"/>
      <c r="D46" s="9"/>
      <c r="E46" s="9"/>
      <c r="F46" s="9"/>
      <c r="G46" s="9"/>
      <c r="H46" s="43"/>
      <c r="I46" s="44"/>
      <c r="J46" s="44"/>
      <c r="K46" s="44"/>
      <c r="L46" s="44"/>
      <c r="M46" s="43"/>
      <c r="N46" s="43"/>
    </row>
    <row r="47" spans="1:15" s="14" customFormat="1" ht="18.75" hidden="1">
      <c r="B47" s="62"/>
      <c r="C47" s="9"/>
      <c r="D47" s="9"/>
      <c r="E47" s="9"/>
      <c r="F47" s="9"/>
      <c r="G47" s="9"/>
      <c r="H47" s="43"/>
      <c r="I47" s="44"/>
      <c r="J47" s="44"/>
      <c r="K47" s="44"/>
      <c r="L47" s="44"/>
      <c r="M47" s="43"/>
      <c r="N47" s="43"/>
    </row>
    <row r="48" spans="1:15" s="14" customFormat="1" ht="18.75" hidden="1">
      <c r="B48" s="62"/>
      <c r="C48" s="9"/>
      <c r="D48" s="9"/>
      <c r="E48" s="9"/>
      <c r="F48" s="9"/>
      <c r="G48" s="9"/>
      <c r="H48" s="43"/>
      <c r="I48" s="44"/>
      <c r="J48" s="44"/>
      <c r="K48" s="44"/>
      <c r="L48" s="44"/>
      <c r="M48" s="43"/>
      <c r="N48" s="43"/>
    </row>
    <row r="49" spans="1:17" s="14" customFormat="1" ht="18.75" hidden="1">
      <c r="B49" s="62"/>
      <c r="C49" s="9"/>
      <c r="D49" s="9"/>
      <c r="E49" s="9"/>
      <c r="F49" s="9"/>
      <c r="G49" s="9"/>
      <c r="H49" s="43"/>
      <c r="I49" s="44"/>
      <c r="J49" s="44"/>
      <c r="K49" s="44"/>
      <c r="L49" s="44"/>
      <c r="M49" s="43"/>
      <c r="N49" s="43"/>
    </row>
    <row r="50" spans="1:17" s="14" customFormat="1" ht="18.75" hidden="1">
      <c r="B50" s="62"/>
      <c r="C50" s="9"/>
      <c r="D50" s="9"/>
      <c r="E50" s="9"/>
      <c r="F50" s="9"/>
      <c r="G50" s="9"/>
      <c r="H50" s="43"/>
      <c r="I50" s="44"/>
      <c r="J50" s="44"/>
      <c r="K50" s="44"/>
      <c r="L50" s="44"/>
      <c r="M50" s="43"/>
      <c r="N50" s="43"/>
    </row>
    <row r="51" spans="1:17" s="14" customFormat="1" ht="18.75" hidden="1">
      <c r="B51" s="62"/>
      <c r="C51" s="9"/>
      <c r="D51" s="9"/>
      <c r="E51" s="9"/>
      <c r="F51" s="9"/>
      <c r="G51" s="9"/>
      <c r="H51" s="43"/>
      <c r="I51" s="44"/>
      <c r="J51" s="44"/>
      <c r="K51" s="44"/>
      <c r="L51" s="44"/>
      <c r="M51" s="43"/>
      <c r="N51" s="43"/>
    </row>
    <row r="52" spans="1:17" s="14" customFormat="1" ht="18.75" hidden="1">
      <c r="B52" s="62"/>
      <c r="C52" s="9"/>
      <c r="D52" s="9"/>
      <c r="E52" s="9"/>
      <c r="F52" s="9"/>
      <c r="G52" s="9"/>
      <c r="H52" s="43"/>
      <c r="I52" s="44"/>
      <c r="J52" s="44"/>
      <c r="K52" s="44"/>
      <c r="L52" s="44"/>
      <c r="M52" s="43"/>
      <c r="N52" s="43"/>
    </row>
    <row r="53" spans="1:17" s="14" customFormat="1" ht="18.75" hidden="1">
      <c r="B53" s="62"/>
      <c r="C53" s="9"/>
      <c r="D53" s="9"/>
      <c r="E53" s="9"/>
      <c r="F53" s="9"/>
      <c r="G53" s="9"/>
      <c r="H53" s="43"/>
      <c r="I53" s="44"/>
      <c r="J53" s="44"/>
      <c r="K53" s="44"/>
      <c r="L53" s="44"/>
      <c r="M53" s="43"/>
      <c r="N53" s="43"/>
    </row>
    <row r="54" spans="1:17" s="14" customFormat="1" ht="18.75" hidden="1">
      <c r="B54" s="62"/>
      <c r="C54" s="9"/>
      <c r="D54" s="9"/>
      <c r="E54" s="9"/>
      <c r="F54" s="9"/>
      <c r="G54" s="9"/>
      <c r="H54" s="43"/>
      <c r="I54" s="44"/>
      <c r="J54" s="44"/>
      <c r="K54" s="44"/>
      <c r="L54" s="44"/>
      <c r="M54" s="43"/>
      <c r="N54" s="43"/>
    </row>
    <row r="55" spans="1:17" s="14" customFormat="1" ht="18.75" hidden="1">
      <c r="B55" s="62"/>
      <c r="C55" s="9"/>
      <c r="D55" s="9"/>
      <c r="E55" s="9"/>
      <c r="F55" s="9"/>
      <c r="G55" s="9"/>
      <c r="H55" s="43"/>
      <c r="I55" s="44"/>
      <c r="J55" s="44"/>
      <c r="K55" s="44"/>
      <c r="L55" s="44"/>
      <c r="M55" s="43"/>
      <c r="N55" s="43"/>
    </row>
    <row r="56" spans="1:17" s="14" customFormat="1" ht="18.75" hidden="1">
      <c r="B56" s="62"/>
      <c r="C56" s="9"/>
      <c r="D56" s="9"/>
      <c r="E56" s="9"/>
      <c r="F56" s="9"/>
      <c r="G56" s="9"/>
      <c r="H56" s="43"/>
      <c r="I56" s="44"/>
      <c r="J56" s="44"/>
      <c r="K56" s="44"/>
      <c r="L56" s="44"/>
      <c r="M56" s="43"/>
      <c r="N56" s="43"/>
    </row>
    <row r="57" spans="1:17" s="14" customFormat="1" ht="18.75" hidden="1">
      <c r="B57" s="62"/>
      <c r="C57" s="9"/>
      <c r="D57" s="9"/>
      <c r="E57" s="9"/>
      <c r="F57" s="9"/>
      <c r="G57" s="9"/>
      <c r="H57" s="43"/>
      <c r="I57" s="44"/>
      <c r="J57" s="44"/>
      <c r="K57" s="44"/>
      <c r="L57" s="44"/>
      <c r="M57" s="43"/>
      <c r="N57" s="43"/>
    </row>
    <row r="58" spans="1:17" s="24" customFormat="1" ht="47.45" customHeight="1">
      <c r="A58" s="7" t="s">
        <v>18</v>
      </c>
      <c r="B58" s="7" t="s">
        <v>19</v>
      </c>
      <c r="C58" s="9"/>
      <c r="D58" s="9"/>
      <c r="E58" s="22"/>
      <c r="F58" s="9"/>
      <c r="G58" s="185"/>
      <c r="H58" s="185"/>
      <c r="I58" s="49"/>
      <c r="J58" s="49"/>
      <c r="K58" s="49"/>
      <c r="L58" s="49"/>
      <c r="M58" s="49"/>
      <c r="N58" s="49"/>
    </row>
    <row r="59" spans="1:17" s="26" customFormat="1" ht="24.75" customHeight="1">
      <c r="A59" s="25"/>
      <c r="B59" s="63" t="s">
        <v>20</v>
      </c>
      <c r="C59" s="15"/>
      <c r="D59" s="24"/>
      <c r="E59" s="16"/>
      <c r="F59" s="16"/>
      <c r="G59" s="17"/>
      <c r="H59" s="50"/>
      <c r="I59" s="47"/>
      <c r="J59" s="51"/>
      <c r="K59" s="51"/>
      <c r="L59" s="52"/>
      <c r="M59" s="52"/>
      <c r="N59" s="52"/>
    </row>
    <row r="60" spans="1:17" s="28" customFormat="1" ht="39">
      <c r="A60" s="27"/>
      <c r="B60" s="186" t="s">
        <v>5</v>
      </c>
      <c r="C60" s="187"/>
      <c r="D60" s="8" t="s">
        <v>21</v>
      </c>
      <c r="E60" s="8" t="s">
        <v>22</v>
      </c>
      <c r="F60" s="188" t="s">
        <v>23</v>
      </c>
      <c r="G60" s="188"/>
      <c r="H60" s="161"/>
      <c r="I60" s="161"/>
      <c r="J60" s="162"/>
      <c r="K60" s="67"/>
      <c r="L60" s="67"/>
      <c r="M60" s="67"/>
      <c r="N60" s="68"/>
      <c r="O60" s="65"/>
      <c r="P60" s="36"/>
      <c r="Q60" s="36"/>
    </row>
    <row r="61" spans="1:17" s="28" customFormat="1" ht="32.25" customHeight="1">
      <c r="A61" s="7"/>
      <c r="B61" s="186" t="s">
        <v>2</v>
      </c>
      <c r="C61" s="187"/>
      <c r="D61" s="20">
        <f t="shared" ref="D61:D69" si="0">H33</f>
        <v>0</v>
      </c>
      <c r="E61" s="20">
        <f t="shared" ref="E61:E69" si="1">C3</f>
        <v>0</v>
      </c>
      <c r="F61" s="189" t="e">
        <f t="shared" ref="F61:F69" si="2">ROUNDUP((D61-E61)/E61,3)</f>
        <v>#DIV/0!</v>
      </c>
      <c r="G61" s="190"/>
      <c r="H61" s="163"/>
      <c r="I61" s="163"/>
      <c r="J61" s="164"/>
      <c r="K61" s="69"/>
      <c r="L61" s="72"/>
      <c r="M61" s="72"/>
      <c r="N61" s="73"/>
      <c r="O61" s="65"/>
      <c r="P61" s="36"/>
      <c r="Q61" s="36"/>
    </row>
    <row r="62" spans="1:17" s="28" customFormat="1" ht="32.25" customHeight="1">
      <c r="A62" s="7"/>
      <c r="B62" s="186" t="s">
        <v>3</v>
      </c>
      <c r="C62" s="187"/>
      <c r="D62" s="20">
        <f t="shared" si="0"/>
        <v>0</v>
      </c>
      <c r="E62" s="20">
        <f t="shared" si="1"/>
        <v>0</v>
      </c>
      <c r="F62" s="189" t="e">
        <f t="shared" si="2"/>
        <v>#DIV/0!</v>
      </c>
      <c r="G62" s="190"/>
      <c r="H62" s="163"/>
      <c r="I62" s="163"/>
      <c r="J62" s="164"/>
      <c r="K62" s="69"/>
      <c r="L62" s="72"/>
      <c r="M62" s="72"/>
      <c r="N62" s="73"/>
      <c r="O62" s="65"/>
      <c r="P62" s="36"/>
      <c r="Q62" s="36"/>
    </row>
    <row r="63" spans="1:17" s="28" customFormat="1" ht="32.25" customHeight="1">
      <c r="A63" s="7"/>
      <c r="B63" s="186" t="s">
        <v>84</v>
      </c>
      <c r="C63" s="187"/>
      <c r="D63" s="20">
        <f t="shared" si="0"/>
        <v>0</v>
      </c>
      <c r="E63" s="20">
        <f t="shared" si="1"/>
        <v>0</v>
      </c>
      <c r="F63" s="189" t="e">
        <f t="shared" si="2"/>
        <v>#DIV/0!</v>
      </c>
      <c r="G63" s="190"/>
      <c r="H63" s="163"/>
      <c r="I63" s="163"/>
      <c r="J63" s="164"/>
      <c r="K63" s="69"/>
      <c r="L63" s="72"/>
      <c r="M63" s="72"/>
      <c r="N63" s="73"/>
      <c r="O63" s="65"/>
      <c r="P63" s="36"/>
      <c r="Q63" s="36"/>
    </row>
    <row r="64" spans="1:17" s="28" customFormat="1" ht="32.25" customHeight="1">
      <c r="A64" s="7"/>
      <c r="B64" s="191" t="s">
        <v>85</v>
      </c>
      <c r="C64" s="192"/>
      <c r="D64" s="20">
        <f t="shared" si="0"/>
        <v>0</v>
      </c>
      <c r="E64" s="20">
        <f t="shared" si="1"/>
        <v>0</v>
      </c>
      <c r="F64" s="189" t="e">
        <f t="shared" si="2"/>
        <v>#DIV/0!</v>
      </c>
      <c r="G64" s="190"/>
      <c r="H64" s="163"/>
      <c r="I64" s="163"/>
      <c r="J64" s="164"/>
      <c r="K64" s="69"/>
      <c r="L64" s="72"/>
      <c r="M64" s="72"/>
      <c r="N64" s="73"/>
      <c r="O64" s="65"/>
      <c r="P64" s="36"/>
      <c r="Q64" s="36"/>
    </row>
    <row r="65" spans="1:17" s="28" customFormat="1" ht="32.25" customHeight="1">
      <c r="A65" s="7"/>
      <c r="B65" s="193" t="s">
        <v>92</v>
      </c>
      <c r="C65" s="194"/>
      <c r="D65" s="20">
        <f t="shared" si="0"/>
        <v>0</v>
      </c>
      <c r="E65" s="20">
        <f t="shared" si="1"/>
        <v>0</v>
      </c>
      <c r="F65" s="189" t="e">
        <f t="shared" si="2"/>
        <v>#DIV/0!</v>
      </c>
      <c r="G65" s="190"/>
      <c r="H65" s="163"/>
      <c r="I65" s="163"/>
      <c r="J65" s="164"/>
      <c r="K65" s="69"/>
      <c r="L65" s="72"/>
      <c r="M65" s="72"/>
      <c r="N65" s="73"/>
      <c r="O65" s="65"/>
      <c r="P65" s="36"/>
      <c r="Q65" s="36"/>
    </row>
    <row r="66" spans="1:17" s="28" customFormat="1" ht="32.25" customHeight="1">
      <c r="A66" s="7"/>
      <c r="B66" s="193" t="s">
        <v>91</v>
      </c>
      <c r="C66" s="194"/>
      <c r="D66" s="20">
        <f t="shared" si="0"/>
        <v>0</v>
      </c>
      <c r="E66" s="20">
        <f t="shared" si="1"/>
        <v>0</v>
      </c>
      <c r="F66" s="189" t="e">
        <f t="shared" si="2"/>
        <v>#DIV/0!</v>
      </c>
      <c r="G66" s="190"/>
      <c r="H66" s="163"/>
      <c r="I66" s="163"/>
      <c r="J66" s="164"/>
      <c r="K66" s="69"/>
      <c r="L66" s="72"/>
      <c r="M66" s="72"/>
      <c r="N66" s="73"/>
      <c r="O66" s="65"/>
      <c r="P66" s="36"/>
      <c r="Q66" s="36"/>
    </row>
    <row r="67" spans="1:17" s="28" customFormat="1" ht="32.25" customHeight="1">
      <c r="A67" s="7"/>
      <c r="B67" s="191" t="s">
        <v>27</v>
      </c>
      <c r="C67" s="192"/>
      <c r="D67" s="20">
        <f t="shared" si="0"/>
        <v>0</v>
      </c>
      <c r="E67" s="20">
        <f t="shared" si="1"/>
        <v>0</v>
      </c>
      <c r="F67" s="189" t="e">
        <f t="shared" si="2"/>
        <v>#DIV/0!</v>
      </c>
      <c r="G67" s="190"/>
      <c r="H67" s="163"/>
      <c r="I67" s="163"/>
      <c r="J67" s="164"/>
      <c r="K67" s="69"/>
      <c r="L67" s="72"/>
      <c r="M67" s="72"/>
      <c r="N67" s="159"/>
      <c r="O67" s="65"/>
      <c r="P67" s="36"/>
      <c r="Q67" s="36"/>
    </row>
    <row r="68" spans="1:17" s="28" customFormat="1" ht="32.25" customHeight="1">
      <c r="A68" s="7"/>
      <c r="B68" s="186" t="s">
        <v>73</v>
      </c>
      <c r="C68" s="187"/>
      <c r="D68" s="20">
        <f t="shared" si="0"/>
        <v>0</v>
      </c>
      <c r="E68" s="20">
        <f t="shared" si="1"/>
        <v>0</v>
      </c>
      <c r="F68" s="189" t="e">
        <f t="shared" si="2"/>
        <v>#DIV/0!</v>
      </c>
      <c r="G68" s="190"/>
      <c r="H68" s="163"/>
      <c r="I68" s="163"/>
      <c r="J68" s="164"/>
      <c r="K68" s="69"/>
      <c r="L68" s="72"/>
      <c r="M68" s="72"/>
      <c r="N68" s="73"/>
      <c r="O68" s="65"/>
      <c r="P68" s="36"/>
      <c r="Q68" s="36"/>
    </row>
    <row r="69" spans="1:17" s="28" customFormat="1" ht="32.25" customHeight="1">
      <c r="A69" s="7"/>
      <c r="B69" s="186" t="s">
        <v>74</v>
      </c>
      <c r="C69" s="187"/>
      <c r="D69" s="20">
        <f t="shared" si="0"/>
        <v>0</v>
      </c>
      <c r="E69" s="20">
        <f t="shared" si="1"/>
        <v>0</v>
      </c>
      <c r="F69" s="189" t="e">
        <f t="shared" si="2"/>
        <v>#DIV/0!</v>
      </c>
      <c r="G69" s="190"/>
      <c r="H69" s="163"/>
      <c r="I69" s="163"/>
      <c r="J69" s="164"/>
      <c r="K69" s="69"/>
      <c r="L69" s="72"/>
      <c r="M69" s="72"/>
      <c r="N69" s="73"/>
      <c r="O69" s="65"/>
      <c r="P69" s="36"/>
      <c r="Q69" s="36"/>
    </row>
    <row r="70" spans="1:17" s="14" customFormat="1" ht="18.75" hidden="1">
      <c r="B70" s="62"/>
      <c r="C70" s="9"/>
      <c r="D70" s="9"/>
      <c r="E70" s="9"/>
      <c r="F70" s="9"/>
      <c r="G70" s="9"/>
      <c r="H70" s="43"/>
      <c r="I70" s="44"/>
      <c r="J70" s="44"/>
      <c r="K70" s="44"/>
      <c r="L70" s="44"/>
      <c r="M70" s="43"/>
      <c r="N70" s="43"/>
    </row>
    <row r="71" spans="1:17" s="14" customFormat="1" ht="18.75" hidden="1">
      <c r="B71" s="62"/>
      <c r="C71" s="9"/>
      <c r="D71" s="9"/>
      <c r="E71" s="9"/>
      <c r="F71" s="9"/>
      <c r="G71" s="9"/>
      <c r="H71" s="43"/>
      <c r="I71" s="44"/>
      <c r="J71" s="44"/>
      <c r="K71" s="44"/>
      <c r="L71" s="44"/>
      <c r="M71" s="43"/>
      <c r="N71" s="43"/>
    </row>
    <row r="72" spans="1:17" s="14" customFormat="1" ht="18.75" hidden="1">
      <c r="B72" s="62"/>
      <c r="C72" s="9"/>
      <c r="D72" s="9"/>
      <c r="E72" s="9"/>
      <c r="F72" s="9"/>
      <c r="G72" s="9"/>
      <c r="H72" s="43"/>
      <c r="I72" s="44"/>
      <c r="J72" s="44"/>
      <c r="K72" s="44"/>
      <c r="L72" s="44"/>
      <c r="M72" s="43"/>
      <c r="N72" s="43"/>
    </row>
    <row r="73" spans="1:17" s="14" customFormat="1" ht="18.75" hidden="1">
      <c r="B73" s="62"/>
      <c r="C73" s="9"/>
      <c r="D73" s="9"/>
      <c r="E73" s="9"/>
      <c r="F73" s="9"/>
      <c r="G73" s="9"/>
      <c r="H73" s="43"/>
      <c r="I73" s="44"/>
      <c r="J73" s="44"/>
      <c r="K73" s="44"/>
      <c r="L73" s="44"/>
      <c r="M73" s="43"/>
      <c r="N73" s="43"/>
    </row>
    <row r="74" spans="1:17" s="14" customFormat="1" ht="18.75" hidden="1">
      <c r="B74" s="62"/>
      <c r="C74" s="9"/>
      <c r="D74" s="9"/>
      <c r="E74" s="9"/>
      <c r="F74" s="9"/>
      <c r="G74" s="9"/>
      <c r="H74" s="43"/>
      <c r="I74" s="44"/>
      <c r="J74" s="44"/>
      <c r="K74" s="44"/>
      <c r="L74" s="44"/>
      <c r="M74" s="43"/>
      <c r="N74" s="43"/>
    </row>
    <row r="75" spans="1:17" s="14" customFormat="1" ht="18.75" hidden="1">
      <c r="B75" s="62"/>
      <c r="C75" s="9"/>
      <c r="D75" s="9"/>
      <c r="E75" s="9"/>
      <c r="F75" s="9"/>
      <c r="G75" s="9"/>
      <c r="H75" s="43"/>
      <c r="I75" s="44"/>
      <c r="J75" s="44"/>
      <c r="K75" s="44"/>
      <c r="L75" s="44"/>
      <c r="M75" s="43"/>
      <c r="N75" s="43"/>
    </row>
    <row r="76" spans="1:17" s="14" customFormat="1" ht="18.75" hidden="1">
      <c r="B76" s="62"/>
      <c r="C76" s="9"/>
      <c r="D76" s="9"/>
      <c r="E76" s="9"/>
      <c r="F76" s="9"/>
      <c r="G76" s="9"/>
      <c r="H76" s="43"/>
      <c r="I76" s="44"/>
      <c r="J76" s="44"/>
      <c r="K76" s="44"/>
      <c r="L76" s="44"/>
      <c r="M76" s="43"/>
      <c r="N76" s="43"/>
    </row>
    <row r="77" spans="1:17" s="14" customFormat="1" ht="18.75" hidden="1">
      <c r="B77" s="62"/>
      <c r="C77" s="9"/>
      <c r="D77" s="9"/>
      <c r="E77" s="9"/>
      <c r="F77" s="9"/>
      <c r="G77" s="9"/>
      <c r="H77" s="43"/>
      <c r="I77" s="44"/>
      <c r="J77" s="44"/>
      <c r="K77" s="44"/>
      <c r="L77" s="44"/>
      <c r="M77" s="43"/>
      <c r="N77" s="43"/>
    </row>
    <row r="78" spans="1:17" ht="26.25" customHeight="1">
      <c r="A78" s="7" t="s">
        <v>24</v>
      </c>
      <c r="B78" s="66" t="s">
        <v>25</v>
      </c>
      <c r="C78" s="28"/>
      <c r="D78" s="28"/>
      <c r="E78" s="28"/>
      <c r="F78" s="17"/>
      <c r="G78" s="17"/>
      <c r="H78" s="53"/>
    </row>
    <row r="79" spans="1:17">
      <c r="B79" s="184" t="s">
        <v>94</v>
      </c>
      <c r="D79" s="15"/>
      <c r="E79" s="15"/>
      <c r="F79" s="15"/>
      <c r="H79" s="53"/>
    </row>
    <row r="80" spans="1:17" ht="19.5">
      <c r="A80" s="29" t="s">
        <v>1</v>
      </c>
      <c r="B80" s="71" t="s">
        <v>28</v>
      </c>
      <c r="C80" s="30"/>
      <c r="D80" s="15"/>
      <c r="E80" s="15"/>
      <c r="F80" s="15"/>
      <c r="H80" s="53"/>
    </row>
    <row r="81" spans="1:14" s="33" customFormat="1">
      <c r="A81" s="7"/>
      <c r="B81" s="15"/>
      <c r="C81" s="30"/>
      <c r="D81" s="15"/>
      <c r="E81" s="15"/>
      <c r="F81" s="15"/>
      <c r="G81" s="9"/>
      <c r="H81" s="53"/>
      <c r="I81" s="37"/>
      <c r="J81" s="37"/>
      <c r="K81" s="37"/>
      <c r="L81" s="37"/>
      <c r="M81" s="37"/>
      <c r="N81" s="37"/>
    </row>
    <row r="82" spans="1:14">
      <c r="B82" s="184" t="s">
        <v>95</v>
      </c>
      <c r="D82" s="15"/>
      <c r="E82" s="15"/>
      <c r="F82" s="15"/>
      <c r="H82" s="53"/>
    </row>
    <row r="83" spans="1:14" ht="36.75" customHeight="1">
      <c r="A83" s="141">
        <v>2</v>
      </c>
      <c r="B83" s="71" t="s">
        <v>29</v>
      </c>
      <c r="D83" s="31"/>
      <c r="E83" s="4"/>
    </row>
    <row r="84" spans="1:14">
      <c r="B84" s="15"/>
      <c r="D84" s="31"/>
      <c r="E84" s="4"/>
      <c r="G84" s="23"/>
    </row>
    <row r="85" spans="1:14">
      <c r="B85" s="32" t="s">
        <v>0</v>
      </c>
      <c r="C85" s="32"/>
      <c r="D85" s="33"/>
      <c r="E85" s="33"/>
      <c r="F85" s="33"/>
      <c r="G85" s="33"/>
    </row>
  </sheetData>
  <mergeCells count="22">
    <mergeCell ref="B69:C69"/>
    <mergeCell ref="F69:G69"/>
    <mergeCell ref="B62:C62"/>
    <mergeCell ref="F62:G62"/>
    <mergeCell ref="B63:C63"/>
    <mergeCell ref="F63:G63"/>
    <mergeCell ref="B64:C64"/>
    <mergeCell ref="F64:G64"/>
    <mergeCell ref="B65:C65"/>
    <mergeCell ref="B66:C66"/>
    <mergeCell ref="F65:G65"/>
    <mergeCell ref="F66:G66"/>
    <mergeCell ref="B67:C67"/>
    <mergeCell ref="F67:G67"/>
    <mergeCell ref="B68:C68"/>
    <mergeCell ref="F68:G68"/>
    <mergeCell ref="G1:H1"/>
    <mergeCell ref="G58:H58"/>
    <mergeCell ref="B60:C60"/>
    <mergeCell ref="F60:G60"/>
    <mergeCell ref="B61:C61"/>
    <mergeCell ref="F61:G61"/>
  </mergeCells>
  <phoneticPr fontId="38" type="noConversion"/>
  <printOptions horizontalCentered="1"/>
  <pageMargins left="0.55118110236220474" right="0.43307086614173229" top="1.1023622047244095" bottom="0.35433070866141736" header="0.70866141732283472" footer="0"/>
  <pageSetup paperSize="9" scale="55" orientation="portrait" r:id="rId1"/>
  <headerFooter alignWithMargins="0">
    <oddHeader xml:space="preserve">&amp;C&amp;"標楷體,粗體"&amp;28下午4時15分收盤之期貨契約保證金狀況表&amp;R&amp;"標楷體,標準"&amp;16
</oddHeader>
    <oddFooter xml:space="preserve">&amp;R&amp;"標楷體,標準"&amp;8檔案：&amp;"Times New Roman,標準"&amp;F&amp;"標楷體,標準"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06"/>
  <sheetViews>
    <sheetView topLeftCell="B1" zoomScaleNormal="100" workbookViewId="0">
      <selection activeCell="B95" sqref="B95"/>
    </sheetView>
  </sheetViews>
  <sheetFormatPr defaultRowHeight="15.75"/>
  <cols>
    <col min="1" max="1" width="0.125" style="75" hidden="1" customWidth="1"/>
    <col min="2" max="2" width="26.625" style="75" customWidth="1"/>
    <col min="3" max="3" width="5.75" style="75" customWidth="1"/>
    <col min="4" max="4" width="10" style="75" customWidth="1"/>
    <col min="5" max="5" width="8.625" style="75" customWidth="1"/>
    <col min="6" max="6" width="9.75" style="75" customWidth="1"/>
    <col min="7" max="7" width="14.25" style="75" customWidth="1"/>
    <col min="8" max="8" width="9.75" style="75" customWidth="1"/>
    <col min="9" max="10" width="5.875" style="77" customWidth="1"/>
    <col min="11" max="11" width="8.75" style="75" customWidth="1"/>
    <col min="12" max="13" width="9" style="75"/>
    <col min="14" max="14" width="5.25" style="75" customWidth="1"/>
    <col min="15" max="16384" width="9" style="75"/>
  </cols>
  <sheetData>
    <row r="5" spans="1:12">
      <c r="G5" s="195" t="s">
        <v>34</v>
      </c>
      <c r="H5" s="196"/>
      <c r="I5" s="76"/>
    </row>
    <row r="7" spans="1:12" s="82" customFormat="1" ht="22.5" customHeight="1">
      <c r="A7" s="78" t="s">
        <v>35</v>
      </c>
      <c r="B7" s="75" t="s">
        <v>36</v>
      </c>
      <c r="C7" s="79"/>
      <c r="D7" s="80"/>
      <c r="E7" s="80"/>
      <c r="F7" s="81"/>
      <c r="G7" s="81"/>
      <c r="I7" s="83"/>
      <c r="J7" s="83"/>
    </row>
    <row r="8" spans="1:12" s="84" customFormat="1" ht="73.7" customHeight="1">
      <c r="B8" s="85" t="s">
        <v>37</v>
      </c>
      <c r="C8" s="197" t="s">
        <v>71</v>
      </c>
      <c r="D8" s="198"/>
      <c r="E8" s="197" t="s">
        <v>72</v>
      </c>
      <c r="F8" s="198"/>
      <c r="G8" s="86" t="s">
        <v>38</v>
      </c>
      <c r="H8" s="87" t="s">
        <v>39</v>
      </c>
      <c r="I8" s="87" t="s">
        <v>40</v>
      </c>
      <c r="J8" s="77" t="s">
        <v>41</v>
      </c>
      <c r="K8" s="88"/>
    </row>
    <row r="9" spans="1:12" ht="19.899999999999999" customHeight="1">
      <c r="B9" s="89" t="s">
        <v>66</v>
      </c>
      <c r="C9" s="199"/>
      <c r="D9" s="199"/>
      <c r="E9" s="199"/>
      <c r="F9" s="199"/>
      <c r="G9" s="90"/>
      <c r="H9" s="176">
        <v>1.0349999999999999</v>
      </c>
      <c r="I9" s="176">
        <v>1.35</v>
      </c>
      <c r="J9" s="176">
        <v>-1</v>
      </c>
      <c r="K9" s="170"/>
      <c r="L9" s="170"/>
    </row>
    <row r="10" spans="1:12" s="82" customFormat="1" ht="19.899999999999999" customHeight="1">
      <c r="B10" s="89" t="s">
        <v>67</v>
      </c>
      <c r="C10" s="199"/>
      <c r="D10" s="199"/>
      <c r="E10" s="199"/>
      <c r="F10" s="199"/>
      <c r="G10" s="90"/>
      <c r="H10" s="176" t="s">
        <v>42</v>
      </c>
      <c r="I10" s="176" t="s">
        <v>42</v>
      </c>
      <c r="J10" s="176"/>
      <c r="K10" s="171"/>
      <c r="L10" s="171"/>
    </row>
    <row r="11" spans="1:12" s="82" customFormat="1" ht="19.899999999999999" customHeight="1">
      <c r="B11" s="89" t="s">
        <v>68</v>
      </c>
      <c r="C11" s="199"/>
      <c r="D11" s="199"/>
      <c r="E11" s="199"/>
      <c r="F11" s="199"/>
      <c r="G11" s="90"/>
      <c r="H11" s="176">
        <v>1.0349999999999999</v>
      </c>
      <c r="I11" s="176">
        <v>1.35</v>
      </c>
      <c r="J11" s="176">
        <v>-1</v>
      </c>
      <c r="K11" s="171"/>
      <c r="L11" s="171"/>
    </row>
    <row r="12" spans="1:12" s="82" customFormat="1" ht="19.899999999999999" customHeight="1">
      <c r="B12" s="89" t="s">
        <v>69</v>
      </c>
      <c r="C12" s="199"/>
      <c r="D12" s="199"/>
      <c r="E12" s="199"/>
      <c r="F12" s="199"/>
      <c r="G12" s="90"/>
      <c r="H12" s="176" t="s">
        <v>42</v>
      </c>
      <c r="I12" s="176" t="s">
        <v>42</v>
      </c>
      <c r="J12" s="176"/>
      <c r="K12" s="171"/>
      <c r="L12" s="171"/>
    </row>
    <row r="13" spans="1:12" s="82" customFormat="1" ht="19.899999999999999" customHeight="1">
      <c r="B13" s="143" t="s">
        <v>76</v>
      </c>
      <c r="C13" s="201"/>
      <c r="D13" s="202"/>
      <c r="E13" s="201"/>
      <c r="F13" s="202"/>
      <c r="G13" s="142"/>
      <c r="H13" s="176">
        <v>1.0349999999999999</v>
      </c>
      <c r="I13" s="176">
        <v>1.35</v>
      </c>
      <c r="J13" s="176">
        <v>-3</v>
      </c>
      <c r="K13" s="171"/>
      <c r="L13" s="171"/>
    </row>
    <row r="14" spans="1:12" s="82" customFormat="1" ht="19.899999999999999" customHeight="1">
      <c r="B14" s="143" t="s">
        <v>77</v>
      </c>
      <c r="C14" s="201"/>
      <c r="D14" s="202"/>
      <c r="E14" s="203"/>
      <c r="F14" s="202"/>
      <c r="G14" s="142"/>
      <c r="H14" s="169"/>
      <c r="I14" s="169"/>
      <c r="J14" s="169"/>
      <c r="K14" s="171"/>
      <c r="L14" s="171"/>
    </row>
    <row r="15" spans="1:12" ht="19.899999999999999" customHeight="1">
      <c r="B15" s="91" t="s">
        <v>43</v>
      </c>
      <c r="C15" s="92"/>
      <c r="D15" s="93"/>
      <c r="E15" s="94"/>
      <c r="F15" s="92"/>
      <c r="G15" s="92"/>
      <c r="H15" s="92"/>
    </row>
    <row r="16" spans="1:12" ht="19.899999999999999" customHeight="1">
      <c r="B16" s="95" t="s">
        <v>44</v>
      </c>
      <c r="C16" s="92"/>
      <c r="D16" s="93"/>
      <c r="E16" s="94"/>
      <c r="F16" s="92"/>
      <c r="G16" s="92"/>
      <c r="H16" s="92"/>
    </row>
    <row r="17" spans="2:10" s="92" customFormat="1" ht="19.899999999999999" customHeight="1">
      <c r="B17" s="91"/>
      <c r="C17" s="75"/>
      <c r="D17" s="75"/>
      <c r="E17" s="75"/>
      <c r="F17" s="75"/>
      <c r="G17" s="75"/>
      <c r="H17" s="75"/>
      <c r="I17" s="35"/>
      <c r="J17" s="35"/>
    </row>
    <row r="18" spans="2:10" s="92" customFormat="1" ht="19.899999999999999" hidden="1" customHeight="1">
      <c r="B18" s="91"/>
      <c r="C18" s="75"/>
      <c r="D18" s="75"/>
      <c r="E18" s="75"/>
      <c r="F18" s="75"/>
      <c r="G18" s="75"/>
      <c r="H18" s="75"/>
      <c r="I18" s="35"/>
      <c r="J18" s="35"/>
    </row>
    <row r="19" spans="2:10" s="92" customFormat="1" ht="19.899999999999999" hidden="1" customHeight="1">
      <c r="B19" s="91"/>
      <c r="C19" s="75"/>
      <c r="D19" s="75"/>
      <c r="E19" s="75"/>
      <c r="F19" s="75"/>
      <c r="G19" s="75"/>
      <c r="H19" s="75"/>
      <c r="I19" s="35"/>
      <c r="J19" s="35"/>
    </row>
    <row r="20" spans="2:10" s="92" customFormat="1" ht="19.899999999999999" hidden="1" customHeight="1">
      <c r="B20" s="91"/>
      <c r="C20" s="75"/>
      <c r="D20" s="75"/>
      <c r="E20" s="75"/>
      <c r="F20" s="75"/>
      <c r="G20" s="75"/>
      <c r="H20" s="75"/>
      <c r="I20" s="35"/>
      <c r="J20" s="35"/>
    </row>
    <row r="21" spans="2:10" s="92" customFormat="1" ht="19.899999999999999" hidden="1" customHeight="1">
      <c r="B21" s="91"/>
      <c r="C21" s="75"/>
      <c r="D21" s="75"/>
      <c r="E21" s="75"/>
      <c r="F21" s="75"/>
      <c r="G21" s="75"/>
      <c r="H21" s="75"/>
      <c r="I21" s="35"/>
      <c r="J21" s="35"/>
    </row>
    <row r="22" spans="2:10" s="92" customFormat="1" ht="19.899999999999999" hidden="1" customHeight="1">
      <c r="B22" s="91"/>
      <c r="C22" s="75"/>
      <c r="D22" s="75"/>
      <c r="E22" s="75"/>
      <c r="F22" s="75"/>
      <c r="G22" s="75"/>
      <c r="H22" s="75"/>
      <c r="I22" s="35"/>
      <c r="J22" s="35"/>
    </row>
    <row r="23" spans="2:10" s="92" customFormat="1" ht="19.899999999999999" hidden="1" customHeight="1">
      <c r="B23" s="91"/>
      <c r="C23" s="75"/>
      <c r="D23" s="75"/>
      <c r="E23" s="75"/>
      <c r="F23" s="75"/>
      <c r="G23" s="75"/>
      <c r="H23" s="75"/>
      <c r="I23" s="35"/>
      <c r="J23" s="35"/>
    </row>
    <row r="24" spans="2:10" s="92" customFormat="1" ht="19.899999999999999" hidden="1" customHeight="1">
      <c r="B24" s="91"/>
      <c r="C24" s="75"/>
      <c r="D24" s="75"/>
      <c r="E24" s="75"/>
      <c r="F24" s="75"/>
      <c r="G24" s="75"/>
      <c r="H24" s="75"/>
      <c r="I24" s="35"/>
      <c r="J24" s="35"/>
    </row>
    <row r="25" spans="2:10" s="92" customFormat="1" ht="19.899999999999999" hidden="1" customHeight="1">
      <c r="B25" s="91"/>
      <c r="C25" s="75"/>
      <c r="D25" s="75"/>
      <c r="E25" s="75"/>
      <c r="F25" s="75"/>
      <c r="G25" s="75"/>
      <c r="H25" s="75"/>
      <c r="I25" s="35"/>
      <c r="J25" s="35"/>
    </row>
    <row r="26" spans="2:10" s="92" customFormat="1" ht="19.899999999999999" hidden="1" customHeight="1">
      <c r="B26" s="91"/>
      <c r="C26" s="75"/>
      <c r="D26" s="75"/>
      <c r="E26" s="75"/>
      <c r="F26" s="75"/>
      <c r="G26" s="75"/>
      <c r="H26" s="75"/>
      <c r="I26" s="35"/>
      <c r="J26" s="35"/>
    </row>
    <row r="27" spans="2:10" s="92" customFormat="1" ht="19.899999999999999" hidden="1" customHeight="1">
      <c r="B27" s="91"/>
      <c r="C27" s="75"/>
      <c r="D27" s="75"/>
      <c r="E27" s="75"/>
      <c r="F27" s="75"/>
      <c r="G27" s="75"/>
      <c r="H27" s="75"/>
      <c r="I27" s="35"/>
      <c r="J27" s="35"/>
    </row>
    <row r="28" spans="2:10" s="92" customFormat="1" ht="19.899999999999999" hidden="1" customHeight="1">
      <c r="B28" s="91"/>
      <c r="C28" s="75"/>
      <c r="D28" s="75"/>
      <c r="E28" s="75"/>
      <c r="F28" s="75"/>
      <c r="G28" s="75"/>
      <c r="H28" s="75"/>
      <c r="I28" s="35"/>
      <c r="J28" s="35"/>
    </row>
    <row r="29" spans="2:10" s="92" customFormat="1" ht="19.899999999999999" hidden="1" customHeight="1">
      <c r="B29" s="91"/>
      <c r="C29" s="75"/>
      <c r="D29" s="75"/>
      <c r="E29" s="75"/>
      <c r="F29" s="75"/>
      <c r="G29" s="75"/>
      <c r="H29" s="75"/>
      <c r="I29" s="35"/>
      <c r="J29" s="35"/>
    </row>
    <row r="30" spans="2:10" s="92" customFormat="1" ht="19.899999999999999" hidden="1" customHeight="1">
      <c r="B30" s="91"/>
      <c r="C30" s="75"/>
      <c r="D30" s="75"/>
      <c r="E30" s="75"/>
      <c r="F30" s="75"/>
      <c r="G30" s="75"/>
      <c r="H30" s="75"/>
      <c r="I30" s="35"/>
      <c r="J30" s="35"/>
    </row>
    <row r="31" spans="2:10" s="92" customFormat="1" ht="19.899999999999999" hidden="1" customHeight="1">
      <c r="B31" s="91"/>
      <c r="C31" s="75"/>
      <c r="D31" s="75"/>
      <c r="E31" s="75"/>
      <c r="F31" s="75"/>
      <c r="G31" s="75"/>
      <c r="H31" s="75"/>
      <c r="I31" s="35"/>
      <c r="J31" s="35"/>
    </row>
    <row r="32" spans="2:10" s="92" customFormat="1" ht="19.899999999999999" hidden="1" customHeight="1">
      <c r="B32" s="91"/>
      <c r="C32" s="75"/>
      <c r="D32" s="75"/>
      <c r="E32" s="75"/>
      <c r="F32" s="75"/>
      <c r="G32" s="75"/>
      <c r="H32" s="75"/>
      <c r="I32" s="35"/>
      <c r="J32" s="35"/>
    </row>
    <row r="33" spans="1:13" s="92" customFormat="1" ht="19.899999999999999" hidden="1" customHeight="1">
      <c r="B33" s="91"/>
      <c r="C33" s="75"/>
      <c r="D33" s="75"/>
      <c r="E33" s="75"/>
      <c r="F33" s="75"/>
      <c r="G33" s="75"/>
      <c r="H33" s="75"/>
      <c r="I33" s="35"/>
      <c r="J33" s="35"/>
    </row>
    <row r="34" spans="1:13" s="92" customFormat="1" ht="19.899999999999999" hidden="1" customHeight="1">
      <c r="B34" s="91"/>
      <c r="C34" s="75"/>
      <c r="D34" s="75"/>
      <c r="E34" s="75"/>
      <c r="F34" s="75"/>
      <c r="G34" s="75"/>
      <c r="H34" s="75"/>
      <c r="I34" s="35"/>
      <c r="J34" s="35"/>
    </row>
    <row r="35" spans="1:13" s="92" customFormat="1" ht="19.899999999999999" hidden="1" customHeight="1">
      <c r="B35" s="91"/>
      <c r="C35" s="75"/>
      <c r="D35" s="75"/>
      <c r="E35" s="75"/>
      <c r="F35" s="75"/>
      <c r="G35" s="75"/>
      <c r="H35" s="75"/>
      <c r="I35" s="35"/>
      <c r="J35" s="35"/>
    </row>
    <row r="36" spans="1:13" s="92" customFormat="1" ht="19.899999999999999" hidden="1" customHeight="1">
      <c r="B36" s="91"/>
      <c r="C36" s="75"/>
      <c r="D36" s="75"/>
      <c r="E36" s="75"/>
      <c r="F36" s="75"/>
      <c r="G36" s="75"/>
      <c r="H36" s="75"/>
      <c r="I36" s="35"/>
      <c r="J36" s="35"/>
    </row>
    <row r="37" spans="1:13" s="92" customFormat="1" ht="19.899999999999999" hidden="1" customHeight="1">
      <c r="B37" s="91"/>
      <c r="C37" s="75"/>
      <c r="D37" s="75"/>
      <c r="E37" s="75"/>
      <c r="F37" s="75"/>
      <c r="G37" s="75"/>
      <c r="H37" s="75"/>
      <c r="I37" s="35"/>
      <c r="J37" s="35"/>
    </row>
    <row r="38" spans="1:13" s="92" customFormat="1" ht="19.899999999999999" hidden="1" customHeight="1">
      <c r="B38" s="91"/>
      <c r="C38" s="75"/>
      <c r="D38" s="75"/>
      <c r="E38" s="75"/>
      <c r="F38" s="75"/>
      <c r="G38" s="75"/>
      <c r="H38" s="75"/>
      <c r="I38" s="35"/>
      <c r="J38" s="35"/>
    </row>
    <row r="39" spans="1:13" s="92" customFormat="1" ht="19.899999999999999" hidden="1" customHeight="1">
      <c r="B39" s="91"/>
      <c r="C39" s="75"/>
      <c r="D39" s="75"/>
      <c r="E39" s="75"/>
      <c r="F39" s="75"/>
      <c r="G39" s="75"/>
      <c r="H39" s="75"/>
      <c r="I39" s="35"/>
      <c r="J39" s="35"/>
    </row>
    <row r="40" spans="1:13" s="92" customFormat="1" ht="19.899999999999999" hidden="1" customHeight="1">
      <c r="B40" s="91"/>
      <c r="C40" s="75"/>
      <c r="D40" s="75"/>
      <c r="E40" s="75"/>
      <c r="F40" s="75"/>
      <c r="G40" s="75"/>
      <c r="H40" s="75"/>
      <c r="I40" s="35"/>
      <c r="J40" s="35"/>
    </row>
    <row r="41" spans="1:13" s="92" customFormat="1" ht="19.899999999999999" hidden="1" customHeight="1">
      <c r="B41" s="91"/>
      <c r="C41" s="75"/>
      <c r="D41" s="75"/>
      <c r="E41" s="75"/>
      <c r="F41" s="75"/>
      <c r="G41" s="75"/>
      <c r="H41" s="75"/>
      <c r="I41" s="35"/>
      <c r="J41" s="35"/>
    </row>
    <row r="42" spans="1:13" s="92" customFormat="1" ht="19.899999999999999" hidden="1" customHeight="1">
      <c r="B42" s="91"/>
      <c r="C42" s="75"/>
      <c r="D42" s="75"/>
      <c r="E42" s="75"/>
      <c r="F42" s="75"/>
      <c r="G42" s="75"/>
      <c r="H42" s="75"/>
      <c r="I42" s="35"/>
      <c r="J42" s="35"/>
    </row>
    <row r="43" spans="1:13" s="92" customFormat="1" ht="19.899999999999999" hidden="1" customHeight="1">
      <c r="B43" s="91"/>
      <c r="C43" s="75"/>
      <c r="D43" s="75"/>
      <c r="E43" s="75"/>
      <c r="F43" s="75"/>
      <c r="G43" s="75"/>
      <c r="H43" s="75"/>
      <c r="I43" s="35"/>
      <c r="J43" s="35"/>
    </row>
    <row r="44" spans="1:13" s="92" customFormat="1" ht="19.899999999999999" customHeight="1">
      <c r="B44" s="75"/>
      <c r="C44" s="75"/>
      <c r="D44" s="75"/>
      <c r="E44" s="75"/>
      <c r="F44" s="75"/>
      <c r="G44" s="195" t="str">
        <f>G5</f>
        <v>資料日期：2011年2月22日</v>
      </c>
      <c r="H44" s="196"/>
      <c r="I44" s="35"/>
      <c r="J44" s="35"/>
    </row>
    <row r="45" spans="1:13" ht="19.899999999999999" customHeight="1">
      <c r="A45" s="96" t="s">
        <v>45</v>
      </c>
      <c r="B45" s="75" t="s">
        <v>46</v>
      </c>
      <c r="H45" s="97"/>
    </row>
    <row r="46" spans="1:13" ht="19.899999999999999" customHeight="1">
      <c r="B46" s="98" t="s">
        <v>47</v>
      </c>
      <c r="C46" s="98"/>
      <c r="D46" s="92"/>
      <c r="E46" s="99"/>
      <c r="F46" s="100"/>
    </row>
    <row r="47" spans="1:13" ht="19.899999999999999" customHeight="1">
      <c r="B47" s="98" t="s">
        <v>48</v>
      </c>
      <c r="C47" s="98"/>
      <c r="D47" s="92"/>
      <c r="E47" s="99"/>
      <c r="F47" s="100"/>
    </row>
    <row r="48" spans="1:13" s="82" customFormat="1" ht="72.75" customHeight="1">
      <c r="B48" s="85" t="s">
        <v>49</v>
      </c>
      <c r="C48" s="85" t="s">
        <v>50</v>
      </c>
      <c r="D48" s="85" t="s">
        <v>70</v>
      </c>
      <c r="E48" s="85" t="s">
        <v>51</v>
      </c>
      <c r="F48" s="85" t="s">
        <v>52</v>
      </c>
      <c r="G48" s="85" t="s">
        <v>53</v>
      </c>
      <c r="H48" s="101" t="s">
        <v>54</v>
      </c>
      <c r="I48" s="102"/>
      <c r="J48" s="103" t="s">
        <v>42</v>
      </c>
      <c r="K48" s="104"/>
      <c r="L48" s="104"/>
      <c r="M48" s="104"/>
    </row>
    <row r="49" spans="2:13" s="92" customFormat="1" ht="19.899999999999999" customHeight="1">
      <c r="B49" s="89" t="s">
        <v>66</v>
      </c>
      <c r="C49" s="105">
        <v>1</v>
      </c>
      <c r="D49" s="177"/>
      <c r="E49" s="106"/>
      <c r="F49" s="107"/>
      <c r="G49" s="107"/>
      <c r="H49" s="108"/>
      <c r="I49" s="172"/>
      <c r="J49" s="173"/>
      <c r="K49" s="174"/>
      <c r="L49" s="174"/>
      <c r="M49" s="111"/>
    </row>
    <row r="50" spans="2:13" s="114" customFormat="1" ht="19.899999999999999" customHeight="1">
      <c r="B50" s="89" t="s">
        <v>67</v>
      </c>
      <c r="C50" s="105">
        <v>0.5</v>
      </c>
      <c r="D50" s="177"/>
      <c r="E50" s="106"/>
      <c r="F50" s="107"/>
      <c r="G50" s="107"/>
      <c r="H50" s="112"/>
      <c r="I50" s="172"/>
      <c r="J50" s="175"/>
      <c r="K50" s="174"/>
      <c r="L50" s="174"/>
      <c r="M50" s="111"/>
    </row>
    <row r="51" spans="2:13" s="114" customFormat="1" ht="19.899999999999999" customHeight="1">
      <c r="B51" s="89" t="s">
        <v>68</v>
      </c>
      <c r="C51" s="105">
        <v>1</v>
      </c>
      <c r="D51" s="177"/>
      <c r="E51" s="106"/>
      <c r="F51" s="107"/>
      <c r="G51" s="107"/>
      <c r="H51" s="108"/>
      <c r="I51" s="172"/>
      <c r="J51" s="175"/>
      <c r="K51" s="174"/>
      <c r="L51" s="174"/>
      <c r="M51" s="111"/>
    </row>
    <row r="52" spans="2:13" s="114" customFormat="1" ht="19.899999999999999" customHeight="1">
      <c r="B52" s="89" t="s">
        <v>69</v>
      </c>
      <c r="C52" s="105">
        <v>0.5</v>
      </c>
      <c r="D52" s="177"/>
      <c r="E52" s="106"/>
      <c r="F52" s="107"/>
      <c r="G52" s="107"/>
      <c r="H52" s="112"/>
      <c r="I52" s="172"/>
      <c r="J52" s="175"/>
      <c r="K52" s="174"/>
      <c r="L52" s="174"/>
      <c r="M52" s="111"/>
    </row>
    <row r="53" spans="2:13" s="114" customFormat="1" ht="19.899999999999999" customHeight="1">
      <c r="B53" s="143" t="s">
        <v>76</v>
      </c>
      <c r="C53" s="144">
        <v>1</v>
      </c>
      <c r="D53" s="145"/>
      <c r="E53" s="146"/>
      <c r="F53" s="147"/>
      <c r="G53" s="147"/>
      <c r="H53" s="148"/>
      <c r="I53" s="172"/>
      <c r="J53" s="175"/>
      <c r="K53" s="174"/>
      <c r="L53" s="174"/>
      <c r="M53" s="111"/>
    </row>
    <row r="54" spans="2:13" s="114" customFormat="1" ht="19.899999999999999" customHeight="1">
      <c r="B54" s="143" t="s">
        <v>77</v>
      </c>
      <c r="C54" s="144">
        <v>0.5</v>
      </c>
      <c r="D54" s="145"/>
      <c r="E54" s="146"/>
      <c r="F54" s="147"/>
      <c r="G54" s="147"/>
      <c r="H54" s="149"/>
      <c r="I54" s="172"/>
      <c r="J54" s="175"/>
      <c r="K54" s="174"/>
      <c r="L54" s="174"/>
      <c r="M54" s="111"/>
    </row>
    <row r="55" spans="2:13" s="114" customFormat="1" ht="19.899999999999999" customHeight="1">
      <c r="B55" s="153"/>
      <c r="C55" s="154"/>
      <c r="D55" s="155"/>
      <c r="E55" s="156"/>
      <c r="F55" s="157"/>
      <c r="G55" s="157"/>
      <c r="H55" s="157"/>
      <c r="I55" s="109"/>
      <c r="J55" s="113"/>
      <c r="K55" s="110"/>
      <c r="L55" s="110"/>
      <c r="M55" s="111"/>
    </row>
    <row r="56" spans="2:13" s="114" customFormat="1" ht="19.899999999999999" hidden="1" customHeight="1">
      <c r="B56" s="153"/>
      <c r="C56" s="154"/>
      <c r="D56" s="155"/>
      <c r="E56" s="156"/>
      <c r="F56" s="157"/>
      <c r="G56" s="157"/>
      <c r="H56" s="157"/>
      <c r="I56" s="109"/>
      <c r="J56" s="113"/>
      <c r="K56" s="110"/>
      <c r="L56" s="110"/>
      <c r="M56" s="111"/>
    </row>
    <row r="57" spans="2:13" s="114" customFormat="1" ht="19.899999999999999" hidden="1" customHeight="1">
      <c r="B57" s="153"/>
      <c r="C57" s="154"/>
      <c r="D57" s="155"/>
      <c r="E57" s="156"/>
      <c r="F57" s="157"/>
      <c r="G57" s="157"/>
      <c r="H57" s="157"/>
      <c r="I57" s="109"/>
      <c r="J57" s="113"/>
      <c r="K57" s="110"/>
      <c r="L57" s="110"/>
      <c r="M57" s="111"/>
    </row>
    <row r="58" spans="2:13" s="92" customFormat="1" ht="19.899999999999999" hidden="1" customHeight="1">
      <c r="B58" s="91"/>
      <c r="C58" s="75"/>
      <c r="D58" s="75"/>
      <c r="E58" s="75"/>
      <c r="F58" s="75"/>
      <c r="G58" s="75"/>
      <c r="H58" s="75"/>
      <c r="I58" s="35"/>
      <c r="J58" s="35"/>
    </row>
    <row r="59" spans="2:13" s="92" customFormat="1" ht="19.899999999999999" hidden="1" customHeight="1">
      <c r="B59" s="91"/>
      <c r="C59" s="75"/>
      <c r="D59" s="75"/>
      <c r="E59" s="75"/>
      <c r="F59" s="75"/>
      <c r="G59" s="75"/>
      <c r="H59" s="75"/>
      <c r="I59" s="35"/>
      <c r="J59" s="35"/>
    </row>
    <row r="60" spans="2:13" s="92" customFormat="1" ht="19.899999999999999" hidden="1" customHeight="1">
      <c r="B60" s="91"/>
      <c r="C60" s="75"/>
      <c r="D60" s="75"/>
      <c r="E60" s="75"/>
      <c r="F60" s="75"/>
      <c r="G60" s="75"/>
      <c r="H60" s="75"/>
      <c r="I60" s="35"/>
      <c r="J60" s="35"/>
    </row>
    <row r="61" spans="2:13" s="92" customFormat="1" ht="19.899999999999999" hidden="1" customHeight="1">
      <c r="B61" s="91"/>
      <c r="C61" s="75"/>
      <c r="D61" s="75"/>
      <c r="E61" s="75"/>
      <c r="F61" s="75"/>
      <c r="G61" s="75"/>
      <c r="H61" s="75"/>
      <c r="I61" s="35"/>
      <c r="J61" s="35"/>
    </row>
    <row r="62" spans="2:13" s="92" customFormat="1" ht="19.899999999999999" hidden="1" customHeight="1">
      <c r="B62" s="91"/>
      <c r="C62" s="75"/>
      <c r="D62" s="75"/>
      <c r="E62" s="75"/>
      <c r="F62" s="75"/>
      <c r="G62" s="75"/>
      <c r="H62" s="75"/>
      <c r="I62" s="35"/>
      <c r="J62" s="35"/>
    </row>
    <row r="63" spans="2:13" s="92" customFormat="1" ht="19.899999999999999" hidden="1" customHeight="1">
      <c r="B63" s="91"/>
      <c r="C63" s="75"/>
      <c r="D63" s="75"/>
      <c r="E63" s="75"/>
      <c r="F63" s="75"/>
      <c r="G63" s="75"/>
      <c r="H63" s="75"/>
      <c r="I63" s="35"/>
      <c r="J63" s="35"/>
    </row>
    <row r="64" spans="2:13" s="92" customFormat="1" ht="19.899999999999999" hidden="1" customHeight="1">
      <c r="B64" s="91"/>
      <c r="C64" s="75"/>
      <c r="D64" s="75"/>
      <c r="E64" s="75"/>
      <c r="F64" s="75"/>
      <c r="G64" s="75"/>
      <c r="H64" s="75"/>
      <c r="I64" s="35"/>
      <c r="J64" s="35"/>
    </row>
    <row r="65" spans="2:10" s="92" customFormat="1" ht="19.899999999999999" hidden="1" customHeight="1">
      <c r="B65" s="91"/>
      <c r="C65" s="75"/>
      <c r="D65" s="75"/>
      <c r="E65" s="75"/>
      <c r="F65" s="75"/>
      <c r="G65" s="75"/>
      <c r="H65" s="75"/>
      <c r="I65" s="35"/>
      <c r="J65" s="35"/>
    </row>
    <row r="66" spans="2:10" s="92" customFormat="1" ht="19.899999999999999" hidden="1" customHeight="1">
      <c r="B66" s="91"/>
      <c r="C66" s="75"/>
      <c r="D66" s="75"/>
      <c r="E66" s="75"/>
      <c r="F66" s="75"/>
      <c r="G66" s="75"/>
      <c r="H66" s="75"/>
      <c r="I66" s="35"/>
      <c r="J66" s="35"/>
    </row>
    <row r="67" spans="2:10" s="92" customFormat="1" ht="19.899999999999999" hidden="1" customHeight="1">
      <c r="B67" s="91"/>
      <c r="C67" s="75"/>
      <c r="D67" s="75"/>
      <c r="E67" s="75"/>
      <c r="F67" s="75"/>
      <c r="G67" s="75"/>
      <c r="H67" s="75"/>
      <c r="I67" s="35"/>
      <c r="J67" s="35"/>
    </row>
    <row r="68" spans="2:10" s="92" customFormat="1" ht="19.899999999999999" hidden="1" customHeight="1">
      <c r="B68" s="91"/>
      <c r="C68" s="75"/>
      <c r="D68" s="75"/>
      <c r="E68" s="75"/>
      <c r="F68" s="75"/>
      <c r="G68" s="75"/>
      <c r="H68" s="75"/>
      <c r="I68" s="35"/>
      <c r="J68" s="35"/>
    </row>
    <row r="69" spans="2:10" s="92" customFormat="1" ht="19.899999999999999" hidden="1" customHeight="1">
      <c r="B69" s="91"/>
      <c r="C69" s="75"/>
      <c r="D69" s="75"/>
      <c r="E69" s="75"/>
      <c r="F69" s="75"/>
      <c r="G69" s="75"/>
      <c r="H69" s="75"/>
      <c r="I69" s="35"/>
      <c r="J69" s="35"/>
    </row>
    <row r="70" spans="2:10" s="92" customFormat="1" ht="19.899999999999999" hidden="1" customHeight="1">
      <c r="B70" s="91"/>
      <c r="C70" s="75"/>
      <c r="D70" s="75"/>
      <c r="E70" s="75"/>
      <c r="F70" s="75"/>
      <c r="G70" s="75"/>
      <c r="H70" s="75"/>
      <c r="I70" s="35"/>
      <c r="J70" s="35"/>
    </row>
    <row r="71" spans="2:10" s="92" customFormat="1" ht="19.899999999999999" hidden="1" customHeight="1">
      <c r="B71" s="91"/>
      <c r="C71" s="75"/>
      <c r="D71" s="75"/>
      <c r="E71" s="75"/>
      <c r="F71" s="75"/>
      <c r="G71" s="75"/>
      <c r="H71" s="75"/>
      <c r="I71" s="35"/>
      <c r="J71" s="35"/>
    </row>
    <row r="72" spans="2:10" s="92" customFormat="1" ht="19.899999999999999" hidden="1" customHeight="1">
      <c r="B72" s="91"/>
      <c r="C72" s="75"/>
      <c r="D72" s="75"/>
      <c r="E72" s="75"/>
      <c r="F72" s="75"/>
      <c r="G72" s="75"/>
      <c r="H72" s="75"/>
      <c r="I72" s="35"/>
      <c r="J72" s="35"/>
    </row>
    <row r="73" spans="2:10" s="92" customFormat="1" ht="19.899999999999999" hidden="1" customHeight="1">
      <c r="B73" s="91"/>
      <c r="C73" s="75"/>
      <c r="D73" s="75"/>
      <c r="E73" s="75"/>
      <c r="F73" s="75"/>
      <c r="G73" s="75"/>
      <c r="H73" s="75"/>
      <c r="I73" s="35"/>
      <c r="J73" s="35"/>
    </row>
    <row r="74" spans="2:10" s="92" customFormat="1" ht="19.899999999999999" hidden="1" customHeight="1">
      <c r="B74" s="91"/>
      <c r="C74" s="75"/>
      <c r="D74" s="75"/>
      <c r="E74" s="75"/>
      <c r="F74" s="75"/>
      <c r="G74" s="75"/>
      <c r="H74" s="75"/>
      <c r="I74" s="35"/>
      <c r="J74" s="35"/>
    </row>
    <row r="75" spans="2:10" s="92" customFormat="1" ht="19.899999999999999" hidden="1" customHeight="1">
      <c r="B75" s="91"/>
      <c r="C75" s="75"/>
      <c r="D75" s="75"/>
      <c r="E75" s="75"/>
      <c r="F75" s="75"/>
      <c r="G75" s="75"/>
      <c r="H75" s="75"/>
      <c r="I75" s="35"/>
      <c r="J75" s="35"/>
    </row>
    <row r="76" spans="2:10" s="92" customFormat="1" ht="19.899999999999999" hidden="1" customHeight="1">
      <c r="B76" s="91"/>
      <c r="C76" s="75"/>
      <c r="D76" s="75"/>
      <c r="E76" s="75"/>
      <c r="F76" s="75"/>
      <c r="G76" s="75"/>
      <c r="H76" s="75"/>
      <c r="I76" s="35"/>
      <c r="J76" s="35"/>
    </row>
    <row r="77" spans="2:10" s="92" customFormat="1" ht="19.899999999999999" hidden="1" customHeight="1">
      <c r="B77" s="91"/>
      <c r="C77" s="75"/>
      <c r="D77" s="75"/>
      <c r="E77" s="75"/>
      <c r="F77" s="75"/>
      <c r="G77" s="75"/>
      <c r="H77" s="75"/>
      <c r="I77" s="35"/>
      <c r="J77" s="35"/>
    </row>
    <row r="78" spans="2:10" s="92" customFormat="1" ht="19.899999999999999" hidden="1" customHeight="1">
      <c r="B78" s="91"/>
      <c r="C78" s="75"/>
      <c r="D78" s="75"/>
      <c r="E78" s="75"/>
      <c r="F78" s="75"/>
      <c r="G78" s="75"/>
      <c r="H78" s="75"/>
      <c r="I78" s="35"/>
      <c r="J78" s="35"/>
    </row>
    <row r="79" spans="2:10" s="92" customFormat="1" ht="19.7" hidden="1" customHeight="1">
      <c r="B79" s="91"/>
      <c r="C79" s="75"/>
      <c r="D79" s="75"/>
      <c r="E79" s="75"/>
      <c r="F79" s="75"/>
      <c r="G79" s="75"/>
      <c r="H79" s="75"/>
      <c r="I79" s="35"/>
      <c r="J79" s="35"/>
    </row>
    <row r="80" spans="2:10" s="92" customFormat="1" ht="19.899999999999999" customHeight="1">
      <c r="B80" s="91"/>
      <c r="C80" s="75"/>
      <c r="D80" s="75"/>
      <c r="E80" s="75"/>
      <c r="F80" s="75"/>
      <c r="G80" s="75"/>
      <c r="H80" s="75"/>
      <c r="I80" s="35"/>
      <c r="J80" s="35"/>
    </row>
    <row r="81" spans="1:16" s="114" customFormat="1" ht="19.899999999999999" customHeight="1">
      <c r="B81" s="153"/>
      <c r="C81" s="154"/>
      <c r="D81" s="155"/>
      <c r="E81" s="156"/>
      <c r="F81" s="157"/>
      <c r="G81" s="157"/>
      <c r="H81" s="157"/>
      <c r="I81" s="109"/>
      <c r="J81" s="113"/>
      <c r="K81" s="110"/>
      <c r="L81" s="110"/>
      <c r="M81" s="111"/>
    </row>
    <row r="82" spans="1:16" s="114" customFormat="1" ht="19.899999999999999" customHeight="1">
      <c r="B82" s="116"/>
      <c r="C82" s="117"/>
      <c r="D82" s="118"/>
      <c r="E82" s="99"/>
      <c r="F82" s="119"/>
      <c r="G82" s="119"/>
      <c r="H82" s="157"/>
      <c r="I82" s="109"/>
      <c r="J82" s="115"/>
      <c r="K82" s="111"/>
      <c r="L82" s="111"/>
      <c r="M82" s="111"/>
    </row>
    <row r="83" spans="1:16" s="114" customFormat="1" ht="19.899999999999999" customHeight="1">
      <c r="B83" s="116"/>
      <c r="C83" s="117"/>
      <c r="D83" s="118"/>
      <c r="E83" s="99"/>
      <c r="F83" s="119"/>
      <c r="G83" s="195" t="str">
        <f>G5</f>
        <v>資料日期：2011年2月22日</v>
      </c>
      <c r="H83" s="196"/>
      <c r="I83" s="109"/>
      <c r="J83" s="115"/>
      <c r="K83" s="111"/>
      <c r="L83" s="111"/>
      <c r="M83" s="111"/>
    </row>
    <row r="84" spans="1:16" ht="19.899999999999999" customHeight="1">
      <c r="A84" s="96" t="s">
        <v>55</v>
      </c>
      <c r="B84" s="75" t="s">
        <v>56</v>
      </c>
      <c r="E84" s="120"/>
      <c r="G84" s="82"/>
      <c r="H84" s="119"/>
      <c r="I84" s="115"/>
      <c r="J84" s="115"/>
      <c r="K84" s="97"/>
    </row>
    <row r="85" spans="1:16" ht="81.75" customHeight="1">
      <c r="A85" s="121"/>
      <c r="B85" s="204" t="s">
        <v>57</v>
      </c>
      <c r="C85" s="204"/>
      <c r="D85" s="204"/>
      <c r="E85" s="204"/>
      <c r="F85" s="204"/>
      <c r="G85" s="204"/>
      <c r="H85" s="98"/>
      <c r="I85" s="77" t="s">
        <v>58</v>
      </c>
    </row>
    <row r="86" spans="1:16" ht="40.35" customHeight="1">
      <c r="B86" s="85" t="s">
        <v>49</v>
      </c>
      <c r="C86" s="205" t="s">
        <v>59</v>
      </c>
      <c r="D86" s="205"/>
      <c r="E86" s="205" t="s">
        <v>60</v>
      </c>
      <c r="F86" s="205"/>
      <c r="G86" s="122" t="s">
        <v>61</v>
      </c>
      <c r="H86" s="165" t="s">
        <v>39</v>
      </c>
      <c r="I86" s="165" t="s">
        <v>40</v>
      </c>
      <c r="J86" s="166" t="s">
        <v>41</v>
      </c>
      <c r="K86" s="163" t="s">
        <v>81</v>
      </c>
      <c r="L86" s="163" t="s">
        <v>82</v>
      </c>
      <c r="M86" s="163" t="s">
        <v>83</v>
      </c>
      <c r="N86" s="123" t="s">
        <v>26</v>
      </c>
      <c r="O86" s="77"/>
    </row>
    <row r="87" spans="1:16" ht="19.899999999999999" customHeight="1">
      <c r="A87" s="124"/>
      <c r="B87" s="89" t="s">
        <v>66</v>
      </c>
      <c r="C87" s="200">
        <f>H49</f>
        <v>0</v>
      </c>
      <c r="D87" s="200"/>
      <c r="E87" s="200">
        <f>C9</f>
        <v>0</v>
      </c>
      <c r="F87" s="200"/>
      <c r="G87" s="125" t="e">
        <f t="shared" ref="G87:G92" si="0">ROUNDUP((C87-E87)/E87,3)</f>
        <v>#DIV/0!</v>
      </c>
      <c r="H87" s="163">
        <v>1.0349999999999999</v>
      </c>
      <c r="I87" s="163">
        <v>1.35</v>
      </c>
      <c r="J87" s="166">
        <v>-1</v>
      </c>
      <c r="K87" s="167">
        <f xml:space="preserve"> ROUNDUP(C87,N87)</f>
        <v>0</v>
      </c>
      <c r="L87" s="168">
        <f>ROUNDUP(K87*H87,J87)</f>
        <v>0</v>
      </c>
      <c r="M87" s="168">
        <f>ROUNDUP(K87*I87,J87)</f>
        <v>0</v>
      </c>
      <c r="N87" s="166">
        <v>-2</v>
      </c>
      <c r="O87" s="170"/>
      <c r="P87" s="170"/>
    </row>
    <row r="88" spans="1:16" ht="19.899999999999999" customHeight="1">
      <c r="A88" s="124"/>
      <c r="B88" s="89" t="s">
        <v>67</v>
      </c>
      <c r="C88" s="200">
        <f>H50</f>
        <v>0</v>
      </c>
      <c r="D88" s="200"/>
      <c r="E88" s="200">
        <f>C10</f>
        <v>0</v>
      </c>
      <c r="F88" s="200"/>
      <c r="G88" s="126" t="e">
        <f t="shared" si="0"/>
        <v>#DIV/0!</v>
      </c>
      <c r="H88" s="163" t="s">
        <v>42</v>
      </c>
      <c r="I88" s="163" t="s">
        <v>42</v>
      </c>
      <c r="J88" s="166"/>
      <c r="K88" s="167">
        <f xml:space="preserve"> ROUNDUP(K87*0.5,N88)</f>
        <v>0</v>
      </c>
      <c r="L88" s="167">
        <f xml:space="preserve"> ROUNDUP(L87*0.5,J87)</f>
        <v>0</v>
      </c>
      <c r="M88" s="167">
        <f xml:space="preserve"> ROUNDUP(M87*0.5,J87)</f>
        <v>0</v>
      </c>
      <c r="N88" s="166"/>
      <c r="O88" s="170"/>
      <c r="P88" s="170"/>
    </row>
    <row r="89" spans="1:16" ht="19.899999999999999" customHeight="1">
      <c r="A89" s="124"/>
      <c r="B89" s="89" t="s">
        <v>68</v>
      </c>
      <c r="C89" s="200">
        <f>H51</f>
        <v>0</v>
      </c>
      <c r="D89" s="200"/>
      <c r="E89" s="200">
        <f>C11</f>
        <v>0</v>
      </c>
      <c r="F89" s="200"/>
      <c r="G89" s="125" t="e">
        <f t="shared" si="0"/>
        <v>#DIV/0!</v>
      </c>
      <c r="H89" s="163">
        <v>1.0349999999999999</v>
      </c>
      <c r="I89" s="163">
        <v>1.35</v>
      </c>
      <c r="J89" s="166">
        <v>-1</v>
      </c>
      <c r="K89" s="167">
        <f xml:space="preserve"> ROUNDUP(C89,N89)</f>
        <v>0</v>
      </c>
      <c r="L89" s="168">
        <f>ROUNDUP(K89*H89,J89)</f>
        <v>0</v>
      </c>
      <c r="M89" s="168">
        <f>ROUNDUP(K89*I89,J89)</f>
        <v>0</v>
      </c>
      <c r="N89" s="166">
        <v>-2</v>
      </c>
      <c r="O89" s="170"/>
      <c r="P89" s="170"/>
    </row>
    <row r="90" spans="1:16" ht="19.899999999999999" customHeight="1">
      <c r="A90" s="124"/>
      <c r="B90" s="89" t="s">
        <v>69</v>
      </c>
      <c r="C90" s="200">
        <f>H52</f>
        <v>0</v>
      </c>
      <c r="D90" s="200"/>
      <c r="E90" s="200">
        <f>C12</f>
        <v>0</v>
      </c>
      <c r="F90" s="200"/>
      <c r="G90" s="126" t="e">
        <f t="shared" si="0"/>
        <v>#DIV/0!</v>
      </c>
      <c r="H90" s="163" t="s">
        <v>42</v>
      </c>
      <c r="I90" s="163" t="s">
        <v>42</v>
      </c>
      <c r="J90" s="166"/>
      <c r="K90" s="167">
        <f xml:space="preserve"> ROUNDUP(K89*0.5,N90)</f>
        <v>0</v>
      </c>
      <c r="L90" s="167">
        <f xml:space="preserve"> ROUNDUP(L89*0.5,J89)</f>
        <v>0</v>
      </c>
      <c r="M90" s="167">
        <f xml:space="preserve"> ROUNDUP(M89*0.5,J89)</f>
        <v>0</v>
      </c>
      <c r="N90" s="166"/>
      <c r="O90" s="170"/>
      <c r="P90" s="170"/>
    </row>
    <row r="91" spans="1:16" s="127" customFormat="1" ht="19.899999999999999" customHeight="1">
      <c r="A91" s="150"/>
      <c r="B91" s="143" t="s">
        <v>76</v>
      </c>
      <c r="C91" s="207">
        <f>rpt_option!H53</f>
        <v>0</v>
      </c>
      <c r="D91" s="208"/>
      <c r="E91" s="209">
        <f>rpt_option!C13</f>
        <v>0</v>
      </c>
      <c r="F91" s="209"/>
      <c r="G91" s="151" t="e">
        <f t="shared" si="0"/>
        <v>#DIV/0!</v>
      </c>
      <c r="H91" s="163">
        <v>1.0349999999999999</v>
      </c>
      <c r="I91" s="163">
        <v>1.35</v>
      </c>
      <c r="J91" s="166">
        <v>-3</v>
      </c>
      <c r="K91" s="167">
        <f xml:space="preserve"> ROUNDUP(C91,N91)</f>
        <v>0</v>
      </c>
      <c r="L91" s="168">
        <f>ROUNDUP(K91*H91,J91)</f>
        <v>0</v>
      </c>
      <c r="M91" s="168">
        <f>ROUNDUP(K91*I91,J91)</f>
        <v>0</v>
      </c>
      <c r="N91" s="166">
        <v>-3</v>
      </c>
      <c r="O91" s="170"/>
      <c r="P91" s="170"/>
    </row>
    <row r="92" spans="1:16" s="127" customFormat="1" ht="19.899999999999999" customHeight="1">
      <c r="A92" s="150"/>
      <c r="B92" s="143" t="s">
        <v>77</v>
      </c>
      <c r="C92" s="207">
        <f>rpt_option!H54</f>
        <v>0</v>
      </c>
      <c r="D92" s="208"/>
      <c r="E92" s="209">
        <f>rpt_option!C14</f>
        <v>0</v>
      </c>
      <c r="F92" s="209"/>
      <c r="G92" s="152" t="e">
        <f t="shared" si="0"/>
        <v>#DIV/0!</v>
      </c>
      <c r="H92" s="163"/>
      <c r="I92" s="163"/>
      <c r="J92" s="166"/>
      <c r="K92" s="167">
        <f xml:space="preserve"> ROUNDUP(K91*0.5,N92)</f>
        <v>0</v>
      </c>
      <c r="L92" s="167">
        <f xml:space="preserve"> ROUNDUP(L91*0.5,J91)</f>
        <v>0</v>
      </c>
      <c r="M92" s="167">
        <f xml:space="preserve"> ROUNDUP(M91*0.5,J91)</f>
        <v>0</v>
      </c>
      <c r="N92" s="166"/>
      <c r="O92" s="170"/>
      <c r="P92" s="170"/>
    </row>
    <row r="93" spans="1:16" ht="19.899999999999999" customHeight="1">
      <c r="A93" s="124"/>
      <c r="B93" s="116"/>
      <c r="C93" s="99"/>
      <c r="D93" s="99"/>
      <c r="E93" s="99"/>
      <c r="F93" s="99"/>
      <c r="G93" s="128"/>
    </row>
    <row r="94" spans="1:16" s="124" customFormat="1" ht="19.899999999999999" customHeight="1">
      <c r="A94" s="129" t="s">
        <v>62</v>
      </c>
      <c r="B94" s="98" t="s">
        <v>63</v>
      </c>
      <c r="C94" s="38"/>
      <c r="D94" s="38"/>
      <c r="E94" s="38"/>
      <c r="F94" s="100"/>
      <c r="G94" s="100"/>
      <c r="H94" s="39"/>
      <c r="I94" s="130"/>
      <c r="J94" s="130"/>
    </row>
    <row r="95" spans="1:16" s="127" customFormat="1" ht="19.899999999999999" customHeight="1">
      <c r="A95" s="131" t="s">
        <v>64</v>
      </c>
      <c r="B95" s="132" t="s">
        <v>78</v>
      </c>
      <c r="C95" s="133"/>
      <c r="D95" s="132"/>
      <c r="E95" s="132"/>
      <c r="F95" s="134"/>
      <c r="G95" s="135"/>
      <c r="H95" s="136"/>
    </row>
    <row r="96" spans="1:16" ht="40.35" customHeight="1">
      <c r="B96" s="206" t="s">
        <v>79</v>
      </c>
      <c r="C96" s="206"/>
      <c r="D96" s="206"/>
      <c r="E96" s="206"/>
      <c r="F96" s="206"/>
      <c r="G96" s="206"/>
    </row>
    <row r="97" spans="1:12" ht="4.5" customHeight="1">
      <c r="B97" s="180"/>
      <c r="C97" s="180"/>
      <c r="D97" s="180"/>
      <c r="E97" s="180"/>
      <c r="F97" s="180"/>
      <c r="G97" s="180"/>
    </row>
    <row r="98" spans="1:12" s="127" customFormat="1" ht="19.899999999999999" customHeight="1">
      <c r="A98" s="131" t="s">
        <v>64</v>
      </c>
      <c r="B98" s="132" t="s">
        <v>78</v>
      </c>
      <c r="C98" s="133"/>
      <c r="D98" s="132"/>
      <c r="E98" s="132"/>
      <c r="F98" s="134"/>
      <c r="G98" s="135"/>
      <c r="H98" s="136"/>
    </row>
    <row r="99" spans="1:12" ht="19.899999999999999" customHeight="1">
      <c r="B99" s="98" t="s">
        <v>80</v>
      </c>
      <c r="D99" s="137"/>
      <c r="E99" s="82"/>
      <c r="F99" s="98"/>
    </row>
    <row r="100" spans="1:12" ht="19.899999999999999" customHeight="1">
      <c r="B100" s="98"/>
      <c r="D100" s="137"/>
      <c r="E100" s="82"/>
      <c r="F100" s="98"/>
    </row>
    <row r="101" spans="1:12" ht="19.899999999999999" customHeight="1">
      <c r="B101" s="98"/>
      <c r="D101" s="137"/>
      <c r="E101" s="82"/>
      <c r="F101" s="98"/>
    </row>
    <row r="102" spans="1:12" ht="11.25" customHeight="1"/>
    <row r="103" spans="1:12" s="9" customFormat="1" ht="16.5">
      <c r="B103" s="33" t="s">
        <v>65</v>
      </c>
      <c r="C103" s="33"/>
      <c r="D103" s="33"/>
      <c r="E103" s="33"/>
      <c r="F103" s="33"/>
      <c r="G103" s="33"/>
      <c r="H103" s="37"/>
      <c r="I103" s="37"/>
      <c r="J103" s="37"/>
      <c r="K103" s="138"/>
      <c r="L103" s="138"/>
    </row>
    <row r="104" spans="1:12" ht="26.25" customHeight="1"/>
    <row r="105" spans="1:12" ht="26.25" customHeight="1"/>
    <row r="106" spans="1:12" ht="42" customHeight="1"/>
  </sheetData>
  <mergeCells count="33">
    <mergeCell ref="B96:G96"/>
    <mergeCell ref="C90:D90"/>
    <mergeCell ref="E90:F90"/>
    <mergeCell ref="C91:D91"/>
    <mergeCell ref="E91:F91"/>
    <mergeCell ref="C92:D92"/>
    <mergeCell ref="E92:F92"/>
    <mergeCell ref="G83:H83"/>
    <mergeCell ref="B85:G85"/>
    <mergeCell ref="C86:D86"/>
    <mergeCell ref="E86:F86"/>
    <mergeCell ref="C87:D87"/>
    <mergeCell ref="E87:F87"/>
    <mergeCell ref="C88:D88"/>
    <mergeCell ref="E88:F88"/>
    <mergeCell ref="C89:D89"/>
    <mergeCell ref="C13:D13"/>
    <mergeCell ref="E13:F13"/>
    <mergeCell ref="C14:D14"/>
    <mergeCell ref="E14:F14"/>
    <mergeCell ref="E89:F89"/>
    <mergeCell ref="G44:H44"/>
    <mergeCell ref="C10:D10"/>
    <mergeCell ref="E10:F10"/>
    <mergeCell ref="C11:D11"/>
    <mergeCell ref="E11:F11"/>
    <mergeCell ref="C12:D12"/>
    <mergeCell ref="E12:F12"/>
    <mergeCell ref="G5:H5"/>
    <mergeCell ref="C8:D8"/>
    <mergeCell ref="E8:F8"/>
    <mergeCell ref="C9:D9"/>
    <mergeCell ref="E9:F9"/>
  </mergeCells>
  <phoneticPr fontId="38" type="noConversion"/>
  <conditionalFormatting sqref="B91">
    <cfRule type="expression" dxfId="1" priority="2" stopIfTrue="1">
      <formula>IF($E91=0,1,0)</formula>
    </cfRule>
  </conditionalFormatting>
  <conditionalFormatting sqref="B92">
    <cfRule type="expression" dxfId="0" priority="1" stopIfTrue="1">
      <formula>IF($E92=0,1,0)</formula>
    </cfRule>
  </conditionalFormatting>
  <pageMargins left="0.6692913385826772" right="0.47244094488188981" top="0.39370078740157483" bottom="0.39370078740157483" header="0.51181102362204722" footer="0.51181102362204722"/>
  <pageSetup paperSize="9" orientation="portrait" r:id="rId1"/>
  <headerFooter>
    <oddHeader xml:space="preserve">&amp;C&amp;"標楷體,粗體"&amp;16下午4時15分收盤之選擇權契約保證金狀況表&amp;R
</oddHeader>
  </headerFooter>
  <rowBreaks count="1" manualBreakCount="1"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rpt_future </vt:lpstr>
      <vt:lpstr>rpt_option</vt:lpstr>
      <vt:lpstr>'rpt_future '!Print_Area</vt:lpstr>
      <vt:lpstr>rpt_option!Print_Area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victor0602</cp:lastModifiedBy>
  <cp:lastPrinted>2016-10-18T01:33:04Z</cp:lastPrinted>
  <dcterms:created xsi:type="dcterms:W3CDTF">2008-01-15T01:24:44Z</dcterms:created>
  <dcterms:modified xsi:type="dcterms:W3CDTF">2018-11-12T08:11:49Z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