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John\Source\Repos\buckblader\RekindlePhoenixCI\PhoenixCI\Excel_Template\"/>
    </mc:Choice>
  </mc:AlternateContent>
  <xr:revisionPtr revIDLastSave="0" documentId="8_{27C7A4D4-C6E6-4D52-8FDC-B5A73EC4BA21}" xr6:coauthVersionLast="41" xr6:coauthVersionMax="41" xr10:uidLastSave="{00000000-0000-0000-0000-000000000000}"/>
  <bookViews>
    <workbookView xWindow="-120" yWindow="-120" windowWidth="29040" windowHeight="15840" activeTab="4"/>
  </bookViews>
  <sheets>
    <sheet name="30331" sheetId="1" r:id="rId1"/>
    <sheet name="30332" sheetId="3" r:id="rId2"/>
    <sheet name="30333" sheetId="8" r:id="rId3"/>
    <sheet name="30334" sheetId="9" r:id="rId4"/>
    <sheet name="Data_30333.3033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" i="5" l="1"/>
  <c r="Q7" i="5"/>
  <c r="Q8" i="5"/>
  <c r="Q9" i="5"/>
  <c r="Q10" i="5"/>
  <c r="Q11" i="5"/>
  <c r="Q12" i="5"/>
  <c r="Q13" i="5"/>
  <c r="Q14" i="5"/>
  <c r="Q15" i="5"/>
  <c r="Q16" i="5"/>
  <c r="Q5" i="5"/>
  <c r="P17" i="5"/>
  <c r="F18" i="5" s="1"/>
  <c r="P6" i="5"/>
  <c r="P7" i="5"/>
  <c r="P8" i="5"/>
  <c r="P9" i="5"/>
  <c r="P10" i="5"/>
  <c r="P11" i="5"/>
  <c r="P12" i="5"/>
  <c r="P13" i="5"/>
  <c r="P14" i="5"/>
  <c r="P15" i="5"/>
  <c r="P16" i="5"/>
  <c r="P5" i="5"/>
  <c r="L17" i="5"/>
  <c r="M17" i="5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B17" i="5"/>
  <c r="C17" i="5"/>
  <c r="Q17" i="5" s="1"/>
  <c r="D17" i="5"/>
  <c r="E17" i="5"/>
  <c r="F17" i="5"/>
  <c r="G17" i="5"/>
  <c r="H17" i="5"/>
  <c r="I17" i="5"/>
  <c r="J17" i="5"/>
  <c r="K17" i="5"/>
  <c r="N17" i="5"/>
  <c r="O17" i="5"/>
  <c r="E18" i="5" l="1"/>
  <c r="M18" i="5"/>
  <c r="K18" i="5"/>
  <c r="G18" i="5"/>
  <c r="C18" i="5"/>
  <c r="Q18" i="5"/>
  <c r="I18" i="5"/>
  <c r="L18" i="5"/>
  <c r="J18" i="5"/>
  <c r="B18" i="5"/>
  <c r="D18" i="5"/>
  <c r="P18" i="5"/>
  <c r="H18" i="5"/>
  <c r="O18" i="5" l="1"/>
  <c r="N18" i="5"/>
</calcChain>
</file>

<file path=xl/sharedStrings.xml><?xml version="1.0" encoding="utf-8"?>
<sst xmlns="http://schemas.openxmlformats.org/spreadsheetml/2006/main" count="35" uniqueCount="21">
  <si>
    <t>十年期公債期貨</t>
    <phoneticPr fontId="3" type="noConversion"/>
  </si>
  <si>
    <t>日期</t>
  </si>
  <si>
    <t>公債期貨價格</t>
    <phoneticPr fontId="3" type="noConversion"/>
  </si>
  <si>
    <t>漲跌</t>
    <phoneticPr fontId="3" type="noConversion"/>
  </si>
  <si>
    <r>
      <t>公債期貨總成交量</t>
    </r>
    <r>
      <rPr>
        <sz val="10"/>
        <rFont val="Times New Roman"/>
        <family val="1"/>
      </rPr>
      <t/>
    </r>
    <phoneticPr fontId="3" type="noConversion"/>
  </si>
  <si>
    <r>
      <t>公債期貨總未平倉量</t>
    </r>
    <r>
      <rPr>
        <sz val="10"/>
        <rFont val="Times New Roman"/>
        <family val="1"/>
      </rPr>
      <t/>
    </r>
    <phoneticPr fontId="3" type="noConversion"/>
  </si>
  <si>
    <t>月份</t>
  </si>
  <si>
    <t>自然人</t>
  </si>
  <si>
    <t>證券自營商</t>
  </si>
  <si>
    <t>證券投信</t>
  </si>
  <si>
    <t>外資</t>
  </si>
  <si>
    <t>期貨自營商</t>
  </si>
  <si>
    <t>買</t>
  </si>
  <si>
    <t>賣</t>
  </si>
  <si>
    <t xml:space="preserve">單位:契約數 </t>
    <phoneticPr fontId="3" type="noConversion"/>
  </si>
  <si>
    <r>
      <t>法</t>
    </r>
    <r>
      <rPr>
        <sz val="12"/>
        <rFont val="Times New Roman"/>
        <family val="1"/>
      </rPr>
      <t xml:space="preserve">                  </t>
    </r>
    <r>
      <rPr>
        <sz val="12"/>
        <rFont val="標楷體"/>
        <family val="4"/>
        <charset val="136"/>
      </rPr>
      <t>人</t>
    </r>
  </si>
  <si>
    <r>
      <t>93</t>
    </r>
    <r>
      <rPr>
        <sz val="10"/>
        <rFont val="標楷體"/>
        <family val="4"/>
        <charset val="136"/>
      </rPr>
      <t>小計</t>
    </r>
    <phoneticPr fontId="3" type="noConversion"/>
  </si>
  <si>
    <t>合計</t>
    <phoneticPr fontId="3" type="noConversion"/>
  </si>
  <si>
    <r>
      <t>所占比重</t>
    </r>
    <r>
      <rPr>
        <sz val="10"/>
        <color indexed="60"/>
        <rFont val="Times New Roman"/>
        <family val="1"/>
      </rPr>
      <t>(%)</t>
    </r>
    <phoneticPr fontId="3" type="noConversion"/>
  </si>
  <si>
    <t>造市者</t>
    <phoneticPr fontId="3" type="noConversion"/>
  </si>
  <si>
    <t>其他機構投資人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</si>
</sst>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);[Red]\(#,##0\)"/>
    <numFmt numFmtId="177" formatCode="0.000_);[Red]\(0.000\)"/>
    <numFmt numFmtId="178" formatCode="0.000_ ;[Red]\-0.000\ "/>
    <numFmt numFmtId="179" formatCode="#,##0.000_ "/>
    <numFmt numFmtId="180" formatCode="#,##0_ "/>
    <numFmt numFmtId="189" formatCode="0.00_ "/>
  </numFmts>
  <fonts count="26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8"/>
      <name val="標楷體"/>
      <family val="4"/>
      <charset val="136"/>
    </font>
    <font>
      <sz val="9"/>
      <name val="新細明體"/>
      <family val="1"/>
      <charset val="136"/>
    </font>
    <font>
      <sz val="12"/>
      <color indexed="8"/>
      <name val="Times New Roman"/>
      <family val="1"/>
    </font>
    <font>
      <sz val="7"/>
      <color indexed="8"/>
      <name val="標楷體"/>
      <family val="4"/>
      <charset val="136"/>
    </font>
    <font>
      <sz val="10"/>
      <name val="Times New Roman"/>
      <family val="1"/>
    </font>
    <font>
      <sz val="13"/>
      <color indexed="8"/>
      <name val="Times New Roman"/>
      <family val="1"/>
    </font>
    <font>
      <sz val="12"/>
      <color indexed="12"/>
      <name val="Times New Roman"/>
      <family val="1"/>
    </font>
    <font>
      <sz val="13"/>
      <color indexed="12"/>
      <name val="Times New Roman"/>
      <family val="1"/>
    </font>
    <font>
      <sz val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0"/>
      <name val="新細明體"/>
      <family val="1"/>
      <charset val="136"/>
    </font>
    <font>
      <sz val="11"/>
      <name val="Times New Roman"/>
      <family val="1"/>
    </font>
    <font>
      <sz val="9"/>
      <name val="Times New Roman"/>
      <family val="1"/>
    </font>
    <font>
      <sz val="9"/>
      <color indexed="10"/>
      <name val="Times New Roman"/>
      <family val="1"/>
    </font>
    <font>
      <sz val="8"/>
      <name val="Times New Roman"/>
      <family val="1"/>
    </font>
    <font>
      <sz val="11"/>
      <color indexed="8"/>
      <name val="Times New Roman"/>
      <family val="1"/>
    </font>
    <font>
      <sz val="10"/>
      <color indexed="60"/>
      <name val="標楷體"/>
      <family val="4"/>
      <charset val="136"/>
    </font>
    <font>
      <sz val="9"/>
      <color indexed="60"/>
      <name val="Times New Roman"/>
      <family val="1"/>
    </font>
    <font>
      <sz val="12"/>
      <color indexed="60"/>
      <name val="新細明體"/>
      <family val="1"/>
      <charset val="136"/>
    </font>
    <font>
      <sz val="9"/>
      <color indexed="60"/>
      <name val="新細明體"/>
      <family val="1"/>
      <charset val="136"/>
    </font>
    <font>
      <sz val="10"/>
      <color indexed="60"/>
      <name val="Times New Roman"/>
      <family val="1"/>
    </font>
    <font>
      <sz val="11"/>
      <color indexed="8"/>
      <name val="新細明體"/>
      <family val="1"/>
      <charset val="136"/>
    </font>
    <font>
      <sz val="9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177" fontId="8" fillId="0" borderId="1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177" fontId="8" fillId="0" borderId="2" xfId="0" applyNumberFormat="1" applyFont="1" applyBorder="1" applyAlignment="1">
      <alignment horizontal="center" vertical="center"/>
    </xf>
    <xf numFmtId="178" fontId="4" fillId="0" borderId="2" xfId="0" applyNumberFormat="1" applyFont="1" applyBorder="1" applyAlignment="1">
      <alignment horizontal="center" vertical="center"/>
    </xf>
    <xf numFmtId="179" fontId="4" fillId="0" borderId="0" xfId="0" applyNumberFormat="1" applyFont="1" applyAlignment="1">
      <alignment vertical="center"/>
    </xf>
    <xf numFmtId="10" fontId="4" fillId="0" borderId="0" xfId="0" applyNumberFormat="1" applyFont="1" applyAlignment="1">
      <alignment horizontal="right" vertical="center"/>
    </xf>
    <xf numFmtId="180" fontId="4" fillId="0" borderId="0" xfId="0" applyNumberFormat="1" applyFont="1" applyAlignment="1">
      <alignment vertical="center"/>
    </xf>
    <xf numFmtId="176" fontId="0" fillId="0" borderId="0" xfId="0" applyNumberFormat="1"/>
    <xf numFmtId="176" fontId="7" fillId="0" borderId="3" xfId="0" quotePrefix="1" applyNumberFormat="1" applyFont="1" applyBorder="1" applyAlignment="1" applyProtection="1">
      <alignment horizontal="center" vertical="center"/>
      <protection locked="0"/>
    </xf>
    <xf numFmtId="177" fontId="8" fillId="0" borderId="4" xfId="0" applyNumberFormat="1" applyFont="1" applyBorder="1" applyAlignment="1">
      <alignment horizontal="center" vertical="center"/>
    </xf>
    <xf numFmtId="178" fontId="4" fillId="0" borderId="4" xfId="0" applyNumberFormat="1" applyFont="1" applyBorder="1" applyAlignment="1">
      <alignment horizontal="center" vertical="center"/>
    </xf>
    <xf numFmtId="176" fontId="8" fillId="0" borderId="4" xfId="0" applyNumberFormat="1" applyFont="1" applyBorder="1" applyAlignment="1">
      <alignment horizontal="center" vertical="center"/>
    </xf>
    <xf numFmtId="176" fontId="8" fillId="0" borderId="5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 wrapText="1"/>
    </xf>
    <xf numFmtId="176" fontId="2" fillId="0" borderId="7" xfId="0" applyNumberFormat="1" applyFont="1" applyBorder="1" applyAlignment="1">
      <alignment horizontal="center" vertical="center" wrapText="1"/>
    </xf>
    <xf numFmtId="176" fontId="5" fillId="0" borderId="8" xfId="0" applyNumberFormat="1" applyFont="1" applyBorder="1" applyAlignment="1">
      <alignment horizontal="center" vertical="center" wrapText="1"/>
    </xf>
    <xf numFmtId="49" fontId="7" fillId="0" borderId="9" xfId="0" quotePrefix="1" applyNumberFormat="1" applyFont="1" applyBorder="1" applyAlignment="1" applyProtection="1">
      <alignment horizontal="center" vertical="center"/>
      <protection locked="0"/>
    </xf>
    <xf numFmtId="49" fontId="7" fillId="0" borderId="10" xfId="0" quotePrefix="1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180" fontId="15" fillId="0" borderId="11" xfId="0" applyNumberFormat="1" applyFont="1" applyBorder="1" applyAlignment="1">
      <alignment horizontal="center" vertical="center"/>
    </xf>
    <xf numFmtId="176" fontId="16" fillId="0" borderId="0" xfId="0" applyNumberFormat="1" applyFont="1" applyAlignment="1">
      <alignment vertical="center"/>
    </xf>
    <xf numFmtId="180" fontId="17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6" fillId="0" borderId="13" xfId="0" applyFont="1" applyBorder="1" applyAlignment="1">
      <alignment horizontal="center" vertical="center"/>
    </xf>
    <xf numFmtId="180" fontId="17" fillId="0" borderId="11" xfId="0" applyNumberFormat="1" applyFont="1" applyBorder="1" applyAlignment="1">
      <alignment horizontal="center" vertical="center"/>
    </xf>
    <xf numFmtId="10" fontId="16" fillId="0" borderId="0" xfId="0" applyNumberFormat="1" applyFont="1" applyAlignment="1">
      <alignment vertical="center"/>
    </xf>
    <xf numFmtId="10" fontId="17" fillId="0" borderId="0" xfId="0" applyNumberFormat="1" applyFont="1" applyAlignment="1">
      <alignment vertical="center"/>
    </xf>
    <xf numFmtId="180" fontId="17" fillId="0" borderId="14" xfId="0" applyNumberFormat="1" applyFont="1" applyBorder="1" applyAlignment="1">
      <alignment horizontal="center" vertical="center"/>
    </xf>
    <xf numFmtId="180" fontId="17" fillId="0" borderId="12" xfId="0" applyNumberFormat="1" applyFont="1" applyBorder="1" applyAlignment="1">
      <alignment horizontal="center" vertical="center"/>
    </xf>
    <xf numFmtId="10" fontId="0" fillId="0" borderId="0" xfId="0" applyNumberFormat="1" applyAlignment="1">
      <alignment vertical="center"/>
    </xf>
    <xf numFmtId="10" fontId="3" fillId="0" borderId="0" xfId="0" applyNumberFormat="1" applyFont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49" fontId="9" fillId="0" borderId="16" xfId="0" quotePrefix="1" applyNumberFormat="1" applyFont="1" applyBorder="1" applyAlignment="1" applyProtection="1">
      <alignment horizontal="center" vertical="center"/>
      <protection locked="0"/>
    </xf>
    <xf numFmtId="49" fontId="9" fillId="0" borderId="1" xfId="0" quotePrefix="1" applyNumberFormat="1" applyFont="1" applyBorder="1" applyAlignment="1" applyProtection="1">
      <alignment horizontal="center" vertical="center"/>
      <protection locked="0"/>
    </xf>
    <xf numFmtId="49" fontId="14" fillId="0" borderId="13" xfId="0" quotePrefix="1" applyNumberFormat="1" applyFont="1" applyBorder="1" applyAlignment="1">
      <alignment horizontal="center" vertical="center"/>
    </xf>
    <xf numFmtId="49" fontId="18" fillId="0" borderId="13" xfId="0" quotePrefix="1" applyNumberFormat="1" applyFont="1" applyBorder="1" applyAlignment="1">
      <alignment horizontal="center" vertical="center"/>
    </xf>
    <xf numFmtId="49" fontId="14" fillId="0" borderId="13" xfId="0" applyNumberFormat="1" applyFont="1" applyBorder="1" applyAlignment="1">
      <alignment horizontal="center" vertical="center"/>
    </xf>
    <xf numFmtId="180" fontId="8" fillId="0" borderId="1" xfId="0" applyNumberFormat="1" applyFont="1" applyBorder="1" applyAlignment="1" applyProtection="1">
      <alignment horizontal="center" vertical="center"/>
      <protection locked="0"/>
    </xf>
    <xf numFmtId="180" fontId="8" fillId="0" borderId="17" xfId="0" applyNumberFormat="1" applyFont="1" applyBorder="1" applyAlignment="1">
      <alignment horizontal="center" vertical="center"/>
    </xf>
    <xf numFmtId="180" fontId="8" fillId="0" borderId="17" xfId="0" applyNumberFormat="1" applyFont="1" applyBorder="1" applyAlignment="1" applyProtection="1">
      <alignment horizontal="center" vertical="center"/>
      <protection locked="0"/>
    </xf>
    <xf numFmtId="180" fontId="8" fillId="0" borderId="1" xfId="0" applyNumberFormat="1" applyFont="1" applyBorder="1" applyAlignment="1">
      <alignment horizontal="center" vertical="center"/>
    </xf>
    <xf numFmtId="180" fontId="8" fillId="0" borderId="2" xfId="0" applyNumberFormat="1" applyFont="1" applyBorder="1" applyAlignment="1">
      <alignment horizontal="center" vertical="center"/>
    </xf>
    <xf numFmtId="180" fontId="8" fillId="0" borderId="18" xfId="0" applyNumberFormat="1" applyFont="1" applyBorder="1" applyAlignment="1">
      <alignment horizontal="center" vertical="center"/>
    </xf>
    <xf numFmtId="189" fontId="22" fillId="0" borderId="19" xfId="0" applyNumberFormat="1" applyFont="1" applyBorder="1" applyAlignment="1">
      <alignment horizontal="center" vertical="center"/>
    </xf>
    <xf numFmtId="189" fontId="22" fillId="0" borderId="20" xfId="0" applyNumberFormat="1" applyFont="1" applyBorder="1" applyAlignment="1">
      <alignment horizontal="center" vertical="center"/>
    </xf>
    <xf numFmtId="189" fontId="22" fillId="0" borderId="21" xfId="0" applyNumberFormat="1" applyFont="1" applyBorder="1" applyAlignment="1">
      <alignment horizontal="center" vertical="center"/>
    </xf>
    <xf numFmtId="189" fontId="20" fillId="0" borderId="19" xfId="0" applyNumberFormat="1" applyFont="1" applyBorder="1" applyAlignment="1">
      <alignment horizontal="center" vertical="center"/>
    </xf>
    <xf numFmtId="189" fontId="20" fillId="0" borderId="22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1" fillId="0" borderId="26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76421923474664E-2"/>
          <c:y val="9.3220338983050849E-2"/>
          <c:w val="0.7197518097207859"/>
          <c:h val="0.850847457627118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'30331'!$D$2</c:f>
              <c:strCache>
                <c:ptCount val="1"/>
                <c:pt idx="0">
                  <c:v>公債期貨總成交量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'30331'!$A$4:$A$35</c:f>
              <c:numCache>
                <c:formatCode>@</c:formatCode>
                <c:ptCount val="32"/>
              </c:numCache>
            </c:numRef>
          </c:cat>
          <c:val>
            <c:numRef>
              <c:f>'30331'!$D$4:$D$35</c:f>
              <c:numCache>
                <c:formatCode>#,##0_ 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0-B6BB-45DB-8AC1-EB5631D70F53}"/>
            </c:ext>
          </c:extLst>
        </c:ser>
        <c:ser>
          <c:idx val="1"/>
          <c:order val="1"/>
          <c:tx>
            <c:strRef>
              <c:f>'30331'!$E$2</c:f>
              <c:strCache>
                <c:ptCount val="1"/>
                <c:pt idx="0">
                  <c:v>公債期貨總未平倉量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'30331'!$A$4:$A$35</c:f>
              <c:numCache>
                <c:formatCode>@</c:formatCode>
                <c:ptCount val="32"/>
              </c:numCache>
            </c:numRef>
          </c:cat>
          <c:val>
            <c:numRef>
              <c:f>'30331'!$E$4:$E$35</c:f>
              <c:numCache>
                <c:formatCode>#,##0_ 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1-B6BB-45DB-8AC1-EB5631D70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747464"/>
        <c:axId val="1"/>
      </c:barChart>
      <c:lineChart>
        <c:grouping val="standard"/>
        <c:varyColors val="0"/>
        <c:ser>
          <c:idx val="2"/>
          <c:order val="2"/>
          <c:tx>
            <c:strRef>
              <c:f>'30331'!$B$2</c:f>
              <c:strCache>
                <c:ptCount val="1"/>
                <c:pt idx="0">
                  <c:v>公債期貨價格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val>
            <c:numRef>
              <c:f>'30331'!$B$4:$B$35</c:f>
              <c:numCache>
                <c:formatCode>0.000_);[Red]\(0.000\)</c:formatCode>
                <c:ptCount val="3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BB-45DB-8AC1-EB5631D70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46747464"/>
        <c:scaling>
          <c:orientation val="minMax"/>
        </c:scaling>
        <c:delete val="0"/>
        <c:axPos val="b"/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446747464"/>
        <c:crosses val="autoZero"/>
        <c:crossBetween val="between"/>
        <c:majorUnit val="100"/>
        <c:minorUnit val="20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At val="110"/>
        <c:auto val="1"/>
        <c:lblAlgn val="ctr"/>
        <c:lblOffset val="100"/>
        <c:noMultiLvlLbl val="0"/>
      </c:catAx>
      <c:valAx>
        <c:axId val="4"/>
        <c:scaling>
          <c:orientation val="minMax"/>
          <c:max val="120"/>
          <c:min val="110"/>
        </c:scaling>
        <c:delete val="0"/>
        <c:axPos val="r"/>
        <c:numFmt formatCode="0.000_);[Red]\(0.00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3"/>
        <c:crosses val="max"/>
        <c:crossBetween val="between"/>
        <c:majorUnit val="1"/>
        <c:minorUnit val="0.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644260599793173"/>
          <c:y val="0.14067796610169492"/>
          <c:w val="0.24819027921406411"/>
          <c:h val="9.830508474576271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標楷體"/>
              <a:ea typeface="標楷體"/>
              <a:cs typeface="標楷體"/>
            </a:defRPr>
          </a:pPr>
          <a:endParaRPr lang="zh-TW"/>
        </a:p>
      </c:txPr>
    </c:legend>
    <c:plotVisOnly val="0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/>
              <a:t>買方比重</a:t>
            </a:r>
          </a:p>
        </c:rich>
      </c:tx>
      <c:layout>
        <c:manualLayout>
          <c:xMode val="edge"/>
          <c:yMode val="edge"/>
          <c:x val="0.44031858753224179"/>
          <c:y val="2.94695481335952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596833552326104"/>
          <c:y val="0.30648330058939094"/>
          <c:w val="0.33554398387246137"/>
          <c:h val="0.4970530451866404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606-4BEE-A615-97E15D052640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606-4BEE-A615-97E15D052640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606-4BEE-A615-97E15D052640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606-4BEE-A615-97E15D052640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606-4BEE-A615-97E15D052640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606-4BEE-A615-97E15D052640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F606-4BEE-A615-97E15D052640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0742712527142044"/>
                  <c:y val="0.22396856581532418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606-4BEE-A615-97E15D05264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5689658856967823"/>
                  <c:y val="6.8762278978389005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606-4BEE-A615-97E15D05264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64058396921106264"/>
                  <c:y val="0.2475442043222004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606-4BEE-A615-97E15D05264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5145911354230142"/>
                  <c:y val="4.1257367387033402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606-4BEE-A615-97E15D05264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20689668570792086"/>
                  <c:y val="7.269155206286837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606-4BEE-A615-97E15D052640}"/>
                </c:ext>
              </c:extLst>
            </c:dLbl>
            <c:dLbl>
              <c:idx val="5"/>
              <c:layout>
                <c:manualLayout>
                  <c:x val="9.0083364928527851E-2"/>
                  <c:y val="3.9292937105848004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606-4BEE-A615-97E15D052640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(Data_30333.30334!$B$3,Data_30333.30334!$D$3,Data_30333.30334!$F$3,Data_30333.30334!$H$3,Data_30333.30334!$J$3,Data_30333.30334!$N$2,Data_30333.30334!$L$3)</c:f>
              <c:strCache>
                <c:ptCount val="7"/>
                <c:pt idx="0">
                  <c:v>證券自營商</c:v>
                </c:pt>
                <c:pt idx="1">
                  <c:v>證券投信</c:v>
                </c:pt>
                <c:pt idx="2">
                  <c:v>外資</c:v>
                </c:pt>
                <c:pt idx="3">
                  <c:v>其他機構投資人</c:v>
                </c:pt>
                <c:pt idx="4">
                  <c:v>期貨自營商</c:v>
                </c:pt>
                <c:pt idx="5">
                  <c:v>自然人</c:v>
                </c:pt>
                <c:pt idx="6">
                  <c:v>造市者</c:v>
                </c:pt>
              </c:strCache>
            </c:strRef>
          </c:cat>
          <c:val>
            <c:numRef>
              <c:f>(Data_30333.30334!$B$18,Data_30333.30334!$D$18,Data_30333.30334!$F$18,Data_30333.30334!$H$18,Data_30333.30334!$J$18,Data_30333.30334!$N$18,Data_30333.30334!$L$18)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606-4BEE-A615-97E15D05264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013317653062348"/>
          <c:y val="0.40864440078585462"/>
          <c:w val="0.13925738461110057"/>
          <c:h val="0.2986247544204322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 paperSize="9" orientation="landscape" copies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/>
              <a:t>賣方比重</a:t>
            </a:r>
          </a:p>
        </c:rich>
      </c:tx>
      <c:layout>
        <c:manualLayout>
          <c:xMode val="edge"/>
          <c:yMode val="edge"/>
          <c:x val="0.44105960264900662"/>
          <c:y val="2.9411821024473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695364238410595"/>
          <c:y val="0.30784372672282229"/>
          <c:w val="0.33377483443708611"/>
          <c:h val="0.49411859321115426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23D-4E73-BA98-FEF076F2361C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3D-4E73-BA98-FEF076F2361C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23D-4E73-BA98-FEF076F2361C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3D-4E73-BA98-FEF076F2361C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23D-4E73-BA98-FEF076F2361C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3D-4E73-BA98-FEF076F2361C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C23D-4E73-BA98-FEF076F2361C}"/>
              </c:ext>
            </c:extLst>
          </c:dPt>
          <c:dLbls>
            <c:dLbl>
              <c:idx val="0"/>
              <c:layout>
                <c:manualLayout>
                  <c:x val="-4.3046983365489948E-2"/>
                  <c:y val="-8.3098923625300095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23D-4E73-BA98-FEF076F2361C}"/>
                </c:ext>
              </c:extLst>
            </c:dLbl>
            <c:dLbl>
              <c:idx val="1"/>
              <c:layout>
                <c:manualLayout>
                  <c:x val="5.2317255045106099E-2"/>
                  <c:y val="-8.8981287830194808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3D-4E73-BA98-FEF076F2361C}"/>
                </c:ext>
              </c:extLst>
            </c:dLbl>
            <c:dLbl>
              <c:idx val="2"/>
              <c:layout>
                <c:manualLayout>
                  <c:x val="0.14690000173819329"/>
                  <c:y val="-3.8000798054440801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3D-4E73-BA98-FEF076F2361C}"/>
                </c:ext>
              </c:extLst>
            </c:dLbl>
            <c:dLbl>
              <c:idx val="3"/>
              <c:layout>
                <c:manualLayout>
                  <c:x val="-3.3775460186681976E-2"/>
                  <c:y val="-7.7216559420405409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23D-4E73-BA98-FEF076F2361C}"/>
                </c:ext>
              </c:extLst>
            </c:dLbl>
            <c:dLbl>
              <c:idx val="4"/>
              <c:layout>
                <c:manualLayout>
                  <c:x val="-3.3775460186681976E-2"/>
                  <c:y val="-8.8981287830194808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23D-4E73-BA98-FEF076F2361C}"/>
                </c:ext>
              </c:extLst>
            </c:dLbl>
            <c:dLbl>
              <c:idx val="5"/>
              <c:layout>
                <c:manualLayout>
                  <c:x val="0.13830845978689743"/>
                  <c:y val="4.3098959465801084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23D-4E73-BA98-FEF076F2361C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(Data_30333.30334!$B$3,Data_30333.30334!$D$3,Data_30333.30334!$F$3,Data_30333.30334!$H$3,Data_30333.30334!$J$3,Data_30333.30334!$N$2,Data_30333.30334!$L$3)</c:f>
              <c:strCache>
                <c:ptCount val="7"/>
                <c:pt idx="0">
                  <c:v>證券自營商</c:v>
                </c:pt>
                <c:pt idx="1">
                  <c:v>證券投信</c:v>
                </c:pt>
                <c:pt idx="2">
                  <c:v>外資</c:v>
                </c:pt>
                <c:pt idx="3">
                  <c:v>其他機構投資人</c:v>
                </c:pt>
                <c:pt idx="4">
                  <c:v>期貨自營商</c:v>
                </c:pt>
                <c:pt idx="5">
                  <c:v>自然人</c:v>
                </c:pt>
                <c:pt idx="6">
                  <c:v>造市者</c:v>
                </c:pt>
              </c:strCache>
            </c:strRef>
          </c:cat>
          <c:val>
            <c:numRef>
              <c:f>(Data_30333.30334!$C$18,Data_30333.30334!$E$18,Data_30333.30334!$G$18,Data_30333.30334!$I$18,Data_30333.30334!$K$18,Data_30333.30334!$O$18,Data_30333.30334!$M$18)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3D-4E73-BA98-FEF076F2361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033112582781456"/>
          <c:y val="0.40784391820603211"/>
          <c:w val="0.13907284768211919"/>
          <c:h val="0.2980397863813311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F9EFAEB-1355-4BCA-BB7A-7328ABDF8E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10</xdr:col>
      <xdr:colOff>361950</xdr:colOff>
      <xdr:row>23</xdr:row>
      <xdr:rowOff>66675</xdr:rowOff>
    </xdr:to>
    <xdr:graphicFrame macro="">
      <xdr:nvGraphicFramePr>
        <xdr:cNvPr id="1029" name="Chart 1">
          <a:extLst>
            <a:ext uri="{FF2B5EF4-FFF2-40B4-BE49-F238E27FC236}">
              <a16:creationId xmlns:a16="http://schemas.microsoft.com/office/drawing/2014/main" id="{33AE6900-E9EC-4C54-B831-4F4409EAB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10</xdr:col>
      <xdr:colOff>361950</xdr:colOff>
      <xdr:row>23</xdr:row>
      <xdr:rowOff>66675</xdr:rowOff>
    </xdr:to>
    <xdr:graphicFrame macro="">
      <xdr:nvGraphicFramePr>
        <xdr:cNvPr id="2053" name="Chart 1">
          <a:extLst>
            <a:ext uri="{FF2B5EF4-FFF2-40B4-BE49-F238E27FC236}">
              <a16:creationId xmlns:a16="http://schemas.microsoft.com/office/drawing/2014/main" id="{92D7A817-D652-4AFC-B7D5-F548162AE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2" workbookViewId="0">
      <selection activeCell="D4" sqref="D4:E35"/>
    </sheetView>
  </sheetViews>
  <sheetFormatPr defaultRowHeight="16.5"/>
  <cols>
    <col min="3" max="3" width="9.25" bestFit="1" customWidth="1"/>
  </cols>
  <sheetData>
    <row r="1" spans="1:5" ht="17.25" thickBot="1">
      <c r="A1" s="53" t="s">
        <v>0</v>
      </c>
      <c r="B1" s="54"/>
      <c r="C1" s="54"/>
      <c r="D1" s="54"/>
      <c r="E1" s="55"/>
    </row>
    <row r="2" spans="1:5" ht="18" customHeight="1" thickBot="1">
      <c r="A2" s="14" t="s">
        <v>1</v>
      </c>
      <c r="B2" s="15" t="s">
        <v>2</v>
      </c>
      <c r="C2" s="16" t="s">
        <v>3</v>
      </c>
      <c r="D2" s="15" t="s">
        <v>4</v>
      </c>
      <c r="E2" s="17" t="s">
        <v>5</v>
      </c>
    </row>
    <row r="3" spans="1:5" ht="17.25" hidden="1" thickBot="1">
      <c r="A3" s="9"/>
      <c r="B3" s="10"/>
      <c r="C3" s="11"/>
      <c r="D3" s="12"/>
      <c r="E3" s="13"/>
    </row>
    <row r="4" spans="1:5">
      <c r="A4" s="37"/>
      <c r="B4" s="1"/>
      <c r="C4" s="2">
        <f t="shared" ref="C4:C30" si="0">B4-B3</f>
        <v>0</v>
      </c>
      <c r="D4" s="42"/>
      <c r="E4" s="43"/>
    </row>
    <row r="5" spans="1:5">
      <c r="A5" s="38"/>
      <c r="B5" s="1"/>
      <c r="C5" s="2">
        <f>B5-B4</f>
        <v>0</v>
      </c>
      <c r="D5" s="42"/>
      <c r="E5" s="43"/>
    </row>
    <row r="6" spans="1:5">
      <c r="A6" s="38"/>
      <c r="B6" s="1"/>
      <c r="C6" s="2">
        <f t="shared" si="0"/>
        <v>0</v>
      </c>
      <c r="D6" s="42"/>
      <c r="E6" s="44"/>
    </row>
    <row r="7" spans="1:5">
      <c r="A7" s="38"/>
      <c r="B7" s="1"/>
      <c r="C7" s="2">
        <f t="shared" si="0"/>
        <v>0</v>
      </c>
      <c r="D7" s="42"/>
      <c r="E7" s="44"/>
    </row>
    <row r="8" spans="1:5">
      <c r="A8" s="38"/>
      <c r="B8" s="1"/>
      <c r="C8" s="2">
        <f t="shared" si="0"/>
        <v>0</v>
      </c>
      <c r="D8" s="42"/>
      <c r="E8" s="44"/>
    </row>
    <row r="9" spans="1:5">
      <c r="A9" s="38"/>
      <c r="B9" s="1"/>
      <c r="C9" s="2">
        <f t="shared" si="0"/>
        <v>0</v>
      </c>
      <c r="D9" s="42"/>
      <c r="E9" s="44"/>
    </row>
    <row r="10" spans="1:5">
      <c r="A10" s="38"/>
      <c r="B10" s="1"/>
      <c r="C10" s="2">
        <f t="shared" si="0"/>
        <v>0</v>
      </c>
      <c r="D10" s="42"/>
      <c r="E10" s="44"/>
    </row>
    <row r="11" spans="1:5">
      <c r="A11" s="38"/>
      <c r="B11" s="1"/>
      <c r="C11" s="2">
        <f t="shared" si="0"/>
        <v>0</v>
      </c>
      <c r="D11" s="42"/>
      <c r="E11" s="44"/>
    </row>
    <row r="12" spans="1:5">
      <c r="A12" s="38"/>
      <c r="B12" s="1"/>
      <c r="C12" s="2">
        <f t="shared" si="0"/>
        <v>0</v>
      </c>
      <c r="D12" s="42"/>
      <c r="E12" s="44"/>
    </row>
    <row r="13" spans="1:5">
      <c r="A13" s="38"/>
      <c r="B13" s="1"/>
      <c r="C13" s="2">
        <f t="shared" si="0"/>
        <v>0</v>
      </c>
      <c r="D13" s="42"/>
      <c r="E13" s="44"/>
    </row>
    <row r="14" spans="1:5">
      <c r="A14" s="38"/>
      <c r="B14" s="1"/>
      <c r="C14" s="2">
        <f t="shared" si="0"/>
        <v>0</v>
      </c>
      <c r="D14" s="42"/>
      <c r="E14" s="44"/>
    </row>
    <row r="15" spans="1:5">
      <c r="A15" s="38"/>
      <c r="B15" s="1"/>
      <c r="C15" s="2">
        <f t="shared" si="0"/>
        <v>0</v>
      </c>
      <c r="D15" s="42"/>
      <c r="E15" s="44"/>
    </row>
    <row r="16" spans="1:5">
      <c r="A16" s="38"/>
      <c r="B16" s="1"/>
      <c r="C16" s="2">
        <f t="shared" si="0"/>
        <v>0</v>
      </c>
      <c r="D16" s="45"/>
      <c r="E16" s="43"/>
    </row>
    <row r="17" spans="1:5">
      <c r="A17" s="18"/>
      <c r="B17" s="1"/>
      <c r="C17" s="2">
        <f t="shared" si="0"/>
        <v>0</v>
      </c>
      <c r="D17" s="45"/>
      <c r="E17" s="43"/>
    </row>
    <row r="18" spans="1:5">
      <c r="A18" s="18"/>
      <c r="B18" s="1"/>
      <c r="C18" s="2">
        <f t="shared" si="0"/>
        <v>0</v>
      </c>
      <c r="D18" s="45"/>
      <c r="E18" s="43"/>
    </row>
    <row r="19" spans="1:5">
      <c r="A19" s="18"/>
      <c r="B19" s="1"/>
      <c r="C19" s="2">
        <f t="shared" si="0"/>
        <v>0</v>
      </c>
      <c r="D19" s="45"/>
      <c r="E19" s="43"/>
    </row>
    <row r="20" spans="1:5">
      <c r="A20" s="18"/>
      <c r="B20" s="1"/>
      <c r="C20" s="2">
        <f t="shared" si="0"/>
        <v>0</v>
      </c>
      <c r="D20" s="45"/>
      <c r="E20" s="43"/>
    </row>
    <row r="21" spans="1:5">
      <c r="A21" s="18"/>
      <c r="B21" s="1"/>
      <c r="C21" s="2">
        <f t="shared" si="0"/>
        <v>0</v>
      </c>
      <c r="D21" s="45"/>
      <c r="E21" s="43"/>
    </row>
    <row r="22" spans="1:5">
      <c r="A22" s="18"/>
      <c r="B22" s="1"/>
      <c r="C22" s="2">
        <f>B22-B21</f>
        <v>0</v>
      </c>
      <c r="D22" s="45"/>
      <c r="E22" s="43"/>
    </row>
    <row r="23" spans="1:5">
      <c r="A23" s="18"/>
      <c r="B23" s="1"/>
      <c r="C23" s="2">
        <f t="shared" si="0"/>
        <v>0</v>
      </c>
      <c r="D23" s="45"/>
      <c r="E23" s="43"/>
    </row>
    <row r="24" spans="1:5">
      <c r="A24" s="18"/>
      <c r="B24" s="1"/>
      <c r="C24" s="2">
        <f t="shared" si="0"/>
        <v>0</v>
      </c>
      <c r="D24" s="45"/>
      <c r="E24" s="43"/>
    </row>
    <row r="25" spans="1:5">
      <c r="A25" s="18"/>
      <c r="B25" s="1"/>
      <c r="C25" s="2">
        <f t="shared" si="0"/>
        <v>0</v>
      </c>
      <c r="D25" s="45"/>
      <c r="E25" s="43"/>
    </row>
    <row r="26" spans="1:5">
      <c r="A26" s="18"/>
      <c r="B26" s="1"/>
      <c r="C26" s="2">
        <f t="shared" si="0"/>
        <v>0</v>
      </c>
      <c r="D26" s="45"/>
      <c r="E26" s="43"/>
    </row>
    <row r="27" spans="1:5">
      <c r="A27" s="18"/>
      <c r="B27" s="1"/>
      <c r="C27" s="2">
        <f>B27-B26</f>
        <v>0</v>
      </c>
      <c r="D27" s="45"/>
      <c r="E27" s="43"/>
    </row>
    <row r="28" spans="1:5">
      <c r="A28" s="18"/>
      <c r="B28" s="1"/>
      <c r="C28" s="2">
        <f>B28-B27</f>
        <v>0</v>
      </c>
      <c r="D28" s="45"/>
      <c r="E28" s="43"/>
    </row>
    <row r="29" spans="1:5">
      <c r="A29" s="18"/>
      <c r="B29" s="1"/>
      <c r="C29" s="2">
        <f t="shared" si="0"/>
        <v>0</v>
      </c>
      <c r="D29" s="45"/>
      <c r="E29" s="43"/>
    </row>
    <row r="30" spans="1:5">
      <c r="A30" s="18"/>
      <c r="B30" s="1"/>
      <c r="C30" s="2">
        <f t="shared" si="0"/>
        <v>0</v>
      </c>
      <c r="D30" s="45"/>
      <c r="E30" s="43"/>
    </row>
    <row r="31" spans="1:5">
      <c r="A31" s="18"/>
      <c r="B31" s="1"/>
      <c r="C31" s="2">
        <f>B31-B30</f>
        <v>0</v>
      </c>
      <c r="D31" s="45"/>
      <c r="E31" s="43"/>
    </row>
    <row r="32" spans="1:5">
      <c r="A32" s="18"/>
      <c r="B32" s="1"/>
      <c r="C32" s="2">
        <f>B32-B31</f>
        <v>0</v>
      </c>
      <c r="D32" s="45"/>
      <c r="E32" s="43"/>
    </row>
    <row r="33" spans="1:5">
      <c r="A33" s="18"/>
      <c r="B33" s="1"/>
      <c r="C33" s="2">
        <f>B33-B32</f>
        <v>0</v>
      </c>
      <c r="D33" s="45"/>
      <c r="E33" s="43"/>
    </row>
    <row r="34" spans="1:5">
      <c r="A34" s="18"/>
      <c r="B34" s="1"/>
      <c r="C34" s="2">
        <f>B34-B33</f>
        <v>0</v>
      </c>
      <c r="D34" s="45"/>
      <c r="E34" s="43"/>
    </row>
    <row r="35" spans="1:5" ht="17.25" thickBot="1">
      <c r="A35" s="19"/>
      <c r="B35" s="3"/>
      <c r="C35" s="4">
        <f>B35-B34</f>
        <v>0</v>
      </c>
      <c r="D35" s="46"/>
      <c r="E35" s="47"/>
    </row>
    <row r="36" spans="1:5">
      <c r="B36" s="5"/>
      <c r="C36" s="6"/>
      <c r="D36" s="7"/>
      <c r="E36" s="7"/>
    </row>
    <row r="37" spans="1:5">
      <c r="E37" s="8"/>
    </row>
  </sheetData>
  <mergeCells count="1">
    <mergeCell ref="A1:E1"/>
  </mergeCells>
  <phoneticPr fontId="3" type="noConversion"/>
  <pageMargins left="0.59055118110236227" right="0.59055118110236227" top="0.78740157480314965" bottom="0.78740157480314965" header="0.51181102362204722" footer="0.51181102362204722"/>
  <pageSetup paperSize="9" orientation="portrait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J25" sqref="J25"/>
    </sheetView>
  </sheetViews>
  <sheetFormatPr defaultRowHeight="16.5"/>
  <sheetData/>
  <phoneticPr fontId="3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5" sqref="D25"/>
    </sheetView>
  </sheetViews>
  <sheetFormatPr defaultRowHeight="16.5"/>
  <sheetData/>
  <phoneticPr fontId="3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topLeftCell="E1" workbookViewId="0">
      <selection activeCell="I9" sqref="I9"/>
    </sheetView>
  </sheetViews>
  <sheetFormatPr defaultRowHeight="16.5"/>
  <cols>
    <col min="1" max="1" width="11.375" style="20" customWidth="1"/>
    <col min="2" max="2" width="6.625" style="20" customWidth="1"/>
    <col min="3" max="3" width="6.125" style="20" customWidth="1"/>
    <col min="4" max="4" width="6" style="20" customWidth="1"/>
    <col min="5" max="5" width="6.25" style="20" customWidth="1"/>
    <col min="6" max="6" width="8" style="20" customWidth="1"/>
    <col min="7" max="7" width="6.875" style="20" customWidth="1"/>
    <col min="8" max="8" width="6.25" style="20" customWidth="1"/>
    <col min="9" max="9" width="6.375" style="20" customWidth="1"/>
    <col min="10" max="10" width="9.625" style="20" customWidth="1"/>
    <col min="11" max="13" width="7" style="20" customWidth="1"/>
    <col min="14" max="14" width="8.75" style="20" customWidth="1"/>
    <col min="15" max="15" width="8.375" style="20" customWidth="1"/>
    <col min="16" max="16" width="6.375" style="20" customWidth="1"/>
    <col min="17" max="17" width="8.5" style="20" customWidth="1"/>
    <col min="18" max="18" width="10" style="20" customWidth="1"/>
    <col min="19" max="19" width="10.5" style="20" customWidth="1"/>
    <col min="20" max="20" width="10" style="20" bestFit="1" customWidth="1"/>
    <col min="21" max="16384" width="9" style="20"/>
  </cols>
  <sheetData>
    <row r="1" spans="1:20" ht="15.2" customHeight="1">
      <c r="A1" s="58" t="s">
        <v>14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</row>
    <row r="2" spans="1:20" ht="15.2" customHeight="1">
      <c r="A2" s="60" t="s">
        <v>6</v>
      </c>
      <c r="B2" s="71" t="s">
        <v>15</v>
      </c>
      <c r="C2" s="72"/>
      <c r="D2" s="72"/>
      <c r="E2" s="72"/>
      <c r="F2" s="72"/>
      <c r="G2" s="72"/>
      <c r="H2" s="72"/>
      <c r="I2" s="72"/>
      <c r="J2" s="72"/>
      <c r="K2" s="72"/>
      <c r="L2" s="73"/>
      <c r="M2" s="74"/>
      <c r="N2" s="62" t="s">
        <v>7</v>
      </c>
      <c r="O2" s="63"/>
      <c r="P2" s="62" t="s">
        <v>17</v>
      </c>
      <c r="Q2" s="65"/>
    </row>
    <row r="3" spans="1:20" ht="15.2" customHeight="1">
      <c r="A3" s="61"/>
      <c r="B3" s="67" t="s">
        <v>8</v>
      </c>
      <c r="C3" s="68"/>
      <c r="D3" s="67" t="s">
        <v>9</v>
      </c>
      <c r="E3" s="68"/>
      <c r="F3" s="67" t="s">
        <v>10</v>
      </c>
      <c r="G3" s="68"/>
      <c r="H3" s="69" t="s">
        <v>20</v>
      </c>
      <c r="I3" s="70"/>
      <c r="J3" s="67" t="s">
        <v>11</v>
      </c>
      <c r="K3" s="68"/>
      <c r="L3" s="56" t="s">
        <v>19</v>
      </c>
      <c r="M3" s="57"/>
      <c r="N3" s="64"/>
      <c r="O3" s="64"/>
      <c r="P3" s="64"/>
      <c r="Q3" s="66"/>
    </row>
    <row r="4" spans="1:20" ht="15.2" customHeight="1">
      <c r="A4" s="61"/>
      <c r="B4" s="21" t="s">
        <v>12</v>
      </c>
      <c r="C4" s="21" t="s">
        <v>13</v>
      </c>
      <c r="D4" s="21" t="s">
        <v>12</v>
      </c>
      <c r="E4" s="21" t="s">
        <v>13</v>
      </c>
      <c r="F4" s="21" t="s">
        <v>12</v>
      </c>
      <c r="G4" s="21" t="s">
        <v>13</v>
      </c>
      <c r="H4" s="21" t="s">
        <v>12</v>
      </c>
      <c r="I4" s="21" t="s">
        <v>13</v>
      </c>
      <c r="J4" s="21" t="s">
        <v>12</v>
      </c>
      <c r="K4" s="21" t="s">
        <v>13</v>
      </c>
      <c r="L4" s="21" t="s">
        <v>12</v>
      </c>
      <c r="M4" s="21" t="s">
        <v>13</v>
      </c>
      <c r="N4" s="21" t="s">
        <v>12</v>
      </c>
      <c r="O4" s="21" t="s">
        <v>13</v>
      </c>
      <c r="P4" s="21" t="s">
        <v>12</v>
      </c>
      <c r="Q4" s="22" t="s">
        <v>13</v>
      </c>
    </row>
    <row r="5" spans="1:20" ht="15.2" customHeight="1">
      <c r="A5" s="41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31">
        <f>SUM(B5,D5,F5,H5,J5,L5,N5)</f>
        <v>0</v>
      </c>
      <c r="Q5" s="32">
        <f>SUM(C5,E5,G5,I5,K5,M5,O5)</f>
        <v>0</v>
      </c>
      <c r="R5" s="24"/>
      <c r="S5" s="25"/>
      <c r="T5" s="25"/>
    </row>
    <row r="6" spans="1:20" ht="15.2" customHeight="1">
      <c r="A6" s="39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31">
        <f t="shared" ref="P6:P16" si="0">SUM(B6,D6,F6,H6,J6,L6,N6)</f>
        <v>0</v>
      </c>
      <c r="Q6" s="32">
        <f t="shared" ref="Q6:Q16" si="1">SUM(C6,E6,G6,I6,K6,M6,O6)</f>
        <v>0</v>
      </c>
      <c r="R6" s="24"/>
      <c r="S6" s="25"/>
      <c r="T6" s="25"/>
    </row>
    <row r="7" spans="1:20" ht="15.2" customHeight="1">
      <c r="A7" s="39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31">
        <f t="shared" si="0"/>
        <v>0</v>
      </c>
      <c r="Q7" s="32">
        <f t="shared" si="1"/>
        <v>0</v>
      </c>
      <c r="R7" s="24"/>
      <c r="S7" s="25"/>
      <c r="T7" s="25"/>
    </row>
    <row r="8" spans="1:20" ht="15.2" customHeight="1">
      <c r="A8" s="39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31">
        <f t="shared" si="0"/>
        <v>0</v>
      </c>
      <c r="Q8" s="32">
        <f t="shared" si="1"/>
        <v>0</v>
      </c>
      <c r="R8" s="24"/>
      <c r="S8" s="25"/>
      <c r="T8" s="25"/>
    </row>
    <row r="9" spans="1:20" ht="15.2" customHeight="1">
      <c r="A9" s="40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31">
        <f t="shared" si="0"/>
        <v>0</v>
      </c>
      <c r="Q9" s="32">
        <f t="shared" si="1"/>
        <v>0</v>
      </c>
      <c r="R9" s="24"/>
      <c r="S9" s="25"/>
      <c r="T9" s="25"/>
    </row>
    <row r="10" spans="1:20" s="26" customFormat="1" ht="15.2" customHeight="1">
      <c r="A10" s="40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31">
        <f t="shared" si="0"/>
        <v>0</v>
      </c>
      <c r="Q10" s="32">
        <f t="shared" si="1"/>
        <v>0</v>
      </c>
      <c r="R10" s="24"/>
      <c r="S10" s="25"/>
      <c r="T10" s="25"/>
    </row>
    <row r="11" spans="1:20" ht="15.2" customHeight="1">
      <c r="A11" s="40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31">
        <f t="shared" si="0"/>
        <v>0</v>
      </c>
      <c r="Q11" s="32">
        <f t="shared" si="1"/>
        <v>0</v>
      </c>
      <c r="R11" s="24"/>
      <c r="S11" s="25"/>
      <c r="T11" s="25"/>
    </row>
    <row r="12" spans="1:20" ht="15.2" customHeight="1">
      <c r="A12" s="40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31">
        <f t="shared" si="0"/>
        <v>0</v>
      </c>
      <c r="Q12" s="32">
        <f t="shared" si="1"/>
        <v>0</v>
      </c>
      <c r="R12" s="24"/>
      <c r="S12" s="25"/>
      <c r="T12" s="25"/>
    </row>
    <row r="13" spans="1:20" ht="15.2" customHeight="1">
      <c r="A13" s="40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31">
        <f t="shared" si="0"/>
        <v>0</v>
      </c>
      <c r="Q13" s="32">
        <f t="shared" si="1"/>
        <v>0</v>
      </c>
      <c r="R13" s="24"/>
      <c r="S13" s="25"/>
      <c r="T13" s="25"/>
    </row>
    <row r="14" spans="1:20" ht="15.2" customHeight="1">
      <c r="A14" s="40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31">
        <f t="shared" si="0"/>
        <v>0</v>
      </c>
      <c r="Q14" s="32">
        <f t="shared" si="1"/>
        <v>0</v>
      </c>
      <c r="R14" s="24"/>
      <c r="S14" s="25"/>
      <c r="T14" s="25"/>
    </row>
    <row r="15" spans="1:20" ht="15.2" customHeight="1">
      <c r="A15" s="40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31">
        <f t="shared" si="0"/>
        <v>0</v>
      </c>
      <c r="Q15" s="32">
        <f t="shared" si="1"/>
        <v>0</v>
      </c>
      <c r="R15" s="24"/>
      <c r="S15" s="25"/>
      <c r="T15" s="25"/>
    </row>
    <row r="16" spans="1:20" ht="15.2" customHeight="1">
      <c r="A16" s="40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31">
        <f t="shared" si="0"/>
        <v>0</v>
      </c>
      <c r="Q16" s="32">
        <f t="shared" si="1"/>
        <v>0</v>
      </c>
      <c r="R16" s="24"/>
      <c r="S16" s="25"/>
      <c r="T16" s="25"/>
    </row>
    <row r="17" spans="1:20" s="26" customFormat="1" ht="15.2" customHeight="1">
      <c r="A17" s="27" t="s">
        <v>16</v>
      </c>
      <c r="B17" s="28">
        <f>SUM(B5:B16)</f>
        <v>0</v>
      </c>
      <c r="C17" s="28">
        <f t="shared" ref="C17:O17" si="2">SUM(C5:C16)</f>
        <v>0</v>
      </c>
      <c r="D17" s="28">
        <f t="shared" si="2"/>
        <v>0</v>
      </c>
      <c r="E17" s="28">
        <f t="shared" si="2"/>
        <v>0</v>
      </c>
      <c r="F17" s="28">
        <f t="shared" si="2"/>
        <v>0</v>
      </c>
      <c r="G17" s="28">
        <f t="shared" si="2"/>
        <v>0</v>
      </c>
      <c r="H17" s="28">
        <f t="shared" si="2"/>
        <v>0</v>
      </c>
      <c r="I17" s="28">
        <f t="shared" si="2"/>
        <v>0</v>
      </c>
      <c r="J17" s="28">
        <f t="shared" si="2"/>
        <v>0</v>
      </c>
      <c r="K17" s="28">
        <f t="shared" si="2"/>
        <v>0</v>
      </c>
      <c r="L17" s="28">
        <f t="shared" si="2"/>
        <v>0</v>
      </c>
      <c r="M17" s="28">
        <f t="shared" si="2"/>
        <v>0</v>
      </c>
      <c r="N17" s="28">
        <f t="shared" si="2"/>
        <v>0</v>
      </c>
      <c r="O17" s="28">
        <f t="shared" si="2"/>
        <v>0</v>
      </c>
      <c r="P17" s="31">
        <f>SUM(B17,D17,F17,H17,J17,L17,N17)</f>
        <v>0</v>
      </c>
      <c r="Q17" s="32">
        <f>SUM(C17,E17,G17,I17,K17,M17,O17)</f>
        <v>0</v>
      </c>
      <c r="R17" s="29"/>
      <c r="S17" s="30"/>
      <c r="T17" s="30"/>
    </row>
    <row r="18" spans="1:20" s="36" customFormat="1">
      <c r="A18" s="35" t="s">
        <v>18</v>
      </c>
      <c r="B18" s="48">
        <f xml:space="preserve"> IF( $P$17 = 0,0,ROUND(B17 / $P$17,4)) * 100</f>
        <v>0</v>
      </c>
      <c r="C18" s="49">
        <f xml:space="preserve"> IF( $Q$17 = 0,0,ROUND(C17 / $Q$17,4)) * 100</f>
        <v>0</v>
      </c>
      <c r="D18" s="49">
        <f xml:space="preserve"> IF( $P$17 = 0,0,ROUND(D17 / $P$17,4)) * 100</f>
        <v>0</v>
      </c>
      <c r="E18" s="49">
        <f xml:space="preserve"> IF( $Q$17 = 0,0,ROUND(E17 / $Q$17,4)) * 100</f>
        <v>0</v>
      </c>
      <c r="F18" s="49">
        <f xml:space="preserve"> IF( $P$17 = 0,0,ROUND(F17 / $P$17,4)) * 100</f>
        <v>0</v>
      </c>
      <c r="G18" s="49">
        <f>IF( $Q$17 = 0,0, ROUND(G17 / $Q$17,4)) * 100</f>
        <v>0</v>
      </c>
      <c r="H18" s="49">
        <f xml:space="preserve"> IF( $P$17 = 0,0,ROUND(H17 / $P$17,4)) * 100</f>
        <v>0</v>
      </c>
      <c r="I18" s="49">
        <f xml:space="preserve"> IF( $Q$17 = 0,0,ROUND(I17 / $Q$17,4)) * 100</f>
        <v>0</v>
      </c>
      <c r="J18" s="49">
        <f>IF( $P$17 = 0,0, ROUND(J17 / $P$17,4)) * 100</f>
        <v>0</v>
      </c>
      <c r="K18" s="49">
        <f xml:space="preserve"> IF( $Q$17 = 0,0,ROUND(K17 / $Q$17,4)) * 100</f>
        <v>0</v>
      </c>
      <c r="L18" s="49">
        <f>IF( $P$17 = 0,0, ROUND(L17 / $P$17,4)) * 100</f>
        <v>0</v>
      </c>
      <c r="M18" s="49">
        <f xml:space="preserve"> IF( $Q$17 = 0,0,ROUND(M17 / $Q$17,4)) * 100</f>
        <v>0</v>
      </c>
      <c r="N18" s="49">
        <f xml:space="preserve"> 100 - B18 - D18 - F18 - H18 - J18 - L18</f>
        <v>100</v>
      </c>
      <c r="O18" s="50">
        <f xml:space="preserve"> 100 - C18 - E18 - G18 - I18 - K18- M18</f>
        <v>100</v>
      </c>
      <c r="P18" s="51">
        <f>IF( $P$17 = 0,0, ROUND(P17 / $P$17,4)) * 100</f>
        <v>0</v>
      </c>
      <c r="Q18" s="52">
        <f xml:space="preserve"> IF( $Q$17 = 0,0,ROUND(Q17 / $Q$17,4)) * 100</f>
        <v>0</v>
      </c>
    </row>
    <row r="19" spans="1:20">
      <c r="B19" s="34"/>
      <c r="C19" s="33"/>
    </row>
    <row r="20" spans="1:20">
      <c r="O20" s="33"/>
    </row>
  </sheetData>
  <mergeCells count="11">
    <mergeCell ref="B2:M2"/>
    <mergeCell ref="L3:M3"/>
    <mergeCell ref="A1:Q1"/>
    <mergeCell ref="A2:A4"/>
    <mergeCell ref="N2:O3"/>
    <mergeCell ref="P2:Q3"/>
    <mergeCell ref="B3:C3"/>
    <mergeCell ref="D3:E3"/>
    <mergeCell ref="F3:G3"/>
    <mergeCell ref="H3:I3"/>
    <mergeCell ref="J3:K3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圖表</vt:lpstr>
      </vt:variant>
      <vt:variant>
        <vt:i4>1</vt:i4>
      </vt:variant>
    </vt:vector>
  </HeadingPairs>
  <TitlesOfParts>
    <vt:vector size="5" baseType="lpstr">
      <vt:lpstr>30331</vt:lpstr>
      <vt:lpstr>30333</vt:lpstr>
      <vt:lpstr>30334</vt:lpstr>
      <vt:lpstr>Data_30333.30334</vt:lpstr>
      <vt:lpstr>30332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tsai jason</cp:lastModifiedBy>
  <cp:lastPrinted>2007-09-10T01:50:27Z</cp:lastPrinted>
  <dcterms:created xsi:type="dcterms:W3CDTF">2005-02-17T11:20:27Z</dcterms:created>
  <dcterms:modified xsi:type="dcterms:W3CDTF">2019-03-29T06:51:50Z</dcterms:modified>
</cp:coreProperties>
</file>