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Project\PB\CI\Excel_Template\"/>
    </mc:Choice>
  </mc:AlternateContent>
  <xr:revisionPtr revIDLastSave="0" documentId="8_{2AF51754-34BD-4B4A-8AD5-8269555352EA}" xr6:coauthVersionLast="40" xr6:coauthVersionMax="40" xr10:uidLastSave="{00000000-0000-0000-0000-000000000000}"/>
  <bookViews>
    <workbookView xWindow="13425" yWindow="6210" windowWidth="15375" windowHeight="7875"/>
  </bookViews>
  <sheets>
    <sheet name="30371" sheetId="1" r:id="rId1"/>
    <sheet name="30372" sheetId="10" r:id="rId2"/>
    <sheet name="30373" sheetId="9" r:id="rId3"/>
    <sheet name="30375" sheetId="7" r:id="rId4"/>
    <sheet name="Data_30375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9" i="1" l="1"/>
  <c r="T47" i="1"/>
  <c r="S47" i="1"/>
  <c r="R47" i="1"/>
  <c r="Q48" i="1" s="1"/>
  <c r="B48" i="1"/>
  <c r="S48" i="1" s="1"/>
  <c r="T45" i="1"/>
  <c r="S45" i="1"/>
  <c r="R45" i="1"/>
  <c r="O46" i="1" s="1"/>
  <c r="J44" i="1"/>
  <c r="F44" i="1"/>
  <c r="B44" i="1"/>
  <c r="S44" i="1" s="1"/>
  <c r="T43" i="1"/>
  <c r="S43" i="1"/>
  <c r="R43" i="1"/>
  <c r="I44" i="1" s="1"/>
  <c r="Q44" i="1"/>
  <c r="T41" i="1"/>
  <c r="S41" i="1"/>
  <c r="R41" i="1"/>
  <c r="N42" i="1" s="1"/>
  <c r="T39" i="1"/>
  <c r="R39" i="1"/>
  <c r="Q40" i="1"/>
  <c r="T37" i="1"/>
  <c r="S37" i="1"/>
  <c r="R37" i="1"/>
  <c r="H38" i="1" s="1"/>
  <c r="R38" i="1" s="1"/>
  <c r="F38" i="1"/>
  <c r="O38" i="1"/>
  <c r="T35" i="1"/>
  <c r="S35" i="1"/>
  <c r="R35" i="1"/>
  <c r="Q36" i="1" s="1"/>
  <c r="T33" i="1"/>
  <c r="S33" i="1"/>
  <c r="R33" i="1"/>
  <c r="Q34" i="1" s="1"/>
  <c r="B34" i="1"/>
  <c r="S34" i="1" s="1"/>
  <c r="T31" i="1"/>
  <c r="S31" i="1"/>
  <c r="R31" i="1"/>
  <c r="O32" i="1" s="1"/>
  <c r="B32" i="1"/>
  <c r="P30" i="1"/>
  <c r="L30" i="1"/>
  <c r="T29" i="1"/>
  <c r="S29" i="1"/>
  <c r="R29" i="1"/>
  <c r="Q30" i="1" s="1"/>
  <c r="F30" i="1"/>
  <c r="P28" i="1"/>
  <c r="H28" i="1"/>
  <c r="D28" i="1"/>
  <c r="T27" i="1"/>
  <c r="S27" i="1"/>
  <c r="R27" i="1"/>
  <c r="F28" i="1" s="1"/>
  <c r="N28" i="1"/>
  <c r="O28" i="1"/>
  <c r="T25" i="1"/>
  <c r="S25" i="1"/>
  <c r="R25" i="1"/>
  <c r="Q26" i="1" s="1"/>
  <c r="H26" i="1"/>
  <c r="T23" i="1"/>
  <c r="S23" i="1"/>
  <c r="R23" i="1"/>
  <c r="C24" i="1"/>
  <c r="T24" i="1" s="1"/>
  <c r="Q24" i="1"/>
  <c r="T21" i="1"/>
  <c r="S21" i="1"/>
  <c r="R21" i="1"/>
  <c r="Q22" i="1"/>
  <c r="T19" i="1"/>
  <c r="S19" i="1"/>
  <c r="R19" i="1"/>
  <c r="I20" i="1" s="1"/>
  <c r="T17" i="1"/>
  <c r="S17" i="1"/>
  <c r="R17" i="1"/>
  <c r="M18" i="1" s="1"/>
  <c r="N18" i="1"/>
  <c r="R5" i="1"/>
  <c r="N6" i="1" s="1"/>
  <c r="S6" i="1" s="1"/>
  <c r="F6" i="1"/>
  <c r="I6" i="1"/>
  <c r="C6" i="1"/>
  <c r="R7" i="1"/>
  <c r="M8" i="1"/>
  <c r="S7" i="1"/>
  <c r="T7" i="1"/>
  <c r="R9" i="1"/>
  <c r="J10" i="1" s="1"/>
  <c r="S9" i="1"/>
  <c r="T9" i="1"/>
  <c r="R11" i="1"/>
  <c r="O12" i="1" s="1"/>
  <c r="B12" i="1"/>
  <c r="R12" i="1" s="1"/>
  <c r="S11" i="1"/>
  <c r="T11" i="1"/>
  <c r="R13" i="1"/>
  <c r="M14" i="1" s="1"/>
  <c r="I14" i="1"/>
  <c r="S13" i="1"/>
  <c r="T13" i="1"/>
  <c r="R15" i="1"/>
  <c r="D16" i="1" s="1"/>
  <c r="S15" i="1"/>
  <c r="T15" i="1"/>
  <c r="Q16" i="1"/>
  <c r="R49" i="1"/>
  <c r="S49" i="1"/>
  <c r="T49" i="1"/>
  <c r="R50" i="1"/>
  <c r="S50" i="1"/>
  <c r="T50" i="1"/>
  <c r="N16" i="1"/>
  <c r="P14" i="1"/>
  <c r="F12" i="1"/>
  <c r="H10" i="1"/>
  <c r="P8" i="1"/>
  <c r="N8" i="1"/>
  <c r="L8" i="1"/>
  <c r="J8" i="1"/>
  <c r="H8" i="1"/>
  <c r="F8" i="1"/>
  <c r="D8" i="1"/>
  <c r="L6" i="1"/>
  <c r="J6" i="1"/>
  <c r="H6" i="1"/>
  <c r="K6" i="1"/>
  <c r="G6" i="1"/>
  <c r="B6" i="1"/>
  <c r="C18" i="1"/>
  <c r="E18" i="1"/>
  <c r="K18" i="1"/>
  <c r="O18" i="1"/>
  <c r="B24" i="1"/>
  <c r="J24" i="1"/>
  <c r="L24" i="1"/>
  <c r="N24" i="1"/>
  <c r="P24" i="1"/>
  <c r="K24" i="1"/>
  <c r="M24" i="1"/>
  <c r="O24" i="1"/>
  <c r="B22" i="1"/>
  <c r="S22" i="1" s="1"/>
  <c r="D22" i="1"/>
  <c r="F22" i="1"/>
  <c r="H22" i="1"/>
  <c r="J22" i="1"/>
  <c r="L22" i="1"/>
  <c r="N22" i="1"/>
  <c r="P22" i="1"/>
  <c r="C22" i="1"/>
  <c r="E22" i="1"/>
  <c r="T22" i="1" s="1"/>
  <c r="G22" i="1"/>
  <c r="I22" i="1"/>
  <c r="K22" i="1"/>
  <c r="M22" i="1"/>
  <c r="O22" i="1"/>
  <c r="H20" i="1"/>
  <c r="O16" i="1"/>
  <c r="G16" i="1"/>
  <c r="O8" i="1"/>
  <c r="K8" i="1"/>
  <c r="G8" i="1"/>
  <c r="Q18" i="1"/>
  <c r="H18" i="1"/>
  <c r="L18" i="1"/>
  <c r="B18" i="1"/>
  <c r="F18" i="1"/>
  <c r="J18" i="1"/>
  <c r="J42" i="1"/>
  <c r="D44" i="1"/>
  <c r="H44" i="1"/>
  <c r="L44" i="1"/>
  <c r="P44" i="1"/>
  <c r="B46" i="1"/>
  <c r="S46" i="1" s="1"/>
  <c r="F46" i="1"/>
  <c r="J46" i="1"/>
  <c r="N46" i="1"/>
  <c r="M42" i="1"/>
  <c r="C44" i="1"/>
  <c r="G44" i="1"/>
  <c r="K44" i="1"/>
  <c r="O44" i="1"/>
  <c r="E46" i="1"/>
  <c r="I46" i="1"/>
  <c r="M46" i="1"/>
  <c r="Q46" i="1"/>
  <c r="O48" i="1"/>
  <c r="H42" i="1"/>
  <c r="N44" i="1"/>
  <c r="D46" i="1"/>
  <c r="H46" i="1"/>
  <c r="L46" i="1"/>
  <c r="P46" i="1"/>
  <c r="K42" i="1"/>
  <c r="M44" i="1"/>
  <c r="C46" i="1"/>
  <c r="T46" i="1" s="1"/>
  <c r="G46" i="1"/>
  <c r="K46" i="1"/>
  <c r="M48" i="1"/>
  <c r="F16" i="1"/>
  <c r="K14" i="1"/>
  <c r="D36" i="1"/>
  <c r="H36" i="1"/>
  <c r="L36" i="1"/>
  <c r="P36" i="1"/>
  <c r="D40" i="1"/>
  <c r="H40" i="1"/>
  <c r="L40" i="1"/>
  <c r="P40" i="1"/>
  <c r="C36" i="1"/>
  <c r="G36" i="1"/>
  <c r="K36" i="1"/>
  <c r="O36" i="1"/>
  <c r="C40" i="1"/>
  <c r="G40" i="1"/>
  <c r="K40" i="1"/>
  <c r="O40" i="1"/>
  <c r="B36" i="1"/>
  <c r="S36" i="1" s="1"/>
  <c r="F36" i="1"/>
  <c r="J36" i="1"/>
  <c r="N36" i="1"/>
  <c r="B40" i="1"/>
  <c r="S40" i="1" s="1"/>
  <c r="F40" i="1"/>
  <c r="J40" i="1"/>
  <c r="N40" i="1"/>
  <c r="E36" i="1"/>
  <c r="T36" i="1" s="1"/>
  <c r="I36" i="1"/>
  <c r="M36" i="1"/>
  <c r="K38" i="1"/>
  <c r="E40" i="1"/>
  <c r="T40" i="1"/>
  <c r="I40" i="1"/>
  <c r="M40" i="1"/>
  <c r="N12" i="1"/>
  <c r="J14" i="1"/>
  <c r="C14" i="1"/>
  <c r="Q12" i="1"/>
  <c r="C8" i="1"/>
  <c r="T8" i="1" s="1"/>
  <c r="J16" i="1"/>
  <c r="O14" i="1"/>
  <c r="G14" i="1"/>
  <c r="C12" i="1"/>
  <c r="T12" i="1" s="1"/>
  <c r="E8" i="1"/>
  <c r="B8" i="1"/>
  <c r="S8" i="1" s="1"/>
  <c r="R8" i="1"/>
  <c r="H16" i="1"/>
  <c r="I8" i="1"/>
  <c r="Q8" i="1"/>
  <c r="F32" i="1"/>
  <c r="C26" i="1"/>
  <c r="C51" i="1" s="1"/>
  <c r="E28" i="1"/>
  <c r="I28" i="1"/>
  <c r="M28" i="1"/>
  <c r="Q28" i="1"/>
  <c r="E32" i="1"/>
  <c r="I32" i="1"/>
  <c r="M32" i="1"/>
  <c r="J30" i="1"/>
  <c r="N30" i="1"/>
  <c r="L32" i="1"/>
  <c r="P32" i="1"/>
  <c r="M26" i="1"/>
  <c r="C28" i="1"/>
  <c r="T28" i="1" s="1"/>
  <c r="G28" i="1"/>
  <c r="K28" i="1"/>
  <c r="M30" i="1"/>
  <c r="C32" i="1"/>
  <c r="J12" i="1"/>
  <c r="I12" i="1"/>
  <c r="G12" i="1"/>
  <c r="H12" i="1"/>
  <c r="P12" i="1"/>
  <c r="E16" i="1"/>
  <c r="M12" i="1"/>
  <c r="K12" i="1"/>
  <c r="D12" i="1"/>
  <c r="L12" i="1"/>
  <c r="E12" i="1"/>
  <c r="M10" i="1"/>
  <c r="S12" i="1"/>
  <c r="L26" i="1"/>
  <c r="I38" i="1"/>
  <c r="I26" i="1"/>
  <c r="I30" i="1"/>
  <c r="O34" i="1"/>
  <c r="L34" i="1"/>
  <c r="C38" i="1"/>
  <c r="T38" i="1" s="1"/>
  <c r="P48" i="1"/>
  <c r="P26" i="1"/>
  <c r="E34" i="1"/>
  <c r="K30" i="1"/>
  <c r="L14" i="1"/>
  <c r="G48" i="1"/>
  <c r="I24" i="1"/>
  <c r="B26" i="1"/>
  <c r="B38" i="1"/>
  <c r="S38" i="1" s="1"/>
  <c r="Q38" i="1"/>
  <c r="K32" i="1"/>
  <c r="J34" i="1"/>
  <c r="H32" i="1"/>
  <c r="G34" i="1"/>
  <c r="G30" i="1"/>
  <c r="T30" i="1" s="1"/>
  <c r="O26" i="1"/>
  <c r="D34" i="1"/>
  <c r="R34" i="1" s="1"/>
  <c r="Q14" i="1"/>
  <c r="E10" i="1"/>
  <c r="B14" i="1"/>
  <c r="D14" i="1"/>
  <c r="S14" i="1" s="1"/>
  <c r="J38" i="1"/>
  <c r="J48" i="1"/>
  <c r="C48" i="1"/>
  <c r="T48" i="1" s="1"/>
  <c r="H48" i="1"/>
  <c r="E6" i="1"/>
  <c r="T6" i="1"/>
  <c r="R22" i="1"/>
  <c r="G24" i="1"/>
  <c r="F24" i="1"/>
  <c r="O6" i="1"/>
  <c r="F14" i="1"/>
  <c r="D26" i="1"/>
  <c r="J28" i="1"/>
  <c r="B30" i="1"/>
  <c r="D38" i="1"/>
  <c r="P34" i="1"/>
  <c r="E26" i="1"/>
  <c r="I48" i="1"/>
  <c r="P38" i="1"/>
  <c r="E30" i="1"/>
  <c r="K34" i="1"/>
  <c r="B10" i="1"/>
  <c r="E48" i="1"/>
  <c r="L48" i="1"/>
  <c r="D20" i="1"/>
  <c r="H24" i="1"/>
  <c r="F34" i="1"/>
  <c r="C34" i="1"/>
  <c r="C30" i="1"/>
  <c r="K26" i="1"/>
  <c r="K51" i="1" s="1"/>
  <c r="N32" i="1"/>
  <c r="E14" i="1"/>
  <c r="R14" i="1" s="1"/>
  <c r="D10" i="1"/>
  <c r="F48" i="1"/>
  <c r="D48" i="1"/>
  <c r="M6" i="1"/>
  <c r="P20" i="1"/>
  <c r="E24" i="1"/>
  <c r="R24" i="1" s="1"/>
  <c r="D24" i="1"/>
  <c r="D6" i="1"/>
  <c r="H14" i="1"/>
  <c r="F26" i="1"/>
  <c r="L28" i="1"/>
  <c r="D30" i="1"/>
  <c r="E38" i="1"/>
  <c r="M38" i="1"/>
  <c r="M34" i="1"/>
  <c r="M51" i="1" s="1"/>
  <c r="G38" i="1"/>
  <c r="G42" i="1"/>
  <c r="B42" i="1"/>
  <c r="N26" i="1"/>
  <c r="L38" i="1"/>
  <c r="I34" i="1"/>
  <c r="O30" i="1"/>
  <c r="C42" i="1"/>
  <c r="K48" i="1"/>
  <c r="N34" i="1"/>
  <c r="H34" i="1"/>
  <c r="N38" i="1"/>
  <c r="N48" i="1"/>
  <c r="G32" i="1"/>
  <c r="D32" i="1"/>
  <c r="Q32" i="1"/>
  <c r="G26" i="1"/>
  <c r="G51" i="1" s="1"/>
  <c r="J32" i="1"/>
  <c r="O10" i="1"/>
  <c r="Q42" i="1"/>
  <c r="M20" i="1"/>
  <c r="N14" i="1"/>
  <c r="S24" i="1"/>
  <c r="T34" i="1"/>
  <c r="S32" i="1"/>
  <c r="F51" i="1" l="1"/>
  <c r="R32" i="1"/>
  <c r="T18" i="1"/>
  <c r="Q51" i="1"/>
  <c r="N51" i="1"/>
  <c r="R48" i="1"/>
  <c r="R6" i="1"/>
  <c r="T32" i="1"/>
  <c r="K10" i="1"/>
  <c r="G20" i="1"/>
  <c r="P42" i="1"/>
  <c r="P51" i="1" s="1"/>
  <c r="E20" i="1"/>
  <c r="R36" i="1"/>
  <c r="I42" i="1"/>
  <c r="I51" i="1" s="1"/>
  <c r="P18" i="1"/>
  <c r="L20" i="1"/>
  <c r="I18" i="1"/>
  <c r="P16" i="1"/>
  <c r="I16" i="1"/>
  <c r="G10" i="1"/>
  <c r="Q20" i="1"/>
  <c r="R46" i="1"/>
  <c r="T26" i="1"/>
  <c r="C16" i="1"/>
  <c r="J20" i="1"/>
  <c r="G18" i="1"/>
  <c r="N10" i="1"/>
  <c r="N20" i="1"/>
  <c r="B28" i="1"/>
  <c r="E44" i="1"/>
  <c r="R44" i="1" s="1"/>
  <c r="S30" i="1"/>
  <c r="C10" i="1"/>
  <c r="B20" i="1"/>
  <c r="T14" i="1"/>
  <c r="C20" i="1"/>
  <c r="L10" i="1"/>
  <c r="I10" i="1"/>
  <c r="B16" i="1"/>
  <c r="R40" i="1"/>
  <c r="D42" i="1"/>
  <c r="D51" i="1" s="1"/>
  <c r="F42" i="1"/>
  <c r="D18" i="1"/>
  <c r="R18" i="1" s="1"/>
  <c r="K16" i="1"/>
  <c r="F20" i="1"/>
  <c r="P10" i="1"/>
  <c r="M16" i="1"/>
  <c r="J26" i="1"/>
  <c r="J51" i="1" s="1"/>
  <c r="H30" i="1"/>
  <c r="H51" i="1" s="1"/>
  <c r="L16" i="1"/>
  <c r="F10" i="1"/>
  <c r="S10" i="1" s="1"/>
  <c r="K20" i="1"/>
  <c r="O42" i="1"/>
  <c r="O51" i="1" s="1"/>
  <c r="O20" i="1"/>
  <c r="Q10" i="1"/>
  <c r="L42" i="1"/>
  <c r="L51" i="1" s="1"/>
  <c r="E42" i="1"/>
  <c r="E51" i="1" s="1"/>
  <c r="T51" i="1" s="1"/>
  <c r="S18" i="1"/>
  <c r="Q52" i="1" l="1"/>
  <c r="P52" i="1"/>
  <c r="T20" i="1"/>
  <c r="R42" i="1"/>
  <c r="S42" i="1"/>
  <c r="S20" i="1"/>
  <c r="R20" i="1"/>
  <c r="R10" i="1"/>
  <c r="T10" i="1"/>
  <c r="T16" i="1"/>
  <c r="T44" i="1"/>
  <c r="S26" i="1"/>
  <c r="S16" i="1"/>
  <c r="R16" i="1"/>
  <c r="R30" i="1"/>
  <c r="T42" i="1"/>
  <c r="B51" i="1"/>
  <c r="R28" i="1"/>
  <c r="S28" i="1"/>
  <c r="R26" i="1"/>
  <c r="R51" i="1" l="1"/>
  <c r="S51" i="1"/>
  <c r="E52" i="1" l="1"/>
  <c r="D52" i="1"/>
  <c r="H52" i="1"/>
  <c r="G52" i="1"/>
  <c r="J52" i="1"/>
  <c r="O52" i="1"/>
  <c r="K52" i="1"/>
  <c r="B52" i="1"/>
  <c r="F52" i="1"/>
  <c r="I52" i="1"/>
  <c r="N52" i="1"/>
  <c r="C52" i="1"/>
  <c r="L52" i="1" l="1"/>
  <c r="R52" i="1" s="1"/>
  <c r="S52" i="1"/>
  <c r="T52" i="1"/>
  <c r="M52" i="1"/>
</calcChain>
</file>

<file path=xl/sharedStrings.xml><?xml version="1.0" encoding="utf-8"?>
<sst xmlns="http://schemas.openxmlformats.org/spreadsheetml/2006/main" count="79" uniqueCount="44">
  <si>
    <t>月份</t>
  </si>
  <si>
    <r>
      <t>法</t>
    </r>
    <r>
      <rPr>
        <sz val="12"/>
        <rFont val="Times New Roman"/>
        <family val="1"/>
      </rPr>
      <t xml:space="preserve">                  </t>
    </r>
    <r>
      <rPr>
        <sz val="12"/>
        <rFont val="標楷體"/>
        <family val="4"/>
        <charset val="136"/>
      </rPr>
      <t>人</t>
    </r>
  </si>
  <si>
    <t>自然人</t>
  </si>
  <si>
    <t>證券自營商</t>
  </si>
  <si>
    <t>證券投信</t>
  </si>
  <si>
    <t>外資</t>
  </si>
  <si>
    <t>期貨自營商</t>
  </si>
  <si>
    <t>買</t>
  </si>
  <si>
    <t>賣</t>
  </si>
  <si>
    <r>
      <t>93</t>
    </r>
    <r>
      <rPr>
        <sz val="10"/>
        <rFont val="標楷體"/>
        <family val="4"/>
        <charset val="136"/>
      </rPr>
      <t>小計</t>
    </r>
    <phoneticPr fontId="3" type="noConversion"/>
  </si>
  <si>
    <t>日期</t>
    <phoneticPr fontId="3" type="noConversion"/>
  </si>
  <si>
    <t>維持率</t>
    <phoneticPr fontId="3" type="noConversion"/>
  </si>
  <si>
    <t xml:space="preserve">單位:契約數 </t>
    <phoneticPr fontId="3" type="noConversion"/>
  </si>
  <si>
    <t>造市者</t>
    <phoneticPr fontId="3" type="noConversion"/>
  </si>
  <si>
    <t>期貨經理事業</t>
    <phoneticPr fontId="3" type="noConversion"/>
  </si>
  <si>
    <t xml:space="preserve"> </t>
    <phoneticPr fontId="3" type="noConversion"/>
  </si>
  <si>
    <t>加總/2</t>
    <phoneticPr fontId="3" type="noConversion"/>
  </si>
  <si>
    <t>買</t>
    <phoneticPr fontId="3" type="noConversion"/>
  </si>
  <si>
    <t>賣</t>
    <phoneticPr fontId="3" type="noConversion"/>
  </si>
  <si>
    <r>
      <t>91</t>
    </r>
    <r>
      <rPr>
        <sz val="10"/>
        <rFont val="標楷體"/>
        <family val="4"/>
        <charset val="136"/>
      </rPr>
      <t>小計</t>
    </r>
    <phoneticPr fontId="3" type="noConversion"/>
  </si>
  <si>
    <r>
      <t>92</t>
    </r>
    <r>
      <rPr>
        <sz val="10"/>
        <rFont val="標楷體"/>
        <family val="4"/>
        <charset val="136"/>
      </rPr>
      <t>小計</t>
    </r>
    <phoneticPr fontId="3" type="noConversion"/>
  </si>
  <si>
    <r>
      <t>94</t>
    </r>
    <r>
      <rPr>
        <sz val="10"/>
        <rFont val="標楷體"/>
        <family val="4"/>
        <charset val="136"/>
      </rPr>
      <t>小計</t>
    </r>
    <phoneticPr fontId="3" type="noConversion"/>
  </si>
  <si>
    <r>
      <t>95</t>
    </r>
    <r>
      <rPr>
        <sz val="10"/>
        <rFont val="標楷體"/>
        <family val="4"/>
        <charset val="136"/>
      </rPr>
      <t>小計</t>
    </r>
    <phoneticPr fontId="3" type="noConversion"/>
  </si>
  <si>
    <r>
      <t>96</t>
    </r>
    <r>
      <rPr>
        <sz val="10"/>
        <rFont val="標楷體"/>
        <family val="4"/>
        <charset val="136"/>
      </rPr>
      <t>小計</t>
    </r>
    <phoneticPr fontId="3" type="noConversion"/>
  </si>
  <si>
    <r>
      <t>所占比重</t>
    </r>
    <r>
      <rPr>
        <sz val="8"/>
        <rFont val="Times New Roman"/>
        <family val="1"/>
      </rPr>
      <t>(%)</t>
    </r>
    <phoneticPr fontId="3" type="noConversion"/>
  </si>
  <si>
    <r>
      <t>97</t>
    </r>
    <r>
      <rPr>
        <sz val="10"/>
        <rFont val="標楷體"/>
        <family val="4"/>
        <charset val="136"/>
      </rPr>
      <t>小計</t>
    </r>
    <phoneticPr fontId="3" type="noConversion"/>
  </si>
  <si>
    <r>
      <t>98</t>
    </r>
    <r>
      <rPr>
        <sz val="10"/>
        <rFont val="標楷體"/>
        <family val="4"/>
        <charset val="136"/>
      </rPr>
      <t>小計</t>
    </r>
    <phoneticPr fontId="3" type="noConversion"/>
  </si>
  <si>
    <r>
      <t>99</t>
    </r>
    <r>
      <rPr>
        <sz val="10"/>
        <rFont val="標楷體"/>
        <family val="4"/>
        <charset val="136"/>
      </rPr>
      <t>小計</t>
    </r>
    <phoneticPr fontId="3" type="noConversion"/>
  </si>
  <si>
    <r>
      <t>100</t>
    </r>
    <r>
      <rPr>
        <sz val="10"/>
        <rFont val="標楷體"/>
        <family val="4"/>
        <charset val="136"/>
      </rPr>
      <t>小計</t>
    </r>
    <phoneticPr fontId="3" type="noConversion"/>
  </si>
  <si>
    <t>其他機構投資人</t>
    <phoneticPr fontId="3" type="noConversion"/>
  </si>
  <si>
    <r>
      <t>101</t>
    </r>
    <r>
      <rPr>
        <sz val="10"/>
        <rFont val="標楷體"/>
        <family val="4"/>
        <charset val="136"/>
      </rPr>
      <t>小計</t>
    </r>
    <phoneticPr fontId="3" type="noConversion"/>
  </si>
  <si>
    <r>
      <t>102</t>
    </r>
    <r>
      <rPr>
        <sz val="10"/>
        <rFont val="標楷體"/>
        <family val="4"/>
        <charset val="136"/>
      </rPr>
      <t>小計</t>
    </r>
    <phoneticPr fontId="3" type="noConversion"/>
  </si>
  <si>
    <r>
      <t>103</t>
    </r>
    <r>
      <rPr>
        <sz val="10"/>
        <rFont val="標楷體"/>
        <family val="4"/>
        <charset val="136"/>
      </rPr>
      <t>小計</t>
    </r>
    <phoneticPr fontId="3" type="noConversion"/>
  </si>
  <si>
    <r>
      <t>104</t>
    </r>
    <r>
      <rPr>
        <sz val="10"/>
        <rFont val="標楷體"/>
        <family val="4"/>
        <charset val="136"/>
      </rPr>
      <t>小計</t>
    </r>
    <phoneticPr fontId="3" type="noConversion"/>
  </si>
  <si>
    <r>
      <t>105</t>
    </r>
    <r>
      <rPr>
        <sz val="10"/>
        <rFont val="標楷體"/>
        <family val="4"/>
        <charset val="136"/>
      </rPr>
      <t>小計</t>
    </r>
    <phoneticPr fontId="3" type="noConversion"/>
  </si>
  <si>
    <r>
      <t>106</t>
    </r>
    <r>
      <rPr>
        <sz val="10"/>
        <rFont val="標楷體"/>
        <family val="4"/>
        <charset val="136"/>
      </rPr>
      <t>小計</t>
    </r>
    <phoneticPr fontId="3" type="noConversion"/>
  </si>
  <si>
    <r>
      <t>107</t>
    </r>
    <r>
      <rPr>
        <sz val="10"/>
        <rFont val="標楷體"/>
        <family val="4"/>
        <charset val="136"/>
      </rPr>
      <t>小計</t>
    </r>
    <phoneticPr fontId="3" type="noConversion"/>
  </si>
  <si>
    <r>
      <t>108</t>
    </r>
    <r>
      <rPr>
        <sz val="10"/>
        <rFont val="標楷體"/>
        <family val="4"/>
        <charset val="136"/>
      </rPr>
      <t>小計</t>
    </r>
    <phoneticPr fontId="3" type="noConversion"/>
  </si>
  <si>
    <r>
      <t>109</t>
    </r>
    <r>
      <rPr>
        <sz val="10"/>
        <rFont val="標楷體"/>
        <family val="4"/>
        <charset val="136"/>
      </rPr>
      <t>小計</t>
    </r>
    <phoneticPr fontId="3" type="noConversion"/>
  </si>
  <si>
    <r>
      <t>110</t>
    </r>
    <r>
      <rPr>
        <sz val="10"/>
        <rFont val="標楷體"/>
        <family val="4"/>
        <charset val="136"/>
      </rPr>
      <t>小計</t>
    </r>
    <phoneticPr fontId="3" type="noConversion"/>
  </si>
  <si>
    <r>
      <t>111</t>
    </r>
    <r>
      <rPr>
        <sz val="10"/>
        <rFont val="標楷體"/>
        <family val="4"/>
        <charset val="136"/>
      </rPr>
      <t>小計</t>
    </r>
    <phoneticPr fontId="3" type="noConversion"/>
  </si>
  <si>
    <r>
      <t>112</t>
    </r>
    <r>
      <rPr>
        <sz val="10"/>
        <rFont val="標楷體"/>
        <family val="4"/>
        <charset val="136"/>
      </rPr>
      <t>小計</t>
    </r>
    <phoneticPr fontId="3" type="noConversion"/>
  </si>
  <si>
    <r>
      <t>所占比重</t>
    </r>
    <r>
      <rPr>
        <sz val="9"/>
        <rFont val="Times New Roman"/>
        <family val="1"/>
      </rPr>
      <t>(%)</t>
    </r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</si>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</sst>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#,##0_);[Red]\(#,##0\)"/>
    <numFmt numFmtId="178" formatCode="0.00_ "/>
  </numFmts>
  <fonts count="2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sz val="8"/>
      <color indexed="8"/>
      <name val="Times New Roman"/>
      <family val="1"/>
    </font>
    <font>
      <sz val="12"/>
      <color indexed="9"/>
      <name val="新細明體"/>
      <family val="1"/>
      <charset val="136"/>
    </font>
    <font>
      <sz val="9"/>
      <color indexed="9"/>
      <name val="新細明體"/>
      <family val="1"/>
      <charset val="136"/>
    </font>
    <font>
      <sz val="9"/>
      <color indexed="9"/>
      <name val="Times New Roman"/>
      <family val="1"/>
    </font>
    <font>
      <sz val="9"/>
      <color indexed="9"/>
      <name val="標楷體"/>
      <family val="4"/>
      <charset val="136"/>
    </font>
    <font>
      <sz val="8"/>
      <name val="標楷體"/>
      <family val="4"/>
      <charset val="136"/>
    </font>
    <font>
      <sz val="27.25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9"/>
      <name val="標楷體"/>
      <family val="4"/>
      <charset val="136"/>
    </font>
    <font>
      <sz val="9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vertical="center"/>
    </xf>
    <xf numFmtId="176" fontId="9" fillId="0" borderId="2" xfId="0" applyNumberFormat="1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9" fontId="1" fillId="0" borderId="0" xfId="1"/>
    <xf numFmtId="0" fontId="12" fillId="0" borderId="0" xfId="0" applyFont="1"/>
    <xf numFmtId="49" fontId="7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77" fontId="14" fillId="0" borderId="0" xfId="0" applyNumberFormat="1" applyFont="1" applyAlignment="1">
      <alignment vertical="center"/>
    </xf>
    <xf numFmtId="10" fontId="13" fillId="0" borderId="0" xfId="0" applyNumberFormat="1" applyFont="1" applyAlignment="1">
      <alignment vertical="center"/>
    </xf>
    <xf numFmtId="176" fontId="14" fillId="0" borderId="0" xfId="0" applyNumberFormat="1" applyFont="1" applyAlignment="1">
      <alignment vertical="center"/>
    </xf>
    <xf numFmtId="176" fontId="15" fillId="0" borderId="0" xfId="0" applyNumberFormat="1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9" fillId="0" borderId="4" xfId="0" applyNumberFormat="1" applyFont="1" applyBorder="1" applyAlignment="1">
      <alignment horizontal="center" vertical="center"/>
    </xf>
    <xf numFmtId="178" fontId="9" fillId="0" borderId="2" xfId="0" applyNumberFormat="1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49" fontId="18" fillId="0" borderId="0" xfId="0" quotePrefix="1" applyNumberFormat="1" applyFont="1" applyAlignment="1">
      <alignment horizontal="left"/>
    </xf>
    <xf numFmtId="49" fontId="18" fillId="0" borderId="0" xfId="0" applyNumberFormat="1" applyFont="1" applyAlignment="1">
      <alignment horizontal="left"/>
    </xf>
    <xf numFmtId="0" fontId="18" fillId="0" borderId="0" xfId="0" applyFont="1"/>
    <xf numFmtId="49" fontId="8" fillId="0" borderId="3" xfId="0" quotePrefix="1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78" fontId="8" fillId="0" borderId="6" xfId="0" applyNumberFormat="1" applyFont="1" applyBorder="1" applyAlignment="1">
      <alignment horizontal="center" vertical="center"/>
    </xf>
    <xf numFmtId="178" fontId="20" fillId="0" borderId="6" xfId="0" applyNumberFormat="1" applyFont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178" fontId="8" fillId="0" borderId="8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105960264900662"/>
          <c:y val="2.9527559055118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25633383010433"/>
          <c:y val="0.3492575317574117"/>
          <c:w val="0.30700447093889716"/>
          <c:h val="0.4134888019656713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109-40D6-A4CB-BBA48B98AF9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109-40D6-A4CB-BBA48B98AF9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109-40D6-A4CB-BBA48B98AF9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109-40D6-A4CB-BBA48B98AF9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109-40D6-A4CB-BBA48B98AF9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109-40D6-A4CB-BBA48B98AF90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109-40D6-A4CB-BBA48B98AF90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109-40D6-A4CB-BBA48B98AF90}"/>
              </c:ext>
            </c:extLst>
          </c:dPt>
          <c:dLbls>
            <c:dLbl>
              <c:idx val="0"/>
              <c:layout>
                <c:manualLayout>
                  <c:x val="-0.12759437520641048"/>
                  <c:y val="-3.793977225796155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09-40D6-A4CB-BBA48B98AF90}"/>
                </c:ext>
              </c:extLst>
            </c:dLbl>
            <c:dLbl>
              <c:idx val="1"/>
              <c:layout>
                <c:manualLayout>
                  <c:x val="1.302365681111055E-2"/>
                  <c:y val="-5.762483054899476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09-40D6-A4CB-BBA48B98AF90}"/>
                </c:ext>
              </c:extLst>
            </c:dLbl>
            <c:dLbl>
              <c:idx val="2"/>
              <c:layout>
                <c:manualLayout>
                  <c:x val="5.4979471936868793E-2"/>
                  <c:y val="-8.715241798554458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09-40D6-A4CB-BBA48B98AF90}"/>
                </c:ext>
              </c:extLst>
            </c:dLbl>
            <c:dLbl>
              <c:idx val="3"/>
              <c:layout>
                <c:manualLayout>
                  <c:x val="0.11898392171177279"/>
                  <c:y val="-6.746735969451138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09-40D6-A4CB-BBA48B98AF90}"/>
                </c:ext>
              </c:extLst>
            </c:dLbl>
            <c:dLbl>
              <c:idx val="4"/>
              <c:layout>
                <c:manualLayout>
                  <c:x val="0.12273675062140411"/>
                  <c:y val="-3.400276059975491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09-40D6-A4CB-BBA48B98AF90}"/>
                </c:ext>
              </c:extLst>
            </c:dLbl>
            <c:dLbl>
              <c:idx val="5"/>
              <c:layout>
                <c:manualLayout>
                  <c:x val="7.7972849420312559E-2"/>
                  <c:y val="1.381979565142288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09-40D6-A4CB-BBA48B98AF90}"/>
                </c:ext>
              </c:extLst>
            </c:dLbl>
            <c:dLbl>
              <c:idx val="6"/>
              <c:layout>
                <c:manualLayout>
                  <c:x val="-0.10596082112252524"/>
                  <c:y val="-4.975101389966146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09-40D6-A4CB-BBA48B98AF90}"/>
                </c:ext>
              </c:extLst>
            </c:dLbl>
            <c:dLbl>
              <c:idx val="7"/>
              <c:layout>
                <c:manualLayout>
                  <c:x val="-0.20463638733899983"/>
                  <c:y val="5.3671493152314918E-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09-40D6-A4CB-BBA48B98AF90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('30371'!$B$3,'30371'!$D$3,'30371'!$F$3,'30371'!$H$3,'30371'!$J$3,'30371'!$L$2,'30371'!$N$2,'30371'!$P$2)</c:f>
              <c:strCache>
                <c:ptCount val="8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自然人</c:v>
                </c:pt>
                <c:pt idx="6">
                  <c:v>造市者</c:v>
                </c:pt>
                <c:pt idx="7">
                  <c:v>期貨經理事業</c:v>
                </c:pt>
              </c:strCache>
            </c:strRef>
          </c:cat>
          <c:val>
            <c:numRef>
              <c:f>('30371'!$B$52,'30371'!$D$52,'30371'!$F$52,'30371'!$H$52,'30371'!$J$52,'30371'!$L$52,'30371'!$N$52,'30371'!$P$52)</c:f>
              <c:numCache>
                <c:formatCode>0.00_ 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09-40D6-A4CB-BBA48B98AF90}"/>
            </c:ext>
          </c:extLst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9-B109-40D6-A4CB-BBA48B98AF9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109-40D6-A4CB-BBA48B98AF9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109-40D6-A4CB-BBA48B98AF9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109-40D6-A4CB-BBA48B98AF9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109-40D6-A4CB-BBA48B98AF9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109-40D6-A4CB-BBA48B98AF90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109-40D6-A4CB-BBA48B98AF90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109-40D6-A4CB-BBA48B98AF90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09-40D6-A4CB-BBA48B98AF90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109-40D6-A4CB-BBA48B98AF90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109-40D6-A4CB-BBA48B98AF90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109-40D6-A4CB-BBA48B98AF90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109-40D6-A4CB-BBA48B98AF90}"/>
                </c:ext>
              </c:extLst>
            </c:dLbl>
            <c:dLbl>
              <c:idx val="5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109-40D6-A4CB-BBA48B98AF90}"/>
                </c:ext>
              </c:extLst>
            </c:dLbl>
            <c:dLbl>
              <c:idx val="6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109-40D6-A4CB-BBA48B98AF90}"/>
                </c:ext>
              </c:extLst>
            </c:dLbl>
            <c:dLbl>
              <c:idx val="7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109-40D6-A4CB-BBA48B98AF90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('30371'!$B$3,'30371'!$D$3,'30371'!$F$3,'30371'!$H$3,'30371'!$J$3,'30371'!$L$2,'30371'!$N$2,'30371'!$P$2)</c:f>
              <c:strCache>
                <c:ptCount val="8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自然人</c:v>
                </c:pt>
                <c:pt idx="6">
                  <c:v>造市者</c:v>
                </c:pt>
                <c:pt idx="7">
                  <c:v>期貨經理事業</c:v>
                </c:pt>
              </c:strCache>
            </c:strRef>
          </c:cat>
          <c:val>
            <c:numRef>
              <c:f>('30371'!$B$52,'30371'!$D$52,'30371'!$F$52,'30371'!$H$52,'30371'!$J$52,'30371'!$L$52,'30371'!$N$52,'30371'!$P$52)</c:f>
              <c:numCache>
                <c:formatCode>0.00_ 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109-40D6-A4CB-BBA48B98A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1371086892284161"/>
          <c:y val="0.35327195321057309"/>
          <c:w val="0.99403869218334462"/>
          <c:h val="0.75672453344906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05960264900662"/>
          <c:y val="2.9527559055118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25633383010433"/>
          <c:y val="0.3492575317574117"/>
          <c:w val="0.30700447093889716"/>
          <c:h val="0.4134888019656713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FA3-4401-AEE3-DA25F5F5131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FA3-4401-AEE3-DA25F5F5131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FA3-4401-AEE3-DA25F5F5131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FA3-4401-AEE3-DA25F5F5131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FA3-4401-AEE3-DA25F5F5131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FA3-4401-AEE3-DA25F5F51317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FA3-4401-AEE3-DA25F5F51317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FA3-4401-AEE3-DA25F5F51317}"/>
              </c:ext>
            </c:extLst>
          </c:dPt>
          <c:dLbls>
            <c:dLbl>
              <c:idx val="0"/>
              <c:layout>
                <c:manualLayout>
                  <c:x val="-0.12759437520641048"/>
                  <c:y val="-3.793977225796155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A3-4401-AEE3-DA25F5F51317}"/>
                </c:ext>
              </c:extLst>
            </c:dLbl>
            <c:dLbl>
              <c:idx val="1"/>
              <c:layout>
                <c:manualLayout>
                  <c:x val="1.302365681111055E-2"/>
                  <c:y val="-5.762483054899476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A3-4401-AEE3-DA25F5F51317}"/>
                </c:ext>
              </c:extLst>
            </c:dLbl>
            <c:dLbl>
              <c:idx val="2"/>
              <c:layout>
                <c:manualLayout>
                  <c:x val="5.4979471936868793E-2"/>
                  <c:y val="-8.715241798554458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A3-4401-AEE3-DA25F5F51317}"/>
                </c:ext>
              </c:extLst>
            </c:dLbl>
            <c:dLbl>
              <c:idx val="3"/>
              <c:layout>
                <c:manualLayout>
                  <c:x val="0.11898392171177279"/>
                  <c:y val="-6.746735969451138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A3-4401-AEE3-DA25F5F51317}"/>
                </c:ext>
              </c:extLst>
            </c:dLbl>
            <c:dLbl>
              <c:idx val="4"/>
              <c:layout>
                <c:manualLayout>
                  <c:x val="0.12273675062140411"/>
                  <c:y val="-3.400276059975491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A3-4401-AEE3-DA25F5F51317}"/>
                </c:ext>
              </c:extLst>
            </c:dLbl>
            <c:dLbl>
              <c:idx val="5"/>
              <c:layout>
                <c:manualLayout>
                  <c:x val="7.7972849420312559E-2"/>
                  <c:y val="1.381979565142288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A3-4401-AEE3-DA25F5F51317}"/>
                </c:ext>
              </c:extLst>
            </c:dLbl>
            <c:dLbl>
              <c:idx val="6"/>
              <c:layout>
                <c:manualLayout>
                  <c:x val="-0.10596082112252524"/>
                  <c:y val="-4.975101389966146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A3-4401-AEE3-DA25F5F51317}"/>
                </c:ext>
              </c:extLst>
            </c:dLbl>
            <c:dLbl>
              <c:idx val="7"/>
              <c:layout>
                <c:manualLayout>
                  <c:x val="-0.20993440058403295"/>
                  <c:y val="2.898921926447131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A3-4401-AEE3-DA25F5F51317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('30371'!$B$3,'30371'!$D$3,'30371'!$F$3,'30371'!$H$3,'30371'!$J$3,'30371'!$L$2,'30371'!$N$2,'30371'!$P$2)</c:f>
              <c:strCache>
                <c:ptCount val="8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自然人</c:v>
                </c:pt>
                <c:pt idx="6">
                  <c:v>造市者</c:v>
                </c:pt>
                <c:pt idx="7">
                  <c:v>期貨經理事業</c:v>
                </c:pt>
              </c:strCache>
            </c:strRef>
          </c:cat>
          <c:val>
            <c:numRef>
              <c:f>('30371'!$C$52,'30371'!$E$52,'30371'!$G$52,'30371'!$I$52,'30371'!$K$52,'30371'!$M$52,'30371'!$O$52,'30371'!$Q$52)</c:f>
              <c:numCache>
                <c:formatCode>0.00_ 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A3-4401-AEE3-DA25F5F51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1371086892284161"/>
          <c:y val="0.35327195321057309"/>
          <c:w val="0.99403869218334462"/>
          <c:h val="0.75672453344906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標楷體"/>
                <a:ea typeface="標楷體"/>
                <a:cs typeface="標楷體"/>
              </a:defRPr>
            </a:pPr>
            <a:r>
              <a:rPr lang="zh-TW" altLang="en-US"/>
              <a:t>每週市場平均保證金維持率變化圖</a:t>
            </a:r>
          </a:p>
        </c:rich>
      </c:tx>
      <c:layout>
        <c:manualLayout>
          <c:xMode val="edge"/>
          <c:yMode val="edge"/>
          <c:x val="0.34126163391933817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866597724922445E-2"/>
          <c:y val="0.16101694915254236"/>
          <c:w val="0.90072388831437433"/>
          <c:h val="0.72542372881355932"/>
        </c:manualLayout>
      </c:layout>
      <c:lineChart>
        <c:grouping val="standard"/>
        <c:varyColors val="0"/>
        <c:ser>
          <c:idx val="0"/>
          <c:order val="0"/>
          <c:tx>
            <c:strRef>
              <c:f>Data_30375!$B$2</c:f>
              <c:strCache>
                <c:ptCount val="1"/>
                <c:pt idx="0">
                  <c:v>0%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96"/>
              <c:layout>
                <c:manualLayout>
                  <c:x val="-0.47835223802815752"/>
                  <c:y val="-0.1020564971751413"/>
                </c:manualLayout>
              </c:layout>
              <c:tx>
                <c:strRef>
                  <c:f>Data_30375!$B$101</c:f>
                  <c:strCache>
                    <c:ptCount val="1"/>
                    <c:pt idx="0">
                      <c:v>0%</c:v>
                    </c:pt>
                  </c:strCache>
                </c:strRef>
              </c:tx>
              <c:spPr>
                <a:solidFill>
                  <a:srgbClr val="FFFF00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272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zh-TW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{42036667-27BD-490A-A076-4EC41B634EDF}</c15:txfldGUID>
                      <c15:f>Data_30375!$B$101</c15:f>
                      <c15:dlblFieldTableCache>
                        <c:ptCount val="1"/>
                        <c:pt idx="0">
                          <c:v>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E93-43E2-8FDF-5F630D23F8A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Data_30375!$A$3:$A$101</c:f>
              <c:numCache>
                <c:formatCode>@</c:formatCode>
                <c:ptCount val="99"/>
              </c:numCache>
            </c:numRef>
          </c:cat>
          <c:val>
            <c:numRef>
              <c:f>Data_30375!$B$3:$B$101</c:f>
              <c:numCache>
                <c:formatCode>0%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3-43E2-8FDF-5F630D23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939224"/>
        <c:axId val="1"/>
      </c:lineChart>
      <c:catAx>
        <c:axId val="38793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725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zh-TW" altLang="en-US" sz="1425" b="0" i="0" u="none" strike="noStrike" baseline="0">
                    <a:solidFill>
                      <a:srgbClr val="000000"/>
                    </a:solidFill>
                    <a:latin typeface="標楷體"/>
                    <a:ea typeface="標楷體"/>
                  </a:rPr>
                  <a:t>說明:市場保證金維持率=市場保證金帳戶權益總額/市場未沖銷部位應存有保證金總額</a:t>
                </a:r>
              </a:p>
            </c:rich>
          </c:tx>
          <c:layout>
            <c:manualLayout>
              <c:xMode val="edge"/>
              <c:yMode val="edge"/>
              <c:x val="0.12512926577042399"/>
              <c:y val="0.91694915254237286"/>
            </c:manualLayout>
          </c:layout>
          <c:overlay val="0"/>
          <c:spPr>
            <a:noFill/>
            <a:ln w="25400">
              <a:noFill/>
            </a:ln>
          </c:spPr>
        </c:title>
        <c:numFmt formatCode="[$-404]e/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1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2999999999999998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50" b="0" i="0" u="none" strike="noStrike" baseline="0">
                    <a:solidFill>
                      <a:srgbClr val="000000"/>
                    </a:solidFill>
                    <a:latin typeface="標楷體"/>
                    <a:ea typeface="標楷體"/>
                    <a:cs typeface="標楷體"/>
                  </a:defRPr>
                </a:pPr>
                <a:r>
                  <a:rPr lang="zh-TW" altLang="en-US"/>
                  <a:t>保證金維持率</a:t>
                </a:r>
              </a:p>
            </c:rich>
          </c:tx>
          <c:layout>
            <c:manualLayout>
              <c:xMode val="edge"/>
              <c:yMode val="edge"/>
              <c:x val="2.0682523267838678E-3"/>
              <c:y val="8.3050847457627114E-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87939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272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10</xdr:col>
      <xdr:colOff>371475</xdr:colOff>
      <xdr:row>23</xdr:row>
      <xdr:rowOff>57150</xdr:rowOff>
    </xdr:to>
    <xdr:graphicFrame macro="">
      <xdr:nvGraphicFramePr>
        <xdr:cNvPr id="22542" name="Chart 1">
          <a:extLst>
            <a:ext uri="{FF2B5EF4-FFF2-40B4-BE49-F238E27FC236}">
              <a16:creationId xmlns:a16="http://schemas.microsoft.com/office/drawing/2014/main" id="{5F577C64-EB60-48D0-B625-F394A3459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10</xdr:col>
      <xdr:colOff>371475</xdr:colOff>
      <xdr:row>23</xdr:row>
      <xdr:rowOff>57150</xdr:rowOff>
    </xdr:to>
    <xdr:graphicFrame macro="">
      <xdr:nvGraphicFramePr>
        <xdr:cNvPr id="21518" name="Chart 1">
          <a:extLst>
            <a:ext uri="{FF2B5EF4-FFF2-40B4-BE49-F238E27FC236}">
              <a16:creationId xmlns:a16="http://schemas.microsoft.com/office/drawing/2014/main" id="{7A3D4872-09A2-4817-BB37-5E76ECDE7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C7A3199-7927-4AD6-BDA8-013A54ED8D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topLeftCell="A34" workbookViewId="0">
      <selection activeCell="U56" sqref="U56"/>
    </sheetView>
  </sheetViews>
  <sheetFormatPr defaultColWidth="8" defaultRowHeight="16.5"/>
  <cols>
    <col min="1" max="1" width="8.75" style="1" customWidth="1"/>
    <col min="2" max="2" width="6.75" style="1" customWidth="1"/>
    <col min="3" max="3" width="6.125" style="1" customWidth="1"/>
    <col min="4" max="4" width="6.375" style="1" customWidth="1"/>
    <col min="5" max="5" width="6" style="1" customWidth="1"/>
    <col min="6" max="6" width="7.25" style="1" customWidth="1"/>
    <col min="7" max="7" width="7.125" style="1" customWidth="1"/>
    <col min="8" max="8" width="7" style="1" customWidth="1"/>
    <col min="9" max="9" width="7.125" style="1" customWidth="1"/>
    <col min="10" max="10" width="7.25" style="1" customWidth="1"/>
    <col min="11" max="11" width="7.125" style="1" customWidth="1"/>
    <col min="12" max="17" width="8" style="1" customWidth="1"/>
    <col min="18" max="18" width="3.375" style="17" customWidth="1"/>
    <col min="19" max="19" width="3.25" style="17" customWidth="1"/>
    <col min="20" max="20" width="3.125" style="17" customWidth="1"/>
    <col min="21" max="21" width="8" style="12" customWidth="1"/>
    <col min="22" max="16384" width="8" style="1"/>
  </cols>
  <sheetData>
    <row r="1" spans="1:20" ht="15.2" customHeight="1" thickBot="1">
      <c r="A1" s="12">
        <v>34</v>
      </c>
      <c r="B1" s="13">
        <v>2002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0"/>
      <c r="P1" s="11"/>
      <c r="Q1" s="10" t="s">
        <v>12</v>
      </c>
    </row>
    <row r="2" spans="1:20" ht="15.2" customHeight="1">
      <c r="A2" s="45" t="s">
        <v>0</v>
      </c>
      <c r="B2" s="47" t="s">
        <v>1</v>
      </c>
      <c r="C2" s="48"/>
      <c r="D2" s="48"/>
      <c r="E2" s="48"/>
      <c r="F2" s="48"/>
      <c r="G2" s="48"/>
      <c r="H2" s="48"/>
      <c r="I2" s="48"/>
      <c r="J2" s="48"/>
      <c r="K2" s="48"/>
      <c r="L2" s="41" t="s">
        <v>2</v>
      </c>
      <c r="M2" s="49"/>
      <c r="N2" s="41" t="s">
        <v>13</v>
      </c>
      <c r="O2" s="50"/>
      <c r="P2" s="41" t="s">
        <v>14</v>
      </c>
      <c r="Q2" s="42"/>
      <c r="R2" s="18" t="s">
        <v>15</v>
      </c>
    </row>
    <row r="3" spans="1:20" ht="15.2" customHeight="1">
      <c r="A3" s="46"/>
      <c r="B3" s="52" t="s">
        <v>3</v>
      </c>
      <c r="C3" s="53"/>
      <c r="D3" s="52" t="s">
        <v>4</v>
      </c>
      <c r="E3" s="53"/>
      <c r="F3" s="52" t="s">
        <v>5</v>
      </c>
      <c r="G3" s="53"/>
      <c r="H3" s="52" t="s">
        <v>29</v>
      </c>
      <c r="I3" s="53"/>
      <c r="J3" s="52" t="s">
        <v>6</v>
      </c>
      <c r="K3" s="53"/>
      <c r="L3" s="43"/>
      <c r="M3" s="43"/>
      <c r="N3" s="43"/>
      <c r="O3" s="51"/>
      <c r="P3" s="43"/>
      <c r="Q3" s="44"/>
    </row>
    <row r="4" spans="1:20" ht="15.2" customHeight="1">
      <c r="A4" s="46"/>
      <c r="B4" s="2" t="s">
        <v>7</v>
      </c>
      <c r="C4" s="2" t="s">
        <v>8</v>
      </c>
      <c r="D4" s="2" t="s">
        <v>7</v>
      </c>
      <c r="E4" s="2" t="s">
        <v>8</v>
      </c>
      <c r="F4" s="2" t="s">
        <v>7</v>
      </c>
      <c r="G4" s="2" t="s">
        <v>8</v>
      </c>
      <c r="H4" s="2" t="s">
        <v>7</v>
      </c>
      <c r="I4" s="2" t="s">
        <v>8</v>
      </c>
      <c r="J4" s="2" t="s">
        <v>7</v>
      </c>
      <c r="K4" s="2" t="s">
        <v>8</v>
      </c>
      <c r="L4" s="2" t="s">
        <v>7</v>
      </c>
      <c r="M4" s="2" t="s">
        <v>8</v>
      </c>
      <c r="N4" s="2" t="s">
        <v>7</v>
      </c>
      <c r="O4" s="24" t="s">
        <v>8</v>
      </c>
      <c r="P4" s="2" t="s">
        <v>7</v>
      </c>
      <c r="Q4" s="3" t="s">
        <v>8</v>
      </c>
      <c r="R4" s="19" t="s">
        <v>16</v>
      </c>
      <c r="S4" s="19" t="s">
        <v>17</v>
      </c>
      <c r="T4" s="19" t="s">
        <v>18</v>
      </c>
    </row>
    <row r="5" spans="1:20" ht="15.2" customHeight="1">
      <c r="A5" s="16" t="s">
        <v>19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8"/>
      <c r="Q5" s="9"/>
      <c r="R5" s="20">
        <f t="shared" ref="R5:R16" si="0">SUM(B5:Q5)/2</f>
        <v>0</v>
      </c>
    </row>
    <row r="6" spans="1:20">
      <c r="A6" s="30" t="s">
        <v>24</v>
      </c>
      <c r="B6" s="26">
        <f>IF(R5=0,0,ROUND(B5/R5,4)) * 100</f>
        <v>0</v>
      </c>
      <c r="C6" s="26">
        <f>IF(R5=0,0,ROUND(C5/R5,4)) * 100</f>
        <v>0</v>
      </c>
      <c r="D6" s="26">
        <f>IF(R5=0,0,ROUND(D5/R5,4)) * 100</f>
        <v>0</v>
      </c>
      <c r="E6" s="26">
        <f>IF(R5=0,0,ROUND(E5/R5,4)) * 100</f>
        <v>0</v>
      </c>
      <c r="F6" s="26">
        <f>IF(R5=0,0,ROUND(F5/R5,4)) * 100</f>
        <v>0</v>
      </c>
      <c r="G6" s="26">
        <f>IF(R5=0,0,ROUND(G5/R5,4)) * 100</f>
        <v>0</v>
      </c>
      <c r="H6" s="26">
        <f>IF(R5=0,0,ROUND(H5/R5,4)) * 100</f>
        <v>0</v>
      </c>
      <c r="I6" s="26">
        <f>IF(R5=0,0,ROUND(I5/R5,4)) * 100</f>
        <v>0</v>
      </c>
      <c r="J6" s="26">
        <f>IF(R5=0,0,ROUND(J5/R5,4)) * 100</f>
        <v>0</v>
      </c>
      <c r="K6" s="26">
        <f>IF(R5=0,0,ROUND(K5/R5,4)) * 100</f>
        <v>0</v>
      </c>
      <c r="L6" s="27">
        <f>IF(R5=0,0,ROUND(L5/R5,4)) * 100</f>
        <v>0</v>
      </c>
      <c r="M6" s="27">
        <f>IF(R5=0,0,ROUND(M5/R5,4)) * 100</f>
        <v>0</v>
      </c>
      <c r="N6" s="27">
        <f>IF(R5=0,0,ROUND(N5/R5,4)) * 100</f>
        <v>0</v>
      </c>
      <c r="O6" s="27">
        <f>IF(R5=0,0,ROUND(O5/R5,4)) * 100</f>
        <v>0</v>
      </c>
      <c r="P6" s="8"/>
      <c r="Q6" s="9"/>
      <c r="R6" s="20">
        <f t="shared" si="0"/>
        <v>0</v>
      </c>
      <c r="S6" s="21">
        <f>(B6+D6+F6+H6+J6+N6)</f>
        <v>0</v>
      </c>
      <c r="T6" s="21">
        <f>(C6+E6+G6+I6+K6+O6)</f>
        <v>0</v>
      </c>
    </row>
    <row r="7" spans="1:20" ht="15.2" customHeight="1">
      <c r="A7" s="16" t="s">
        <v>20</v>
      </c>
      <c r="B7" s="6"/>
      <c r="C7" s="6"/>
      <c r="D7" s="6"/>
      <c r="E7" s="6"/>
      <c r="F7" s="6"/>
      <c r="G7" s="6"/>
      <c r="H7" s="6"/>
      <c r="I7" s="6"/>
      <c r="J7" s="7"/>
      <c r="K7" s="6"/>
      <c r="L7" s="6"/>
      <c r="M7" s="6"/>
      <c r="N7" s="6"/>
      <c r="O7" s="25"/>
      <c r="P7" s="6"/>
      <c r="Q7" s="5"/>
      <c r="R7" s="20">
        <f t="shared" si="0"/>
        <v>0</v>
      </c>
      <c r="S7" s="22">
        <f>B7+D7+F7+H7+J7+L7+N7</f>
        <v>0</v>
      </c>
      <c r="T7" s="22">
        <f>C7+E7+G7+I7+K7+M7+O7</f>
        <v>0</v>
      </c>
    </row>
    <row r="8" spans="1:20">
      <c r="A8" s="30" t="s">
        <v>24</v>
      </c>
      <c r="B8" s="26">
        <f>IF(R7=0,0,ROUND(B7/R7,4)) * 100</f>
        <v>0</v>
      </c>
      <c r="C8" s="26">
        <f>IF(R7=0,0,ROUND(C7/R7,4)) * 100</f>
        <v>0</v>
      </c>
      <c r="D8" s="26">
        <f>IF(R7=0,0,ROUND(D7/R7,4)) * 100</f>
        <v>0</v>
      </c>
      <c r="E8" s="26">
        <f>IF(R7=0,0,ROUND(E7/R7,4)) * 100</f>
        <v>0</v>
      </c>
      <c r="F8" s="26">
        <f>IF(R7=0,0,ROUND(F7/R7,4)) * 100</f>
        <v>0</v>
      </c>
      <c r="G8" s="26">
        <f>IF(R7=0,0,ROUND(G7/R7,4)) * 100</f>
        <v>0</v>
      </c>
      <c r="H8" s="26">
        <f>IF(R7=0,0,ROUND(H7/R7,4)) * 100</f>
        <v>0</v>
      </c>
      <c r="I8" s="26">
        <f>IF(R7=0,0,ROUND(I7/R7,4)) * 100</f>
        <v>0</v>
      </c>
      <c r="J8" s="26">
        <f>IF(R7=0,0,ROUND(J7/R7,4)) * 100</f>
        <v>0</v>
      </c>
      <c r="K8" s="26">
        <f>IF(R7=0,0,ROUND(K7/R7,4)) * 100</f>
        <v>0</v>
      </c>
      <c r="L8" s="27">
        <f>IF(R7=0,0,ROUND(L7/R7,4)) * 100</f>
        <v>0</v>
      </c>
      <c r="M8" s="27">
        <f>IF(R7=0,0,ROUND(M7/R7,4)) * 100</f>
        <v>0</v>
      </c>
      <c r="N8" s="26">
        <f>IF(R7=0,0,ROUND(N7/R7,4)) * 100</f>
        <v>0</v>
      </c>
      <c r="O8" s="28">
        <f>IF(R7=0,0,ROUND(O7/R7,4)) * 100</f>
        <v>0</v>
      </c>
      <c r="P8" s="26">
        <f>IF(R7=0,0,ROUND(P7/R7,4)) * 100</f>
        <v>0</v>
      </c>
      <c r="Q8" s="29">
        <f>IF(R7=0,0,ROUND(Q7/R7,4)) * 100</f>
        <v>0</v>
      </c>
      <c r="R8" s="20">
        <f t="shared" si="0"/>
        <v>0</v>
      </c>
      <c r="S8" s="21">
        <f>(B8+D8+F8+H8+J8+N8)</f>
        <v>0</v>
      </c>
      <c r="T8" s="21">
        <f>(C8+E8+G8+I8+K8+O8)</f>
        <v>0</v>
      </c>
    </row>
    <row r="9" spans="1:20" ht="15.2" customHeight="1">
      <c r="A9" s="16" t="s">
        <v>9</v>
      </c>
      <c r="B9" s="6"/>
      <c r="C9" s="6"/>
      <c r="D9" s="6"/>
      <c r="E9" s="6"/>
      <c r="F9" s="6"/>
      <c r="G9" s="6"/>
      <c r="H9" s="6"/>
      <c r="I9" s="6"/>
      <c r="J9" s="7"/>
      <c r="K9" s="6"/>
      <c r="L9" s="6"/>
      <c r="M9" s="6"/>
      <c r="N9" s="6"/>
      <c r="O9" s="25"/>
      <c r="P9" s="6"/>
      <c r="Q9" s="5"/>
      <c r="R9" s="20">
        <f t="shared" si="0"/>
        <v>0</v>
      </c>
      <c r="S9" s="22">
        <f>B9+D9+F9+H9+J9+L9+N9</f>
        <v>0</v>
      </c>
      <c r="T9" s="22">
        <f>C9+E9+G9+I9+K9+M9+O9</f>
        <v>0</v>
      </c>
    </row>
    <row r="10" spans="1:20">
      <c r="A10" s="30" t="s">
        <v>24</v>
      </c>
      <c r="B10" s="26">
        <f>IF(R9=0,0,ROUND(B9/R9,4)) * 100</f>
        <v>0</v>
      </c>
      <c r="C10" s="26">
        <f>IF(R9=0,0,ROUND(C9/R9,4)) * 100</f>
        <v>0</v>
      </c>
      <c r="D10" s="26">
        <f>IF(R9=0,0,ROUND(D9/R9,4)) * 100</f>
        <v>0</v>
      </c>
      <c r="E10" s="26">
        <f>IF(R9=0,0,ROUND(E9/R9,4)) * 100</f>
        <v>0</v>
      </c>
      <c r="F10" s="26">
        <f>IF(R9=0,0,ROUND(F9/R9,4)) * 100</f>
        <v>0</v>
      </c>
      <c r="G10" s="26">
        <f>IF(R9=0,0,ROUND(G9/R9,4)) * 100</f>
        <v>0</v>
      </c>
      <c r="H10" s="26">
        <f>IF(R9=0,0,ROUND(H9/R9,4)) * 100</f>
        <v>0</v>
      </c>
      <c r="I10" s="26">
        <f>IF(R9=0,0,ROUND(I9/R9,4)) * 100</f>
        <v>0</v>
      </c>
      <c r="J10" s="26">
        <f>IF(R9=0,0,ROUND(J9/R9,4)) * 100</f>
        <v>0</v>
      </c>
      <c r="K10" s="26">
        <f>IF(R9=0,0,ROUND(K9/R9,4)) * 100</f>
        <v>0</v>
      </c>
      <c r="L10" s="27">
        <f>IF(R9=0,0,ROUND(L9/R9,4)) * 100</f>
        <v>0</v>
      </c>
      <c r="M10" s="27">
        <f>IF(R9=0,0,ROUND(M9/R9,4)) * 100</f>
        <v>0</v>
      </c>
      <c r="N10" s="26">
        <f>IF(R9=0,0,ROUND(N9/R9,4)) * 100</f>
        <v>0</v>
      </c>
      <c r="O10" s="28">
        <f>IF(R9=0,0,ROUND(O9/R9,4)) * 100</f>
        <v>0</v>
      </c>
      <c r="P10" s="26">
        <f>IF(R9=0,0,ROUND(P9/R9,4)) * 100</f>
        <v>0</v>
      </c>
      <c r="Q10" s="29">
        <f>IF(R9=0,0,ROUND(Q9/R9,4)) * 100</f>
        <v>0</v>
      </c>
      <c r="R10" s="20">
        <f t="shared" si="0"/>
        <v>0</v>
      </c>
      <c r="S10" s="21">
        <f>(B10+D10+F10+H10+J10+N10)</f>
        <v>0</v>
      </c>
      <c r="T10" s="21">
        <f>(C10+E10+G10+I10+K10+O10)</f>
        <v>0</v>
      </c>
    </row>
    <row r="11" spans="1:20" ht="15.2" customHeight="1">
      <c r="A11" s="16" t="s">
        <v>21</v>
      </c>
      <c r="B11" s="6"/>
      <c r="C11" s="6"/>
      <c r="D11" s="6"/>
      <c r="E11" s="6"/>
      <c r="F11" s="6"/>
      <c r="G11" s="6"/>
      <c r="H11" s="6"/>
      <c r="I11" s="6"/>
      <c r="J11" s="7"/>
      <c r="K11" s="6"/>
      <c r="L11" s="6"/>
      <c r="M11" s="6"/>
      <c r="N11" s="6"/>
      <c r="O11" s="25"/>
      <c r="P11" s="6"/>
      <c r="Q11" s="5"/>
      <c r="R11" s="20">
        <f t="shared" si="0"/>
        <v>0</v>
      </c>
      <c r="S11" s="22">
        <f>B11+D11+F11+H11+J11+L11+N11</f>
        <v>0</v>
      </c>
      <c r="T11" s="22">
        <f>C11+E11+G11+I11+K11+M11+O11</f>
        <v>0</v>
      </c>
    </row>
    <row r="12" spans="1:20">
      <c r="A12" s="30" t="s">
        <v>24</v>
      </c>
      <c r="B12" s="26">
        <f>IF(R11=0,0,ROUND(B11/R11,4)) * 100</f>
        <v>0</v>
      </c>
      <c r="C12" s="26">
        <f>IF(R11=0,0,ROUND(C11/R11,4)) * 100</f>
        <v>0</v>
      </c>
      <c r="D12" s="26">
        <f>IF(R11=0,0,ROUND(D11/R11,4)) * 100</f>
        <v>0</v>
      </c>
      <c r="E12" s="26">
        <f>IF(R11=0,0,ROUND(E11/R11,4)) * 100</f>
        <v>0</v>
      </c>
      <c r="F12" s="26">
        <f>IF(R11=0,0,ROUND(F11/R11,4)) * 100</f>
        <v>0</v>
      </c>
      <c r="G12" s="26">
        <f>IF(R11=0,0,ROUND(G11/R11,4)) * 100</f>
        <v>0</v>
      </c>
      <c r="H12" s="26">
        <f>IF(R11=0,0,ROUND(H11/R11,4)) * 100</f>
        <v>0</v>
      </c>
      <c r="I12" s="26">
        <f>IF(R11=0,0,ROUND(I11/R11,4)) * 100</f>
        <v>0</v>
      </c>
      <c r="J12" s="26">
        <f>IF(R11=0,0,ROUND(J11/R11,4)) * 100</f>
        <v>0</v>
      </c>
      <c r="K12" s="26">
        <f>IF(R11=0,0,ROUND(K11/R11,4)) * 100</f>
        <v>0</v>
      </c>
      <c r="L12" s="27">
        <f>IF(R11=0,0,ROUND(L11/R11,4)) * 100</f>
        <v>0</v>
      </c>
      <c r="M12" s="27">
        <f>IF(R11=0,0,ROUND(M11/R11,4)) * 100</f>
        <v>0</v>
      </c>
      <c r="N12" s="26">
        <f>IF(R11=0,0,ROUND(N11/R11,4)) * 100</f>
        <v>0</v>
      </c>
      <c r="O12" s="28">
        <f>IF(R11=0,0,ROUND(O11/R11,4)) * 100</f>
        <v>0</v>
      </c>
      <c r="P12" s="26">
        <f>IF(R11=0,0,ROUND(P11/R11,4)) * 100</f>
        <v>0</v>
      </c>
      <c r="Q12" s="29">
        <f>IF(R11=0,0,ROUND(Q11/R11,4)) * 100</f>
        <v>0</v>
      </c>
      <c r="R12" s="20">
        <f t="shared" si="0"/>
        <v>0</v>
      </c>
      <c r="S12" s="21">
        <f>(B12+D12+F12+H12+J12+N12)</f>
        <v>0</v>
      </c>
      <c r="T12" s="21">
        <f>(C12+E12+G12+I12+K12+O12)</f>
        <v>0</v>
      </c>
    </row>
    <row r="13" spans="1:20" ht="15.2" customHeight="1">
      <c r="A13" s="16" t="s">
        <v>22</v>
      </c>
      <c r="B13" s="6"/>
      <c r="C13" s="6"/>
      <c r="D13" s="6"/>
      <c r="E13" s="6"/>
      <c r="F13" s="6"/>
      <c r="G13" s="6"/>
      <c r="H13" s="6"/>
      <c r="I13" s="6"/>
      <c r="J13" s="7"/>
      <c r="K13" s="6"/>
      <c r="L13" s="6"/>
      <c r="M13" s="6"/>
      <c r="N13" s="6"/>
      <c r="O13" s="25"/>
      <c r="P13" s="6"/>
      <c r="Q13" s="5"/>
      <c r="R13" s="20">
        <f t="shared" si="0"/>
        <v>0</v>
      </c>
      <c r="S13" s="22">
        <f>B13+D13+F13+H13+J13+L13+N13</f>
        <v>0</v>
      </c>
      <c r="T13" s="22">
        <f>C13+E13+G13+I13+K13+M13+O13</f>
        <v>0</v>
      </c>
    </row>
    <row r="14" spans="1:20">
      <c r="A14" s="30" t="s">
        <v>24</v>
      </c>
      <c r="B14" s="26">
        <f>IF(R13=0,0,ROUND(B13/R13,4)) * 100</f>
        <v>0</v>
      </c>
      <c r="C14" s="26">
        <f>IF(R13=0,0,ROUND(C13/R13,4)) * 100</f>
        <v>0</v>
      </c>
      <c r="D14" s="26">
        <f>IF(R13=0,0,ROUND(D13/R13,4)) * 100</f>
        <v>0</v>
      </c>
      <c r="E14" s="26">
        <f>IF(R13=0,0,ROUND(E13/R13,4)) * 100</f>
        <v>0</v>
      </c>
      <c r="F14" s="26">
        <f>IF(R13=0,0,ROUND(F13/R13,4)) * 100</f>
        <v>0</v>
      </c>
      <c r="G14" s="26">
        <f>IF(R13=0,0,ROUND(G13/R13,4)) * 100</f>
        <v>0</v>
      </c>
      <c r="H14" s="26">
        <f>IF(R13=0,0,ROUND(H13/R13,4)) * 100</f>
        <v>0</v>
      </c>
      <c r="I14" s="26">
        <f>IF(R13=0,0,ROUND(I13/R13,4)) * 100</f>
        <v>0</v>
      </c>
      <c r="J14" s="26">
        <f>IF(R13=0,0,ROUND(J13/R13,4)) * 100</f>
        <v>0</v>
      </c>
      <c r="K14" s="26">
        <f>IF(R13=0,0,ROUND(K13/R13,4)) * 100</f>
        <v>0</v>
      </c>
      <c r="L14" s="27">
        <f>IF(R13=0,0,ROUND(L13/R13,4)) * 100</f>
        <v>0</v>
      </c>
      <c r="M14" s="27">
        <f>IF(R13=0,0,ROUND(M13/R13,4)) * 100</f>
        <v>0</v>
      </c>
      <c r="N14" s="26">
        <f>IF(R13=0,0,ROUND(N13/R13,4)) * 100</f>
        <v>0</v>
      </c>
      <c r="O14" s="28">
        <f>IF(R13=0,0,ROUND(O13/R13,4)) * 100</f>
        <v>0</v>
      </c>
      <c r="P14" s="26">
        <f>IF(R13=0,0,ROUND(P13/R13,4)) * 100</f>
        <v>0</v>
      </c>
      <c r="Q14" s="29">
        <f>IF(R13=0,0,ROUND(Q13/R13,4)) * 100</f>
        <v>0</v>
      </c>
      <c r="R14" s="20">
        <f t="shared" si="0"/>
        <v>0</v>
      </c>
      <c r="S14" s="21">
        <f>(B14+D14+F14+H14+J14+N14)</f>
        <v>0</v>
      </c>
      <c r="T14" s="21">
        <f>(C14+E14+G14+I14+K14+O14)</f>
        <v>0</v>
      </c>
    </row>
    <row r="15" spans="1:20" ht="15.2" customHeight="1">
      <c r="A15" s="16" t="s">
        <v>23</v>
      </c>
      <c r="B15" s="6"/>
      <c r="C15" s="6"/>
      <c r="D15" s="6"/>
      <c r="E15" s="6"/>
      <c r="F15" s="6"/>
      <c r="G15" s="6"/>
      <c r="H15" s="6"/>
      <c r="I15" s="6"/>
      <c r="J15" s="7"/>
      <c r="K15" s="6"/>
      <c r="L15" s="6"/>
      <c r="M15" s="6"/>
      <c r="N15" s="6"/>
      <c r="O15" s="25"/>
      <c r="P15" s="6"/>
      <c r="Q15" s="5"/>
      <c r="R15" s="20">
        <f t="shared" si="0"/>
        <v>0</v>
      </c>
      <c r="S15" s="22">
        <f>B15+D15+F15+H15+J15+L15+N15</f>
        <v>0</v>
      </c>
      <c r="T15" s="22">
        <f>C15+E15+G15+I15+K15+M15+O15</f>
        <v>0</v>
      </c>
    </row>
    <row r="16" spans="1:20">
      <c r="A16" s="30" t="s">
        <v>24</v>
      </c>
      <c r="B16" s="26">
        <f>IF(R15=0,0,ROUND(B15/R15,4)) * 100</f>
        <v>0</v>
      </c>
      <c r="C16" s="26">
        <f>IF(R15=0,0,ROUND(C15/R15,4)) * 100</f>
        <v>0</v>
      </c>
      <c r="D16" s="26">
        <f>IF(R15=0,0,ROUND(D15/R15,4)) * 100</f>
        <v>0</v>
      </c>
      <c r="E16" s="26">
        <f>IF(R15=0,0,ROUND(E15/R15,4)) * 100</f>
        <v>0</v>
      </c>
      <c r="F16" s="26">
        <f>IF(R15=0,0,ROUND(F15/R15,4)) * 100</f>
        <v>0</v>
      </c>
      <c r="G16" s="26">
        <f>IF(R15=0,0,ROUND(G15/R15,4)) * 100</f>
        <v>0</v>
      </c>
      <c r="H16" s="26">
        <f>IF(R15=0,0,ROUND(H15/R15,4)) * 100</f>
        <v>0</v>
      </c>
      <c r="I16" s="26">
        <f>IF(R15=0,0,ROUND(I15/R15,4)) * 100</f>
        <v>0</v>
      </c>
      <c r="J16" s="26">
        <f>IF(R15=0,0,ROUND(J15/R15,4)) * 100</f>
        <v>0</v>
      </c>
      <c r="K16" s="26">
        <f>IF(R15=0,0,ROUND(K15/R15,4)) * 100</f>
        <v>0</v>
      </c>
      <c r="L16" s="27">
        <f>IF(R15=0,0,ROUND(L15/R15,4)) * 100</f>
        <v>0</v>
      </c>
      <c r="M16" s="27">
        <f>IF(R15=0,0,ROUND(M15/R15,4)) * 100</f>
        <v>0</v>
      </c>
      <c r="N16" s="26">
        <f>IF(R15=0,0,ROUND(N15/R15,4)) * 100</f>
        <v>0</v>
      </c>
      <c r="O16" s="28">
        <f>IF(R15=0,0,ROUND(O15/R15,4)) * 100</f>
        <v>0</v>
      </c>
      <c r="P16" s="26">
        <f>IF(R15=0,0,ROUND(P15/R15,4)) * 100</f>
        <v>0</v>
      </c>
      <c r="Q16" s="29">
        <f>IF(R15=0,0,ROUND(Q15/R15,4)) * 100</f>
        <v>0</v>
      </c>
      <c r="R16" s="20">
        <f t="shared" si="0"/>
        <v>0</v>
      </c>
      <c r="S16" s="21">
        <f>(B16+D16+F16+H16+J16+N16)</f>
        <v>0</v>
      </c>
      <c r="T16" s="21">
        <f>(C16+E16+G16+I16+K16+O16)</f>
        <v>0</v>
      </c>
    </row>
    <row r="17" spans="1:20" ht="15.2" customHeight="1">
      <c r="A17" s="16" t="s">
        <v>25</v>
      </c>
      <c r="B17" s="6"/>
      <c r="C17" s="6"/>
      <c r="D17" s="6"/>
      <c r="E17" s="6"/>
      <c r="F17" s="6"/>
      <c r="G17" s="6"/>
      <c r="H17" s="6"/>
      <c r="I17" s="6"/>
      <c r="J17" s="7"/>
      <c r="K17" s="6"/>
      <c r="L17" s="6"/>
      <c r="M17" s="6"/>
      <c r="N17" s="6"/>
      <c r="O17" s="25"/>
      <c r="P17" s="6"/>
      <c r="Q17" s="5"/>
      <c r="R17" s="20">
        <f t="shared" ref="R17:R24" si="1">SUM(B17:Q17)/2</f>
        <v>0</v>
      </c>
      <c r="S17" s="22">
        <f>B17+D17+F17+H17+J17+L17+N17</f>
        <v>0</v>
      </c>
      <c r="T17" s="22">
        <f>C17+E17+G17+I17+K17+M17+O17</f>
        <v>0</v>
      </c>
    </row>
    <row r="18" spans="1:20">
      <c r="A18" s="30" t="s">
        <v>24</v>
      </c>
      <c r="B18" s="26">
        <f>IF(R17=0,0,ROUND(B17/R17,4)) * 100</f>
        <v>0</v>
      </c>
      <c r="C18" s="26">
        <f>IF(R17=0,0,ROUND(C17/R17,4)) * 100</f>
        <v>0</v>
      </c>
      <c r="D18" s="26">
        <f>IF(R17=0,0,ROUND(D17/R17,4)) * 100</f>
        <v>0</v>
      </c>
      <c r="E18" s="26">
        <f>IF(R17=0,0,ROUND(E17/R17,4)) * 100</f>
        <v>0</v>
      </c>
      <c r="F18" s="26">
        <f>IF(R17=0,0,ROUND(F17/R17,4)) * 100</f>
        <v>0</v>
      </c>
      <c r="G18" s="26">
        <f>IF(R17=0,0,ROUND(G17/R17,4)) * 100</f>
        <v>0</v>
      </c>
      <c r="H18" s="26">
        <f>IF(R17=0,0,ROUND(H17/R17,4)) * 100</f>
        <v>0</v>
      </c>
      <c r="I18" s="26">
        <f>IF(R17=0,0,ROUND(I17/R17,4)) * 100</f>
        <v>0</v>
      </c>
      <c r="J18" s="26">
        <f>IF(R17=0,0,ROUND(J17/R17,4)) * 100</f>
        <v>0</v>
      </c>
      <c r="K18" s="26">
        <f>IF(R17=0,0,ROUND(K17/R17,4)) * 100</f>
        <v>0</v>
      </c>
      <c r="L18" s="27">
        <f>IF(R17=0,0,ROUND(L17/R17,4)) * 100</f>
        <v>0</v>
      </c>
      <c r="M18" s="27">
        <f>IF(R17=0,0,ROUND(M17/R17,4)) * 100</f>
        <v>0</v>
      </c>
      <c r="N18" s="26">
        <f>IF(R17=0,0,ROUND(N17/R17,4)) * 100</f>
        <v>0</v>
      </c>
      <c r="O18" s="28">
        <f>IF(R17=0,0,ROUND(O17/R17,4)) * 100</f>
        <v>0</v>
      </c>
      <c r="P18" s="26">
        <f>IF(R17=0,0,ROUND(P17/R17,4)) * 100</f>
        <v>0</v>
      </c>
      <c r="Q18" s="29">
        <f>IF(R17=0,0,ROUND(Q17/R17,4)) * 100</f>
        <v>0</v>
      </c>
      <c r="R18" s="20">
        <f t="shared" si="1"/>
        <v>0</v>
      </c>
      <c r="S18" s="21">
        <f>(B18+D18+F18+H18+J18+N18)</f>
        <v>0</v>
      </c>
      <c r="T18" s="21">
        <f>(C18+E18+G18+I18+K18+O18)</f>
        <v>0</v>
      </c>
    </row>
    <row r="19" spans="1:20" ht="15.2" customHeight="1">
      <c r="A19" s="16" t="s">
        <v>26</v>
      </c>
      <c r="B19" s="6"/>
      <c r="C19" s="6"/>
      <c r="D19" s="6"/>
      <c r="E19" s="6"/>
      <c r="F19" s="6"/>
      <c r="G19" s="6"/>
      <c r="H19" s="6"/>
      <c r="I19" s="6"/>
      <c r="J19" s="7"/>
      <c r="K19" s="6"/>
      <c r="L19" s="6"/>
      <c r="M19" s="6"/>
      <c r="N19" s="6"/>
      <c r="O19" s="25"/>
      <c r="P19" s="6"/>
      <c r="Q19" s="5"/>
      <c r="R19" s="20">
        <f t="shared" si="1"/>
        <v>0</v>
      </c>
      <c r="S19" s="22">
        <f>B19+D19+F19+H19+J19+L19+N19</f>
        <v>0</v>
      </c>
      <c r="T19" s="22">
        <f>C19+E19+G19+I19+K19+M19+O19</f>
        <v>0</v>
      </c>
    </row>
    <row r="20" spans="1:20">
      <c r="A20" s="30" t="s">
        <v>24</v>
      </c>
      <c r="B20" s="26">
        <f>IF(R19=0,0,ROUND(B19/R19,4)) * 100</f>
        <v>0</v>
      </c>
      <c r="C20" s="26">
        <f>IF(R19=0,0,ROUND(C19/R19,4)) * 100</f>
        <v>0</v>
      </c>
      <c r="D20" s="26">
        <f>IF(R19=0,0,ROUND(D19/R19,4)) * 100</f>
        <v>0</v>
      </c>
      <c r="E20" s="26">
        <f>IF(R19=0,0,ROUND(E19/R19,4)) * 100</f>
        <v>0</v>
      </c>
      <c r="F20" s="26">
        <f>IF(R19=0,0,ROUND(F19/R19,4)) * 100</f>
        <v>0</v>
      </c>
      <c r="G20" s="26">
        <f>IF(R19=0,0,ROUND(G19/R19,4)) * 100</f>
        <v>0</v>
      </c>
      <c r="H20" s="26">
        <f>IF(R19=0,0,ROUND(H19/R19,4)) * 100</f>
        <v>0</v>
      </c>
      <c r="I20" s="26">
        <f>IF(R19=0,0,ROUND(I19/R19,4)) * 100</f>
        <v>0</v>
      </c>
      <c r="J20" s="26">
        <f>IF(R19=0,0,ROUND(J19/R19,4)) * 100</f>
        <v>0</v>
      </c>
      <c r="K20" s="26">
        <f>IF(R19=0,0,ROUND(K19/R19,4)) * 100</f>
        <v>0</v>
      </c>
      <c r="L20" s="27">
        <f>IF(R19=0,0,ROUND(L19/R19,4)) * 100</f>
        <v>0</v>
      </c>
      <c r="M20" s="27">
        <f>IF(R19=0,0,ROUND(M19/R19,4)) * 100</f>
        <v>0</v>
      </c>
      <c r="N20" s="26">
        <f>IF(R19=0,0,ROUND(N19/R19,4)) * 100</f>
        <v>0</v>
      </c>
      <c r="O20" s="28">
        <f>IF(R19=0,0,ROUND(O19/R19,4)) * 100</f>
        <v>0</v>
      </c>
      <c r="P20" s="26">
        <f>IF(R19=0,0,ROUND(P19/R19,4)) * 100</f>
        <v>0</v>
      </c>
      <c r="Q20" s="29">
        <f>IF(R19=0,0,ROUND(Q19/R19,4)) * 100</f>
        <v>0</v>
      </c>
      <c r="R20" s="20">
        <f t="shared" si="1"/>
        <v>0</v>
      </c>
      <c r="S20" s="21">
        <f>(B20+D20+F20+H20+J20+N20)</f>
        <v>0</v>
      </c>
      <c r="T20" s="21">
        <f>(C20+E20+G20+I20+K20+O20)</f>
        <v>0</v>
      </c>
    </row>
    <row r="21" spans="1:20" ht="15.2" customHeight="1">
      <c r="A21" s="16" t="s">
        <v>27</v>
      </c>
      <c r="B21" s="6"/>
      <c r="C21" s="6"/>
      <c r="D21" s="6"/>
      <c r="E21" s="6"/>
      <c r="F21" s="6"/>
      <c r="G21" s="6"/>
      <c r="H21" s="6"/>
      <c r="I21" s="6"/>
      <c r="J21" s="7"/>
      <c r="K21" s="6"/>
      <c r="L21" s="6"/>
      <c r="M21" s="6"/>
      <c r="N21" s="6"/>
      <c r="O21" s="25"/>
      <c r="P21" s="6"/>
      <c r="Q21" s="5"/>
      <c r="R21" s="20">
        <f t="shared" si="1"/>
        <v>0</v>
      </c>
      <c r="S21" s="22">
        <f>B21+D21+F21+H21+J21+L21+N21</f>
        <v>0</v>
      </c>
      <c r="T21" s="22">
        <f>C21+E21+G21+I21+K21+M21+O21</f>
        <v>0</v>
      </c>
    </row>
    <row r="22" spans="1:20">
      <c r="A22" s="30" t="s">
        <v>24</v>
      </c>
      <c r="B22" s="26">
        <f>IF(R21=0,0,ROUND(B21/R21,4)) * 100</f>
        <v>0</v>
      </c>
      <c r="C22" s="26">
        <f>IF(R21=0,0,ROUND(C21/R21,4)) * 100</f>
        <v>0</v>
      </c>
      <c r="D22" s="26">
        <f>IF(R21=0,0,ROUND(D21/R21,4)) * 100</f>
        <v>0</v>
      </c>
      <c r="E22" s="26">
        <f>IF(R21=0,0,ROUND(E21/R21,4)) * 100</f>
        <v>0</v>
      </c>
      <c r="F22" s="26">
        <f>IF(R21=0,0,ROUND(F21/R21,4)) * 100</f>
        <v>0</v>
      </c>
      <c r="G22" s="26">
        <f>IF(R21=0,0,ROUND(G21/R21,4)) * 100</f>
        <v>0</v>
      </c>
      <c r="H22" s="26">
        <f>IF(R21=0,0,ROUND(H21/R21,4)) * 100</f>
        <v>0</v>
      </c>
      <c r="I22" s="26">
        <f>IF(R21=0,0,ROUND(I21/R21,4)) * 100</f>
        <v>0</v>
      </c>
      <c r="J22" s="26">
        <f>IF(R21=0,0,ROUND(J21/R21,4)) * 100</f>
        <v>0</v>
      </c>
      <c r="K22" s="26">
        <f>IF(R21=0,0,ROUND(K21/R21,4)) * 100</f>
        <v>0</v>
      </c>
      <c r="L22" s="27">
        <f>IF(R21=0,0,ROUND(L21/R21,4)) * 100</f>
        <v>0</v>
      </c>
      <c r="M22" s="27">
        <f>IF(R21=0,0,ROUND(M21/R21,4)) * 100</f>
        <v>0</v>
      </c>
      <c r="N22" s="26">
        <f>IF(R21=0,0,ROUND(N21/R21,4)) * 100</f>
        <v>0</v>
      </c>
      <c r="O22" s="28">
        <f>IF(R21=0,0,ROUND(O21/R21,4)) * 100</f>
        <v>0</v>
      </c>
      <c r="P22" s="26">
        <f>IF(R21=0,0,ROUND(P21/R21,4)) * 100</f>
        <v>0</v>
      </c>
      <c r="Q22" s="29">
        <f>IF(R21=0,0,ROUND(Q21/R21,4)) * 100</f>
        <v>0</v>
      </c>
      <c r="R22" s="20">
        <f t="shared" si="1"/>
        <v>0</v>
      </c>
      <c r="S22" s="21">
        <f>(B22+D22+F22+H22+J22+N22)</f>
        <v>0</v>
      </c>
      <c r="T22" s="21">
        <f>(C22+E22+G22+I22+K22+O22)</f>
        <v>0</v>
      </c>
    </row>
    <row r="23" spans="1:20" ht="15.2" customHeight="1">
      <c r="A23" s="16" t="s">
        <v>28</v>
      </c>
      <c r="B23" s="6"/>
      <c r="C23" s="6"/>
      <c r="D23" s="6"/>
      <c r="E23" s="6"/>
      <c r="F23" s="6"/>
      <c r="G23" s="6"/>
      <c r="H23" s="6"/>
      <c r="I23" s="6"/>
      <c r="J23" s="7"/>
      <c r="K23" s="6"/>
      <c r="L23" s="6"/>
      <c r="M23" s="6"/>
      <c r="N23" s="6"/>
      <c r="O23" s="25"/>
      <c r="P23" s="6"/>
      <c r="Q23" s="5"/>
      <c r="R23" s="20">
        <f t="shared" si="1"/>
        <v>0</v>
      </c>
      <c r="S23" s="22">
        <f>B23+D23+F23+H23+J23+L23+N23</f>
        <v>0</v>
      </c>
      <c r="T23" s="22">
        <f>C23+E23+G23+I23+K23+M23+O23</f>
        <v>0</v>
      </c>
    </row>
    <row r="24" spans="1:20">
      <c r="A24" s="30" t="s">
        <v>24</v>
      </c>
      <c r="B24" s="26">
        <f>IF(R23=0,0,ROUND(B23/R23,4)) * 100</f>
        <v>0</v>
      </c>
      <c r="C24" s="26">
        <f>IF(R23=0,0,ROUND(C23/R23,4)) * 100</f>
        <v>0</v>
      </c>
      <c r="D24" s="26">
        <f>IF(R23=0,0,ROUND(D23/R23,4)) * 100</f>
        <v>0</v>
      </c>
      <c r="E24" s="26">
        <f>IF(R23=0,0,ROUND(E23/R23,4)) * 100</f>
        <v>0</v>
      </c>
      <c r="F24" s="26">
        <f>IF(R23=0,0,ROUND(F23/R23,4)) * 100</f>
        <v>0</v>
      </c>
      <c r="G24" s="26">
        <f>IF(R23=0,0,ROUND(G23/R23,4)) * 100</f>
        <v>0</v>
      </c>
      <c r="H24" s="26">
        <f>IF(R23=0,0,ROUND(H23/R23,4)) * 100</f>
        <v>0</v>
      </c>
      <c r="I24" s="26">
        <f>IF(R23=0,0,ROUND(I23/R23,4)) * 100</f>
        <v>0</v>
      </c>
      <c r="J24" s="26">
        <f>IF(R23=0,0,ROUND(J23/R23,4)) * 100</f>
        <v>0</v>
      </c>
      <c r="K24" s="26">
        <f>IF(R23=0,0,ROUND(K23/R23,4)) * 100</f>
        <v>0</v>
      </c>
      <c r="L24" s="27">
        <f>IF(R23=0,0,ROUND(L23/R23,4)) * 100</f>
        <v>0</v>
      </c>
      <c r="M24" s="27">
        <f>IF(R23=0,0,ROUND(M23/R23,4)) * 100</f>
        <v>0</v>
      </c>
      <c r="N24" s="26">
        <f>IF(R23=0,0,ROUND(N23/R23,4)) * 100</f>
        <v>0</v>
      </c>
      <c r="O24" s="28">
        <f>IF(R23=0,0,ROUND(O23/R23,4)) * 100</f>
        <v>0</v>
      </c>
      <c r="P24" s="26">
        <f>IF(R23=0,0,ROUND(P23/R23,4)) * 100</f>
        <v>0</v>
      </c>
      <c r="Q24" s="29">
        <f>IF(R23=0,0,ROUND(Q23/R23,4)) * 100</f>
        <v>0</v>
      </c>
      <c r="R24" s="20">
        <f t="shared" si="1"/>
        <v>0</v>
      </c>
      <c r="S24" s="21">
        <f>(B24+D24+F24+H24+J24+N24)</f>
        <v>0</v>
      </c>
      <c r="T24" s="21">
        <f>(C24+E24+G24+I24+K24+O24)</f>
        <v>0</v>
      </c>
    </row>
    <row r="25" spans="1:20" ht="15.2" customHeight="1">
      <c r="A25" s="16" t="s">
        <v>30</v>
      </c>
      <c r="B25" s="6"/>
      <c r="C25" s="6"/>
      <c r="D25" s="6"/>
      <c r="E25" s="6"/>
      <c r="F25" s="6"/>
      <c r="G25" s="6"/>
      <c r="H25" s="6"/>
      <c r="I25" s="6"/>
      <c r="J25" s="7"/>
      <c r="K25" s="6"/>
      <c r="L25" s="6"/>
      <c r="M25" s="6"/>
      <c r="N25" s="6"/>
      <c r="O25" s="25"/>
      <c r="P25" s="6"/>
      <c r="Q25" s="5"/>
      <c r="R25" s="20">
        <f t="shared" ref="R25:R34" si="2">SUM(B25:Q25)/2</f>
        <v>0</v>
      </c>
      <c r="S25" s="22">
        <f>B25+D25+F25+H25+J25+L25+N25</f>
        <v>0</v>
      </c>
      <c r="T25" s="22">
        <f>C25+E25+G25+I25+K25+M25+O25</f>
        <v>0</v>
      </c>
    </row>
    <row r="26" spans="1:20">
      <c r="A26" s="30" t="s">
        <v>24</v>
      </c>
      <c r="B26" s="26">
        <f>IF(R25=0,0,ROUND(B25/R25,4)) * 100</f>
        <v>0</v>
      </c>
      <c r="C26" s="26">
        <f>IF(R25=0,0,ROUND(C25/R25,4)) * 100</f>
        <v>0</v>
      </c>
      <c r="D26" s="26">
        <f>IF(R25=0,0,ROUND(D25/R25,4)) * 100</f>
        <v>0</v>
      </c>
      <c r="E26" s="26">
        <f>IF(R25=0,0,ROUND(E25/R25,4)) * 100</f>
        <v>0</v>
      </c>
      <c r="F26" s="26">
        <f>IF(R25=0,0,ROUND(F25/R25,4)) * 100</f>
        <v>0</v>
      </c>
      <c r="G26" s="26">
        <f>IF(R25=0,0,ROUND(G25/R25,4)) * 100</f>
        <v>0</v>
      </c>
      <c r="H26" s="26">
        <f>IF(R25=0,0,ROUND(H25/R25,4)) * 100</f>
        <v>0</v>
      </c>
      <c r="I26" s="26">
        <f>IF(R25=0,0,ROUND(I25/R25,4)) * 100</f>
        <v>0</v>
      </c>
      <c r="J26" s="26">
        <f>IF(R25=0,0,ROUND(J25/R25,4)) * 100</f>
        <v>0</v>
      </c>
      <c r="K26" s="26">
        <f>IF(R25=0,0,ROUND(K25/R25,4)) * 100</f>
        <v>0</v>
      </c>
      <c r="L26" s="27">
        <f>IF(R25=0,0,ROUND(L25/R25,4)) * 100</f>
        <v>0</v>
      </c>
      <c r="M26" s="27">
        <f>IF(R25=0,0,ROUND(M25/R25,4)) * 100</f>
        <v>0</v>
      </c>
      <c r="N26" s="26">
        <f>IF(R25=0,0,ROUND(N25/R25,4)) * 100</f>
        <v>0</v>
      </c>
      <c r="O26" s="28">
        <f>IF(R25=0,0,ROUND(O25/R25,4)) * 100</f>
        <v>0</v>
      </c>
      <c r="P26" s="26">
        <f>IF(R25=0,0,ROUND(P25/R25,4)) * 100</f>
        <v>0</v>
      </c>
      <c r="Q26" s="29">
        <f>IF(R25=0,0,ROUND(Q25/R25,4)) * 100</f>
        <v>0</v>
      </c>
      <c r="R26" s="20">
        <f t="shared" si="2"/>
        <v>0</v>
      </c>
      <c r="S26" s="21">
        <f>(B26+D26+F26+H26+J26+N26)</f>
        <v>0</v>
      </c>
      <c r="T26" s="21">
        <f>(C26+E26+G26+I26+K26+O26)</f>
        <v>0</v>
      </c>
    </row>
    <row r="27" spans="1:20" ht="15.2" customHeight="1">
      <c r="A27" s="16" t="s">
        <v>31</v>
      </c>
      <c r="B27" s="6"/>
      <c r="C27" s="6"/>
      <c r="D27" s="6"/>
      <c r="E27" s="6"/>
      <c r="F27" s="6"/>
      <c r="G27" s="6"/>
      <c r="H27" s="6"/>
      <c r="I27" s="6"/>
      <c r="J27" s="7"/>
      <c r="K27" s="6"/>
      <c r="L27" s="6"/>
      <c r="M27" s="6"/>
      <c r="N27" s="6"/>
      <c r="O27" s="25"/>
      <c r="P27" s="6"/>
      <c r="Q27" s="5"/>
      <c r="R27" s="20">
        <f t="shared" si="2"/>
        <v>0</v>
      </c>
      <c r="S27" s="22">
        <f>B27+D27+F27+H27+J27+L27+N27</f>
        <v>0</v>
      </c>
      <c r="T27" s="22">
        <f>C27+E27+G27+I27+K27+M27+O27</f>
        <v>0</v>
      </c>
    </row>
    <row r="28" spans="1:20">
      <c r="A28" s="30" t="s">
        <v>24</v>
      </c>
      <c r="B28" s="26">
        <f>IF(R27=0,0,ROUND(B27/R27,4)) * 100</f>
        <v>0</v>
      </c>
      <c r="C28" s="26">
        <f>IF(R27=0,0,ROUND(C27/R27,4)) * 100</f>
        <v>0</v>
      </c>
      <c r="D28" s="26">
        <f>IF(R27=0,0,ROUND(D27/R27,4)) * 100</f>
        <v>0</v>
      </c>
      <c r="E28" s="26">
        <f>IF(R27=0,0,ROUND(E27/R27,4)) * 100</f>
        <v>0</v>
      </c>
      <c r="F28" s="26">
        <f>IF(R27=0,0,ROUND(F27/R27,4)) * 100</f>
        <v>0</v>
      </c>
      <c r="G28" s="26">
        <f>IF(R27=0,0,ROUND(G27/R27,4)) * 100</f>
        <v>0</v>
      </c>
      <c r="H28" s="26">
        <f>IF(R27=0,0,ROUND(H27/R27,4)) * 100</f>
        <v>0</v>
      </c>
      <c r="I28" s="26">
        <f>IF(R27=0,0,ROUND(I27/R27,4)) * 100</f>
        <v>0</v>
      </c>
      <c r="J28" s="26">
        <f>IF(R27=0,0,ROUND(J27/R27,4)) * 100</f>
        <v>0</v>
      </c>
      <c r="K28" s="26">
        <f>IF(R27=0,0,ROUND(K27/R27,4)) * 100</f>
        <v>0</v>
      </c>
      <c r="L28" s="27">
        <f>IF(R27=0,0,ROUND(L27/R27,4)) * 100</f>
        <v>0</v>
      </c>
      <c r="M28" s="27">
        <f>IF(R27=0,0,ROUND(M27/R27,4)) * 100</f>
        <v>0</v>
      </c>
      <c r="N28" s="26">
        <f>IF(R27=0,0,ROUND(N27/R27,4)) * 100</f>
        <v>0</v>
      </c>
      <c r="O28" s="28">
        <f>IF(R27=0,0,ROUND(O27/R27,4)) * 100</f>
        <v>0</v>
      </c>
      <c r="P28" s="26">
        <f>IF(R27=0,0,ROUND(P27/R27,4)) * 100</f>
        <v>0</v>
      </c>
      <c r="Q28" s="29">
        <f>IF(R27=0,0,ROUND(Q27/R27,4)) * 100</f>
        <v>0</v>
      </c>
      <c r="R28" s="20">
        <f t="shared" si="2"/>
        <v>0</v>
      </c>
      <c r="S28" s="21">
        <f>(B28+D28+F28+H28+J28+N28)</f>
        <v>0</v>
      </c>
      <c r="T28" s="21">
        <f>(C28+E28+G28+I28+K28+O28)</f>
        <v>0</v>
      </c>
    </row>
    <row r="29" spans="1:20" ht="15.2" customHeight="1">
      <c r="A29" s="16" t="s">
        <v>32</v>
      </c>
      <c r="B29" s="6"/>
      <c r="C29" s="6"/>
      <c r="D29" s="6"/>
      <c r="E29" s="6"/>
      <c r="F29" s="6"/>
      <c r="G29" s="6"/>
      <c r="H29" s="6"/>
      <c r="I29" s="6"/>
      <c r="J29" s="7"/>
      <c r="K29" s="6"/>
      <c r="L29" s="6"/>
      <c r="M29" s="6"/>
      <c r="N29" s="6"/>
      <c r="O29" s="25"/>
      <c r="P29" s="6"/>
      <c r="Q29" s="5"/>
      <c r="R29" s="20">
        <f t="shared" si="2"/>
        <v>0</v>
      </c>
      <c r="S29" s="22">
        <f>B29+D29+F29+H29+J29+L29+N29</f>
        <v>0</v>
      </c>
      <c r="T29" s="22">
        <f>C29+E29+G29+I29+K29+M29+O29</f>
        <v>0</v>
      </c>
    </row>
    <row r="30" spans="1:20">
      <c r="A30" s="30" t="s">
        <v>24</v>
      </c>
      <c r="B30" s="26">
        <f>IF(R29=0,0,ROUND(B29/R29,4)) * 100</f>
        <v>0</v>
      </c>
      <c r="C30" s="26">
        <f>IF(R29=0,0,ROUND(C29/R29,4)) * 100</f>
        <v>0</v>
      </c>
      <c r="D30" s="26">
        <f>IF(R29=0,0,ROUND(D29/R29,4)) * 100</f>
        <v>0</v>
      </c>
      <c r="E30" s="26">
        <f>IF(R29=0,0,ROUND(E29/R29,4)) * 100</f>
        <v>0</v>
      </c>
      <c r="F30" s="26">
        <f>IF(R29=0,0,ROUND(F29/R29,4)) * 100</f>
        <v>0</v>
      </c>
      <c r="G30" s="26">
        <f>IF(R29=0,0,ROUND(G29/R29,4)) * 100</f>
        <v>0</v>
      </c>
      <c r="H30" s="26">
        <f>IF(R29=0,0,ROUND(H29/R29,4)) * 100</f>
        <v>0</v>
      </c>
      <c r="I30" s="26">
        <f>IF(R29=0,0,ROUND(I29/R29,4)) * 100</f>
        <v>0</v>
      </c>
      <c r="J30" s="26">
        <f>IF(R29=0,0,ROUND(J29/R29,4)) * 100</f>
        <v>0</v>
      </c>
      <c r="K30" s="26">
        <f>IF(R29=0,0,ROUND(K29/R29,4)) * 100</f>
        <v>0</v>
      </c>
      <c r="L30" s="27">
        <f>IF(R29=0,0,ROUND(L29/R29,4)) * 100</f>
        <v>0</v>
      </c>
      <c r="M30" s="27">
        <f>IF(R29=0,0,ROUND(M29/R29,4)) * 100</f>
        <v>0</v>
      </c>
      <c r="N30" s="26">
        <f>IF(R29=0,0,ROUND(N29/R29,4)) * 100</f>
        <v>0</v>
      </c>
      <c r="O30" s="28">
        <f>IF(R29=0,0,ROUND(O29/R29,4)) * 100</f>
        <v>0</v>
      </c>
      <c r="P30" s="26">
        <f>IF(R29=0,0,ROUND(P29/R29,4)) * 100</f>
        <v>0</v>
      </c>
      <c r="Q30" s="29">
        <f>IF(R29=0,0,ROUND(Q29/R29,4)) * 100</f>
        <v>0</v>
      </c>
      <c r="R30" s="20">
        <f t="shared" si="2"/>
        <v>0</v>
      </c>
      <c r="S30" s="21">
        <f>(B30+D30+F30+H30+J30+N30)</f>
        <v>0</v>
      </c>
      <c r="T30" s="21">
        <f>(C30+E30+G30+I30+K30+O30)</f>
        <v>0</v>
      </c>
    </row>
    <row r="31" spans="1:20" ht="15.2" customHeight="1">
      <c r="A31" s="16" t="s">
        <v>33</v>
      </c>
      <c r="B31" s="6"/>
      <c r="C31" s="6"/>
      <c r="D31" s="6"/>
      <c r="E31" s="6"/>
      <c r="F31" s="6"/>
      <c r="G31" s="6"/>
      <c r="H31" s="6"/>
      <c r="I31" s="6"/>
      <c r="J31" s="7"/>
      <c r="K31" s="6"/>
      <c r="L31" s="6"/>
      <c r="M31" s="6"/>
      <c r="N31" s="6"/>
      <c r="O31" s="25"/>
      <c r="P31" s="6"/>
      <c r="Q31" s="5"/>
      <c r="R31" s="20">
        <f t="shared" si="2"/>
        <v>0</v>
      </c>
      <c r="S31" s="22">
        <f>B31+D31+F31+H31+J31+L31+N31</f>
        <v>0</v>
      </c>
      <c r="T31" s="22">
        <f>C31+E31+G31+I31+K31+M31+O31</f>
        <v>0</v>
      </c>
    </row>
    <row r="32" spans="1:20">
      <c r="A32" s="30" t="s">
        <v>24</v>
      </c>
      <c r="B32" s="26">
        <f>IF(R31=0,0,ROUND(B31/R31,4)) * 100</f>
        <v>0</v>
      </c>
      <c r="C32" s="26">
        <f>IF(R31=0,0,ROUND(C31/R31,4)) * 100</f>
        <v>0</v>
      </c>
      <c r="D32" s="26">
        <f>IF(R31=0,0,ROUND(D31/R31,4)) * 100</f>
        <v>0</v>
      </c>
      <c r="E32" s="26">
        <f>IF(R31=0,0,ROUND(E31/R31,4)) * 100</f>
        <v>0</v>
      </c>
      <c r="F32" s="26">
        <f>IF(R31=0,0,ROUND(F31/R31,4)) * 100</f>
        <v>0</v>
      </c>
      <c r="G32" s="26">
        <f>IF(R31=0,0,ROUND(G31/R31,4)) * 100</f>
        <v>0</v>
      </c>
      <c r="H32" s="26">
        <f>IF(R31=0,0,ROUND(H31/R31,4)) * 100</f>
        <v>0</v>
      </c>
      <c r="I32" s="26">
        <f>IF(R31=0,0,ROUND(I31/R31,4)) * 100</f>
        <v>0</v>
      </c>
      <c r="J32" s="26">
        <f>IF(R31=0,0,ROUND(J31/R31,4)) * 100</f>
        <v>0</v>
      </c>
      <c r="K32" s="26">
        <f>IF(R31=0,0,ROUND(K31/R31,4)) * 100</f>
        <v>0</v>
      </c>
      <c r="L32" s="27">
        <f>IF(R31=0,0,ROUND(L31/R31,4)) * 100</f>
        <v>0</v>
      </c>
      <c r="M32" s="27">
        <f>IF(R31=0,0,ROUND(M31/R31,4)) * 100</f>
        <v>0</v>
      </c>
      <c r="N32" s="26">
        <f>IF(R31=0,0,ROUND(N31/R31,4)) * 100</f>
        <v>0</v>
      </c>
      <c r="O32" s="28">
        <f>IF(R31=0,0,ROUND(O31/R31,4)) * 100</f>
        <v>0</v>
      </c>
      <c r="P32" s="26">
        <f>IF(R31=0,0,ROUND(P31/R31,4)) * 100</f>
        <v>0</v>
      </c>
      <c r="Q32" s="29">
        <f>IF(R31=0,0,ROUND(Q31/R31,4)) * 100</f>
        <v>0</v>
      </c>
      <c r="R32" s="20">
        <f t="shared" si="2"/>
        <v>0</v>
      </c>
      <c r="S32" s="21">
        <f>(B32+D32+F32+H32+J32+N32)</f>
        <v>0</v>
      </c>
      <c r="T32" s="21">
        <f>(C32+E32+G32+I32+K32+O32)</f>
        <v>0</v>
      </c>
    </row>
    <row r="33" spans="1:20" ht="15.2" customHeight="1">
      <c r="A33" s="16" t="s">
        <v>34</v>
      </c>
      <c r="B33" s="6"/>
      <c r="C33" s="6"/>
      <c r="D33" s="6"/>
      <c r="E33" s="6"/>
      <c r="F33" s="6"/>
      <c r="G33" s="6"/>
      <c r="H33" s="6"/>
      <c r="I33" s="6"/>
      <c r="J33" s="7"/>
      <c r="K33" s="6"/>
      <c r="L33" s="6"/>
      <c r="M33" s="6"/>
      <c r="N33" s="6"/>
      <c r="O33" s="25"/>
      <c r="P33" s="6"/>
      <c r="Q33" s="5"/>
      <c r="R33" s="20">
        <f t="shared" si="2"/>
        <v>0</v>
      </c>
      <c r="S33" s="22">
        <f>B33+D33+F33+H33+J33+L33+N33</f>
        <v>0</v>
      </c>
      <c r="T33" s="22">
        <f>C33+E33+G33+I33+K33+M33+O33</f>
        <v>0</v>
      </c>
    </row>
    <row r="34" spans="1:20">
      <c r="A34" s="30" t="s">
        <v>24</v>
      </c>
      <c r="B34" s="26">
        <f>IF(R33=0,0,ROUND(B33/R33,4)) * 100</f>
        <v>0</v>
      </c>
      <c r="C34" s="26">
        <f>IF(R33=0,0,ROUND(C33/R33,4)) * 100</f>
        <v>0</v>
      </c>
      <c r="D34" s="26">
        <f>IF(R33=0,0,ROUND(D33/R33,4)) * 100</f>
        <v>0</v>
      </c>
      <c r="E34" s="26">
        <f>IF(R33=0,0,ROUND(E33/R33,4)) * 100</f>
        <v>0</v>
      </c>
      <c r="F34" s="26">
        <f>IF(R33=0,0,ROUND(F33/R33,4)) * 100</f>
        <v>0</v>
      </c>
      <c r="G34" s="26">
        <f>IF(R33=0,0,ROUND(G33/R33,4)) * 100</f>
        <v>0</v>
      </c>
      <c r="H34" s="26">
        <f>IF(R33=0,0,ROUND(H33/R33,4)) * 100</f>
        <v>0</v>
      </c>
      <c r="I34" s="26">
        <f>IF(R33=0,0,ROUND(I33/R33,4)) * 100</f>
        <v>0</v>
      </c>
      <c r="J34" s="26">
        <f>IF(R33=0,0,ROUND(J33/R33,4)) * 100</f>
        <v>0</v>
      </c>
      <c r="K34" s="26">
        <f>IF(R33=0,0,ROUND(K33/R33,4)) * 100</f>
        <v>0</v>
      </c>
      <c r="L34" s="27">
        <f>IF(R33=0,0,ROUND(L33/R33,4)) * 100</f>
        <v>0</v>
      </c>
      <c r="M34" s="27">
        <f>IF(R33=0,0,ROUND(M33/R33,4)) * 100</f>
        <v>0</v>
      </c>
      <c r="N34" s="26">
        <f>IF(R33=0,0,ROUND(N33/R33,4)) * 100</f>
        <v>0</v>
      </c>
      <c r="O34" s="28">
        <f>IF(R33=0,0,ROUND(O33/R33,4)) * 100</f>
        <v>0</v>
      </c>
      <c r="P34" s="26">
        <f>IF(R33=0,0,ROUND(P33/R33,4)) * 100</f>
        <v>0</v>
      </c>
      <c r="Q34" s="29">
        <f>IF(R33=0,0,ROUND(Q33/R33,4)) * 100</f>
        <v>0</v>
      </c>
      <c r="R34" s="20">
        <f t="shared" si="2"/>
        <v>0</v>
      </c>
      <c r="S34" s="21">
        <f>(B34+D34+F34+H34+J34+N34)</f>
        <v>0</v>
      </c>
      <c r="T34" s="21">
        <f>(C34+E34+G34+I34+K34+O34)</f>
        <v>0</v>
      </c>
    </row>
    <row r="35" spans="1:20" ht="15.2" customHeight="1">
      <c r="A35" s="16" t="s">
        <v>35</v>
      </c>
      <c r="B35" s="6"/>
      <c r="C35" s="6"/>
      <c r="D35" s="6"/>
      <c r="E35" s="6"/>
      <c r="F35" s="6"/>
      <c r="G35" s="6"/>
      <c r="H35" s="6"/>
      <c r="I35" s="6"/>
      <c r="J35" s="7"/>
      <c r="K35" s="6"/>
      <c r="L35" s="6"/>
      <c r="M35" s="6"/>
      <c r="N35" s="6"/>
      <c r="O35" s="25"/>
      <c r="P35" s="6"/>
      <c r="Q35" s="5"/>
      <c r="R35" s="20">
        <f t="shared" ref="R35:R40" si="3">SUM(B35:Q35)/2</f>
        <v>0</v>
      </c>
      <c r="S35" s="22">
        <f>B35+D35+F35+H35+J35+L35+N35</f>
        <v>0</v>
      </c>
      <c r="T35" s="22">
        <f>C35+E35+G35+I35+K35+M35+O35</f>
        <v>0</v>
      </c>
    </row>
    <row r="36" spans="1:20">
      <c r="A36" s="30" t="s">
        <v>24</v>
      </c>
      <c r="B36" s="26">
        <f>IF(R35=0,0,ROUND(B35/R35,4)) * 100</f>
        <v>0</v>
      </c>
      <c r="C36" s="26">
        <f>IF(R35=0,0,ROUND(C35/R35,4)) * 100</f>
        <v>0</v>
      </c>
      <c r="D36" s="26">
        <f>IF(R35=0,0,ROUND(D35/R35,4)) * 100</f>
        <v>0</v>
      </c>
      <c r="E36" s="26">
        <f>IF(R35=0,0,ROUND(E35/R35,4)) * 100</f>
        <v>0</v>
      </c>
      <c r="F36" s="26">
        <f>IF(R35=0,0,ROUND(F35/R35,4)) * 100</f>
        <v>0</v>
      </c>
      <c r="G36" s="26">
        <f>IF(R35=0,0,ROUND(G35/R35,4)) * 100</f>
        <v>0</v>
      </c>
      <c r="H36" s="26">
        <f>IF(R35=0,0,ROUND(H35/R35,4)) * 100</f>
        <v>0</v>
      </c>
      <c r="I36" s="26">
        <f>IF(R35=0,0,ROUND(I35/R35,4)) * 100</f>
        <v>0</v>
      </c>
      <c r="J36" s="26">
        <f>IF(R35=0,0,ROUND(J35/R35,4)) * 100</f>
        <v>0</v>
      </c>
      <c r="K36" s="26">
        <f>IF(R35=0,0,ROUND(K35/R35,4)) * 100</f>
        <v>0</v>
      </c>
      <c r="L36" s="27">
        <f>IF(R35=0,0,ROUND(L35/R35,4)) * 100</f>
        <v>0</v>
      </c>
      <c r="M36" s="27">
        <f>IF(R35=0,0,ROUND(M35/R35,4)) * 100</f>
        <v>0</v>
      </c>
      <c r="N36" s="26">
        <f>IF(R35=0,0,ROUND(N35/R35,4)) * 100</f>
        <v>0</v>
      </c>
      <c r="O36" s="28">
        <f>IF(R35=0,0,ROUND(O35/R35,4)) * 100</f>
        <v>0</v>
      </c>
      <c r="P36" s="26">
        <f>IF(R35=0,0,ROUND(P35/R35,4)) * 100</f>
        <v>0</v>
      </c>
      <c r="Q36" s="29">
        <f>IF(R35=0,0,ROUND(Q35/R35,4)) * 100</f>
        <v>0</v>
      </c>
      <c r="R36" s="20">
        <f>SUM(B36:Q36)/2</f>
        <v>0</v>
      </c>
      <c r="S36" s="21">
        <f>(B36+D36+F36+H36+J36+N36)</f>
        <v>0</v>
      </c>
      <c r="T36" s="21">
        <f>(C36+E36+G36+I36+K36+O36)</f>
        <v>0</v>
      </c>
    </row>
    <row r="37" spans="1:20" ht="15.2" customHeight="1">
      <c r="A37" s="16" t="s">
        <v>36</v>
      </c>
      <c r="B37" s="6"/>
      <c r="C37" s="6"/>
      <c r="D37" s="6"/>
      <c r="E37" s="6"/>
      <c r="F37" s="6"/>
      <c r="G37" s="6"/>
      <c r="H37" s="6"/>
      <c r="I37" s="6"/>
      <c r="J37" s="7"/>
      <c r="K37" s="6"/>
      <c r="L37" s="6"/>
      <c r="M37" s="6"/>
      <c r="N37" s="6"/>
      <c r="O37" s="25"/>
      <c r="P37" s="6"/>
      <c r="Q37" s="5"/>
      <c r="R37" s="20">
        <f t="shared" si="3"/>
        <v>0</v>
      </c>
      <c r="S37" s="22">
        <f>B37+D37+F37+H37+J37+L37+N37</f>
        <v>0</v>
      </c>
      <c r="T37" s="22">
        <f>C37+E37+G37+I37+K37+M37+O37</f>
        <v>0</v>
      </c>
    </row>
    <row r="38" spans="1:20">
      <c r="A38" s="30" t="s">
        <v>24</v>
      </c>
      <c r="B38" s="26">
        <f>IF(R37=0,0,ROUND(B37/R37,4)) * 100</f>
        <v>0</v>
      </c>
      <c r="C38" s="26">
        <f>IF(R37=0,0,ROUND(C37/R37,4)) * 100</f>
        <v>0</v>
      </c>
      <c r="D38" s="26">
        <f>IF(R37=0,0,ROUND(D37/R37,4)) * 100</f>
        <v>0</v>
      </c>
      <c r="E38" s="26">
        <f>IF(R37=0,0,ROUND(E37/R37,4)) * 100</f>
        <v>0</v>
      </c>
      <c r="F38" s="26">
        <f>IF(R37=0,0,ROUND(F37/R37,4)) * 100</f>
        <v>0</v>
      </c>
      <c r="G38" s="26">
        <f>IF(R37=0,0,ROUND(G37/R37,4)) * 100</f>
        <v>0</v>
      </c>
      <c r="H38" s="26">
        <f>IF(R37=0,0,ROUND(H37/R37,4)) * 100</f>
        <v>0</v>
      </c>
      <c r="I38" s="26">
        <f>IF(R37=0,0,ROUND(I37/R37,4)) * 100</f>
        <v>0</v>
      </c>
      <c r="J38" s="26">
        <f>IF(R37=0,0,ROUND(J37/R37,4)) * 100</f>
        <v>0</v>
      </c>
      <c r="K38" s="26">
        <f>IF(R37=0,0,ROUND(K37/R37,4)) * 100</f>
        <v>0</v>
      </c>
      <c r="L38" s="27">
        <f>IF(R37=0,0,ROUND(L37/R37,4)) * 100</f>
        <v>0</v>
      </c>
      <c r="M38" s="27">
        <f>IF(R37=0,0,ROUND(M37/R37,4)) * 100</f>
        <v>0</v>
      </c>
      <c r="N38" s="26">
        <f>IF(R37=0,0,ROUND(N37/R37,4)) * 100</f>
        <v>0</v>
      </c>
      <c r="O38" s="28">
        <f>IF(R37=0,0,ROUND(O37/R37,4)) * 100</f>
        <v>0</v>
      </c>
      <c r="P38" s="26">
        <f>IF(R37=0,0,ROUND(P37/R37,4)) * 100</f>
        <v>0</v>
      </c>
      <c r="Q38" s="29">
        <f>IF(R37=0,0,ROUND(Q37/R37,4)) * 100</f>
        <v>0</v>
      </c>
      <c r="R38" s="20">
        <f t="shared" si="3"/>
        <v>0</v>
      </c>
      <c r="S38" s="21">
        <f>(B38+D38+F38+H38+J38+N38)</f>
        <v>0</v>
      </c>
      <c r="T38" s="21">
        <f>(C38+E38+G38+I38+K38+O38)</f>
        <v>0</v>
      </c>
    </row>
    <row r="39" spans="1:20" ht="15.2" customHeight="1">
      <c r="A39" s="16" t="s">
        <v>37</v>
      </c>
      <c r="B39" s="6"/>
      <c r="C39" s="6"/>
      <c r="D39" s="6"/>
      <c r="E39" s="6"/>
      <c r="F39" s="6"/>
      <c r="G39" s="6"/>
      <c r="H39" s="6"/>
      <c r="I39" s="6"/>
      <c r="J39" s="7"/>
      <c r="K39" s="6"/>
      <c r="L39" s="6"/>
      <c r="M39" s="6"/>
      <c r="N39" s="6"/>
      <c r="O39" s="25"/>
      <c r="P39" s="6"/>
      <c r="Q39" s="5"/>
      <c r="R39" s="20">
        <f t="shared" si="3"/>
        <v>0</v>
      </c>
      <c r="S39" s="22">
        <f>B39+D39+F39+H39+J39+L39+N39</f>
        <v>0</v>
      </c>
      <c r="T39" s="22">
        <f>C39+E39+G39+I39+K39+M39+O39</f>
        <v>0</v>
      </c>
    </row>
    <row r="40" spans="1:20">
      <c r="A40" s="30" t="s">
        <v>24</v>
      </c>
      <c r="B40" s="26">
        <f>IF(R39=0,0,ROUND(B39/R39,4)) * 100</f>
        <v>0</v>
      </c>
      <c r="C40" s="26">
        <f>IF(R39=0,0,ROUND(C39/R39,4)) * 100</f>
        <v>0</v>
      </c>
      <c r="D40" s="26">
        <f>IF(R39=0,0,ROUND(D39/R39,4)) * 100</f>
        <v>0</v>
      </c>
      <c r="E40" s="26">
        <f>IF(R39=0,0,ROUND(E39/R39,4)) * 100</f>
        <v>0</v>
      </c>
      <c r="F40" s="26">
        <f>IF(R39=0,0,ROUND(F39/R39,4)) * 100</f>
        <v>0</v>
      </c>
      <c r="G40" s="26">
        <f>IF(R39=0,0,ROUND(G39/R39,4)) * 100</f>
        <v>0</v>
      </c>
      <c r="H40" s="26">
        <f>IF(R39=0,0,ROUND(H39/R39,4)) * 100</f>
        <v>0</v>
      </c>
      <c r="I40" s="26">
        <f>IF(R39=0,0,ROUND(I39/R39,4)) * 100</f>
        <v>0</v>
      </c>
      <c r="J40" s="26">
        <f>IF(R39=0,0,ROUND(J39/R39,4)) * 100</f>
        <v>0</v>
      </c>
      <c r="K40" s="26">
        <f>IF(R39=0,0,ROUND(K39/R39,4)) * 100</f>
        <v>0</v>
      </c>
      <c r="L40" s="27">
        <f>IF(R39=0,0,ROUND(L39/R39,4)) * 100</f>
        <v>0</v>
      </c>
      <c r="M40" s="27">
        <f>IF(R39=0,0,ROUND(M39/R39,4)) * 100</f>
        <v>0</v>
      </c>
      <c r="N40" s="26">
        <f>IF(R39=0,0,ROUND(N39/R39,4)) * 100</f>
        <v>0</v>
      </c>
      <c r="O40" s="28">
        <f>IF(R39=0,0,ROUND(O39/R39,4)) * 100</f>
        <v>0</v>
      </c>
      <c r="P40" s="26">
        <f>IF(R39=0,0,ROUND(P39/R39,4)) * 100</f>
        <v>0</v>
      </c>
      <c r="Q40" s="29">
        <f>IF(R39=0,0,ROUND(Q39/R39,4)) * 100</f>
        <v>0</v>
      </c>
      <c r="R40" s="20">
        <f t="shared" si="3"/>
        <v>0</v>
      </c>
      <c r="S40" s="21">
        <f>(B40+D40+F40+H40+J40+N40)</f>
        <v>0</v>
      </c>
      <c r="T40" s="21">
        <f>(C40+E40+G40+I40+K40+O40)</f>
        <v>0</v>
      </c>
    </row>
    <row r="41" spans="1:20" ht="15.2" customHeight="1">
      <c r="A41" s="16" t="s">
        <v>38</v>
      </c>
      <c r="B41" s="6"/>
      <c r="C41" s="6"/>
      <c r="D41" s="6"/>
      <c r="E41" s="6"/>
      <c r="F41" s="6"/>
      <c r="G41" s="6"/>
      <c r="H41" s="6"/>
      <c r="I41" s="6"/>
      <c r="J41" s="7"/>
      <c r="K41" s="6"/>
      <c r="L41" s="6"/>
      <c r="M41" s="6"/>
      <c r="N41" s="6"/>
      <c r="O41" s="25"/>
      <c r="P41" s="6"/>
      <c r="Q41" s="5"/>
      <c r="R41" s="20">
        <f t="shared" ref="R41:R48" si="4">SUM(B41:Q41)/2</f>
        <v>0</v>
      </c>
      <c r="S41" s="22">
        <f>B41+D41+F41+H41+J41+L41+N41</f>
        <v>0</v>
      </c>
      <c r="T41" s="22">
        <f>C41+E41+G41+I41+K41+M41+O41</f>
        <v>0</v>
      </c>
    </row>
    <row r="42" spans="1:20">
      <c r="A42" s="30" t="s">
        <v>24</v>
      </c>
      <c r="B42" s="26">
        <f>IF(R41=0,0,ROUND(B41/R41,4)) * 100</f>
        <v>0</v>
      </c>
      <c r="C42" s="26">
        <f>IF(R41=0,0,ROUND(C41/R41,4)) * 100</f>
        <v>0</v>
      </c>
      <c r="D42" s="26">
        <f>IF(R41=0,0,ROUND(D41/R41,4)) * 100</f>
        <v>0</v>
      </c>
      <c r="E42" s="26">
        <f>IF(R41=0,0,ROUND(E41/R41,4)) * 100</f>
        <v>0</v>
      </c>
      <c r="F42" s="26">
        <f>IF(R41=0,0,ROUND(F41/R41,4)) * 100</f>
        <v>0</v>
      </c>
      <c r="G42" s="26">
        <f>IF(R41=0,0,ROUND(G41/R41,4)) * 100</f>
        <v>0</v>
      </c>
      <c r="H42" s="26">
        <f>IF(R41=0,0,ROUND(H41/R41,4)) * 100</f>
        <v>0</v>
      </c>
      <c r="I42" s="26">
        <f>IF(R41=0,0,ROUND(I41/R41,4)) * 100</f>
        <v>0</v>
      </c>
      <c r="J42" s="26">
        <f>IF(R41=0,0,ROUND(J41/R41,4)) * 100</f>
        <v>0</v>
      </c>
      <c r="K42" s="26">
        <f>IF(R41=0,0,ROUND(K41/R41,4)) * 100</f>
        <v>0</v>
      </c>
      <c r="L42" s="27">
        <f>IF(R41=0,0,ROUND(L41/R41,4)) * 100</f>
        <v>0</v>
      </c>
      <c r="M42" s="27">
        <f>IF(R41=0,0,ROUND(M41/R41,4)) * 100</f>
        <v>0</v>
      </c>
      <c r="N42" s="26">
        <f>IF(R41=0,0,ROUND(N41/R41,4)) * 100</f>
        <v>0</v>
      </c>
      <c r="O42" s="28">
        <f>IF(R41=0,0,ROUND(O41/R41,4)) * 100</f>
        <v>0</v>
      </c>
      <c r="P42" s="26">
        <f>IF(R41=0,0,ROUND(P41/R41,4)) * 100</f>
        <v>0</v>
      </c>
      <c r="Q42" s="29">
        <f>IF(R41=0,0,ROUND(Q41/R41,4)) * 100</f>
        <v>0</v>
      </c>
      <c r="R42" s="20">
        <f t="shared" si="4"/>
        <v>0</v>
      </c>
      <c r="S42" s="21">
        <f>(B42+D42+F42+H42+J42+N42)</f>
        <v>0</v>
      </c>
      <c r="T42" s="21">
        <f>(C42+E42+G42+I42+K42+O42)</f>
        <v>0</v>
      </c>
    </row>
    <row r="43" spans="1:20" ht="15.2" customHeight="1">
      <c r="A43" s="16" t="s">
        <v>39</v>
      </c>
      <c r="B43" s="6"/>
      <c r="C43" s="6"/>
      <c r="D43" s="6"/>
      <c r="E43" s="6"/>
      <c r="F43" s="6"/>
      <c r="G43" s="6"/>
      <c r="H43" s="6"/>
      <c r="I43" s="6"/>
      <c r="J43" s="7"/>
      <c r="K43" s="6"/>
      <c r="L43" s="6"/>
      <c r="M43" s="6"/>
      <c r="N43" s="6"/>
      <c r="O43" s="25"/>
      <c r="P43" s="6"/>
      <c r="Q43" s="5"/>
      <c r="R43" s="20">
        <f t="shared" si="4"/>
        <v>0</v>
      </c>
      <c r="S43" s="22">
        <f>B43+D43+F43+H43+J43+L43+N43</f>
        <v>0</v>
      </c>
      <c r="T43" s="22">
        <f>C43+E43+G43+I43+K43+M43+O43</f>
        <v>0</v>
      </c>
    </row>
    <row r="44" spans="1:20">
      <c r="A44" s="30" t="s">
        <v>24</v>
      </c>
      <c r="B44" s="26">
        <f>IF(R43=0,0,ROUND(B43/R43,4)) * 100</f>
        <v>0</v>
      </c>
      <c r="C44" s="26">
        <f>IF(R43=0,0,ROUND(C43/R43,4)) * 100</f>
        <v>0</v>
      </c>
      <c r="D44" s="26">
        <f>IF(R43=0,0,ROUND(D43/R43,4)) * 100</f>
        <v>0</v>
      </c>
      <c r="E44" s="26">
        <f>IF(R43=0,0,ROUND(E43/R43,4)) * 100</f>
        <v>0</v>
      </c>
      <c r="F44" s="26">
        <f>IF(R43=0,0,ROUND(F43/R43,4)) * 100</f>
        <v>0</v>
      </c>
      <c r="G44" s="26">
        <f>IF(R43=0,0,ROUND(G43/R43,4)) * 100</f>
        <v>0</v>
      </c>
      <c r="H44" s="26">
        <f>IF(R43=0,0,ROUND(H43/R43,4)) * 100</f>
        <v>0</v>
      </c>
      <c r="I44" s="26">
        <f>IF(R43=0,0,ROUND(I43/R43,4)) * 100</f>
        <v>0</v>
      </c>
      <c r="J44" s="26">
        <f>IF(R43=0,0,ROUND(J43/R43,4)) * 100</f>
        <v>0</v>
      </c>
      <c r="K44" s="26">
        <f>IF(R43=0,0,ROUND(K43/R43,4)) * 100</f>
        <v>0</v>
      </c>
      <c r="L44" s="27">
        <f>IF(R43=0,0,ROUND(L43/R43,4)) * 100</f>
        <v>0</v>
      </c>
      <c r="M44" s="27">
        <f>IF(R43=0,0,ROUND(M43/R43,4)) * 100</f>
        <v>0</v>
      </c>
      <c r="N44" s="26">
        <f>IF(R43=0,0,ROUND(N43/R43,4)) * 100</f>
        <v>0</v>
      </c>
      <c r="O44" s="28">
        <f>IF(R43=0,0,ROUND(O43/R43,4)) * 100</f>
        <v>0</v>
      </c>
      <c r="P44" s="26">
        <f>IF(R43=0,0,ROUND(P43/R43,4)) * 100</f>
        <v>0</v>
      </c>
      <c r="Q44" s="29">
        <f>IF(R43=0,0,ROUND(Q43/R43,4)) * 100</f>
        <v>0</v>
      </c>
      <c r="R44" s="20">
        <f t="shared" si="4"/>
        <v>0</v>
      </c>
      <c r="S44" s="21">
        <f>(B44+D44+F44+H44+J44+N44)</f>
        <v>0</v>
      </c>
      <c r="T44" s="21">
        <f>(C44+E44+G44+I44+K44+O44)</f>
        <v>0</v>
      </c>
    </row>
    <row r="45" spans="1:20" ht="15.2" customHeight="1">
      <c r="A45" s="16" t="s">
        <v>40</v>
      </c>
      <c r="B45" s="6"/>
      <c r="C45" s="6"/>
      <c r="D45" s="6"/>
      <c r="E45" s="6"/>
      <c r="F45" s="6"/>
      <c r="G45" s="6"/>
      <c r="H45" s="6"/>
      <c r="I45" s="6"/>
      <c r="J45" s="7"/>
      <c r="K45" s="6"/>
      <c r="L45" s="6"/>
      <c r="M45" s="6"/>
      <c r="N45" s="6"/>
      <c r="O45" s="25"/>
      <c r="P45" s="6"/>
      <c r="Q45" s="5"/>
      <c r="R45" s="20">
        <f t="shared" si="4"/>
        <v>0</v>
      </c>
      <c r="S45" s="22">
        <f>B45+D45+F45+H45+J45+L45+N45</f>
        <v>0</v>
      </c>
      <c r="T45" s="22">
        <f>C45+E45+G45+I45+K45+M45+O45</f>
        <v>0</v>
      </c>
    </row>
    <row r="46" spans="1:20">
      <c r="A46" s="30" t="s">
        <v>24</v>
      </c>
      <c r="B46" s="26">
        <f>IF(R45=0,0,ROUND(B45/R45,4)) * 100</f>
        <v>0</v>
      </c>
      <c r="C46" s="26">
        <f>IF(R45=0,0,ROUND(C45/R45,4)) * 100</f>
        <v>0</v>
      </c>
      <c r="D46" s="26">
        <f>IF(R45=0,0,ROUND(D45/R45,4)) * 100</f>
        <v>0</v>
      </c>
      <c r="E46" s="26">
        <f>IF(R45=0,0,ROUND(E45/R45,4)) * 100</f>
        <v>0</v>
      </c>
      <c r="F46" s="26">
        <f>IF(R45=0,0,ROUND(F45/R45,4)) * 100</f>
        <v>0</v>
      </c>
      <c r="G46" s="26">
        <f>IF(R45=0,0,ROUND(G45/R45,4)) * 100</f>
        <v>0</v>
      </c>
      <c r="H46" s="26">
        <f>IF(R45=0,0,ROUND(H45/R45,4)) * 100</f>
        <v>0</v>
      </c>
      <c r="I46" s="26">
        <f>IF(R45=0,0,ROUND(I45/R45,4)) * 100</f>
        <v>0</v>
      </c>
      <c r="J46" s="26">
        <f>IF(R45=0,0,ROUND(J45/R45,4)) * 100</f>
        <v>0</v>
      </c>
      <c r="K46" s="26">
        <f>IF(R45=0,0,ROUND(K45/R45,4)) * 100</f>
        <v>0</v>
      </c>
      <c r="L46" s="27">
        <f>IF(R45=0,0,ROUND(L45/R45,4)) * 100</f>
        <v>0</v>
      </c>
      <c r="M46" s="27">
        <f>IF(R45=0,0,ROUND(M45/R45,4)) * 100</f>
        <v>0</v>
      </c>
      <c r="N46" s="26">
        <f>IF(R45=0,0,ROUND(N45/R45,4)) * 100</f>
        <v>0</v>
      </c>
      <c r="O46" s="28">
        <f>IF(R45=0,0,ROUND(O45/R45,4)) * 100</f>
        <v>0</v>
      </c>
      <c r="P46" s="26">
        <f>IF(R45=0,0,ROUND(P45/R45,4)) * 100</f>
        <v>0</v>
      </c>
      <c r="Q46" s="29">
        <f>IF(R45=0,0,ROUND(Q45/R45,4)) * 100</f>
        <v>0</v>
      </c>
      <c r="R46" s="20">
        <f t="shared" si="4"/>
        <v>0</v>
      </c>
      <c r="S46" s="21">
        <f>(B46+D46+F46+H46+J46+N46)</f>
        <v>0</v>
      </c>
      <c r="T46" s="21">
        <f>(C46+E46+G46+I46+K46+O46)</f>
        <v>0</v>
      </c>
    </row>
    <row r="47" spans="1:20" ht="15.2" customHeight="1">
      <c r="A47" s="16" t="s">
        <v>41</v>
      </c>
      <c r="B47" s="6"/>
      <c r="C47" s="6"/>
      <c r="D47" s="6"/>
      <c r="E47" s="6"/>
      <c r="F47" s="6"/>
      <c r="G47" s="6"/>
      <c r="H47" s="6"/>
      <c r="I47" s="6"/>
      <c r="J47" s="7"/>
      <c r="K47" s="6"/>
      <c r="L47" s="6"/>
      <c r="M47" s="6"/>
      <c r="N47" s="6"/>
      <c r="O47" s="25"/>
      <c r="P47" s="6"/>
      <c r="Q47" s="5"/>
      <c r="R47" s="20">
        <f t="shared" si="4"/>
        <v>0</v>
      </c>
      <c r="S47" s="22">
        <f>B47+D47+F47+H47+J47+L47+N47</f>
        <v>0</v>
      </c>
      <c r="T47" s="22">
        <f>C47+E47+G47+I47+K47+M47+O47</f>
        <v>0</v>
      </c>
    </row>
    <row r="48" spans="1:20">
      <c r="A48" s="30" t="s">
        <v>24</v>
      </c>
      <c r="B48" s="26">
        <f>IF(R47=0,0,ROUND(B47/R47,4)) * 100</f>
        <v>0</v>
      </c>
      <c r="C48" s="26">
        <f>IF(R47=0,0,ROUND(C47/R47,4)) * 100</f>
        <v>0</v>
      </c>
      <c r="D48" s="26">
        <f>IF(R47=0,0,ROUND(D47/R47,4)) * 100</f>
        <v>0</v>
      </c>
      <c r="E48" s="26">
        <f>IF(R47=0,0,ROUND(E47/R47,4)) * 100</f>
        <v>0</v>
      </c>
      <c r="F48" s="26">
        <f>IF(R47=0,0,ROUND(F47/R47,4)) * 100</f>
        <v>0</v>
      </c>
      <c r="G48" s="26">
        <f>IF(R47=0,0,ROUND(G47/R47,4)) * 100</f>
        <v>0</v>
      </c>
      <c r="H48" s="26">
        <f>IF(R47=0,0,ROUND(H47/R47,4)) * 100</f>
        <v>0</v>
      </c>
      <c r="I48" s="26">
        <f>IF(R47=0,0,ROUND(I47/R47,4)) * 100</f>
        <v>0</v>
      </c>
      <c r="J48" s="26">
        <f>IF(R47=0,0,ROUND(J47/R47,4)) * 100</f>
        <v>0</v>
      </c>
      <c r="K48" s="26">
        <f>IF(R47=0,0,ROUND(K47/R47,4)) * 100</f>
        <v>0</v>
      </c>
      <c r="L48" s="27">
        <f>IF(R47=0,0,ROUND(L47/R47,4)) * 100</f>
        <v>0</v>
      </c>
      <c r="M48" s="27">
        <f>IF(R47=0,0,ROUND(M47/R47,4)) * 100</f>
        <v>0</v>
      </c>
      <c r="N48" s="26">
        <f>IF(R47=0,0,ROUND(N47/R47,4)) * 100</f>
        <v>0</v>
      </c>
      <c r="O48" s="28">
        <f>IF(R47=0,0,ROUND(O47/R47,4)) * 100</f>
        <v>0</v>
      </c>
      <c r="P48" s="26">
        <f>IF(R47=0,0,ROUND(P47/R47,4)) * 100</f>
        <v>0</v>
      </c>
      <c r="Q48" s="29">
        <f>IF(R47=0,0,ROUND(Q47/R47,4)) * 100</f>
        <v>0</v>
      </c>
      <c r="R48" s="20">
        <f t="shared" si="4"/>
        <v>0</v>
      </c>
      <c r="S48" s="21">
        <f>(B48+D48+F48+H48+J48+N48)</f>
        <v>0</v>
      </c>
      <c r="T48" s="21">
        <f>(C48+E48+G48+I48+K48+O48)</f>
        <v>0</v>
      </c>
    </row>
    <row r="49" spans="1:21">
      <c r="A49" s="3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25"/>
      <c r="P49" s="4"/>
      <c r="Q49" s="5"/>
      <c r="R49" s="20">
        <f>SUM(B49:Q49)/2</f>
        <v>0</v>
      </c>
      <c r="S49" s="22">
        <f t="shared" ref="S49:T51" si="5">B49+D49+F49+H49+J49+L49+N49</f>
        <v>0</v>
      </c>
      <c r="T49" s="22">
        <f t="shared" si="5"/>
        <v>0</v>
      </c>
    </row>
    <row r="50" spans="1:21">
      <c r="A50" s="3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25"/>
      <c r="P50" s="4"/>
      <c r="Q50" s="5"/>
      <c r="R50" s="20">
        <f>SUM(B50:Q50)/2</f>
        <v>0</v>
      </c>
      <c r="S50" s="22">
        <f t="shared" si="5"/>
        <v>0</v>
      </c>
      <c r="T50" s="22">
        <f t="shared" si="5"/>
        <v>0</v>
      </c>
    </row>
    <row r="51" spans="1:21">
      <c r="A51" s="35"/>
      <c r="B51" s="4">
        <f t="shared" ref="B51:O51" si="6">SUM(B25:B50)</f>
        <v>0</v>
      </c>
      <c r="C51" s="4">
        <f t="shared" si="6"/>
        <v>0</v>
      </c>
      <c r="D51" s="4">
        <f t="shared" si="6"/>
        <v>0</v>
      </c>
      <c r="E51" s="4">
        <f t="shared" si="6"/>
        <v>0</v>
      </c>
      <c r="F51" s="4">
        <f t="shared" si="6"/>
        <v>0</v>
      </c>
      <c r="G51" s="4">
        <f t="shared" si="6"/>
        <v>0</v>
      </c>
      <c r="H51" s="4">
        <f t="shared" si="6"/>
        <v>0</v>
      </c>
      <c r="I51" s="4">
        <f t="shared" si="6"/>
        <v>0</v>
      </c>
      <c r="J51" s="4">
        <f t="shared" si="6"/>
        <v>0</v>
      </c>
      <c r="K51" s="4">
        <f t="shared" si="6"/>
        <v>0</v>
      </c>
      <c r="L51" s="4">
        <f t="shared" si="6"/>
        <v>0</v>
      </c>
      <c r="M51" s="4">
        <f t="shared" si="6"/>
        <v>0</v>
      </c>
      <c r="N51" s="4">
        <f t="shared" si="6"/>
        <v>0</v>
      </c>
      <c r="O51" s="25">
        <f t="shared" si="6"/>
        <v>0</v>
      </c>
      <c r="P51" s="4">
        <f>SUM(P25:P50)</f>
        <v>0</v>
      </c>
      <c r="Q51" s="5">
        <f>SUM(Q25:Q50)</f>
        <v>0</v>
      </c>
      <c r="R51" s="20">
        <f>SUM(B51:Q51)/2</f>
        <v>0</v>
      </c>
      <c r="S51" s="23">
        <f t="shared" si="5"/>
        <v>0</v>
      </c>
      <c r="T51" s="23">
        <f t="shared" si="5"/>
        <v>0</v>
      </c>
    </row>
    <row r="52" spans="1:21" ht="17.25" thickBot="1">
      <c r="A52" s="36" t="s">
        <v>42</v>
      </c>
      <c r="B52" s="37">
        <f>IF(R51=0,0,ROUND(B51/R51,4)) * 100</f>
        <v>0</v>
      </c>
      <c r="C52" s="37">
        <f>IF(R51=0,0,ROUND(C51/R51,4)) * 100</f>
        <v>0</v>
      </c>
      <c r="D52" s="37">
        <f>IF(R51=0,0,ROUND(D51/R51,4)) * 100</f>
        <v>0</v>
      </c>
      <c r="E52" s="37">
        <f>IF(R51=0,0,ROUND(E51/R51,4)) * 100</f>
        <v>0</v>
      </c>
      <c r="F52" s="37">
        <f>IF(R51=0,0,ROUND(F51/R51,4)) * 100</f>
        <v>0</v>
      </c>
      <c r="G52" s="37">
        <f>IF(R51=0,0,ROUND(G51/R51,4)) * 100</f>
        <v>0</v>
      </c>
      <c r="H52" s="37">
        <f>IF(R51=0,0,ROUND(H51/R51,4)) * 100</f>
        <v>0</v>
      </c>
      <c r="I52" s="37">
        <f>IF(R51=0,0,ROUND(I51/R51,4)) * 100</f>
        <v>0</v>
      </c>
      <c r="J52" s="37">
        <f>IF(R51=0,0,ROUND(J51/R51,4)) * 100</f>
        <v>0</v>
      </c>
      <c r="K52" s="37">
        <f>IF(R51=0,0,ROUND(K51/R51,4)) * 100</f>
        <v>0</v>
      </c>
      <c r="L52" s="38">
        <f xml:space="preserve"> 100 - B52 - D52 - F52 - H52 - J52 - N52 - P52</f>
        <v>100</v>
      </c>
      <c r="M52" s="38">
        <f>100 - C52 - E52 - G52 - I52 - K52 - O52 - Q52</f>
        <v>100</v>
      </c>
      <c r="N52" s="37">
        <f>IF(R51=0,0,ROUND(N51/R51,4)) * 100</f>
        <v>0</v>
      </c>
      <c r="O52" s="39">
        <f>IF(R51=0,0,ROUND(O51/R51,4)) * 100</f>
        <v>0</v>
      </c>
      <c r="P52" s="37">
        <f>IF(T51=0,0,ROUND(P51/T51,4)) * 100</f>
        <v>0</v>
      </c>
      <c r="Q52" s="40">
        <f>IF(T51=0,0,ROUND(Q51/T51,4)) * 100</f>
        <v>0</v>
      </c>
      <c r="R52" s="20">
        <f>SUM(B52:Q52)/2</f>
        <v>100</v>
      </c>
      <c r="S52" s="21">
        <f>(B52+D52+F52+H52+J52+N52)</f>
        <v>0</v>
      </c>
      <c r="T52" s="21">
        <f>(C52+E52+G52+I52+K52+O52)</f>
        <v>0</v>
      </c>
    </row>
    <row r="53" spans="1:21">
      <c r="R53" s="12"/>
    </row>
    <row r="56" spans="1:21">
      <c r="U56" s="12" t="s">
        <v>43</v>
      </c>
    </row>
  </sheetData>
  <mergeCells count="10">
    <mergeCell ref="P2:Q3"/>
    <mergeCell ref="A2:A4"/>
    <mergeCell ref="B2:K2"/>
    <mergeCell ref="L2:M3"/>
    <mergeCell ref="N2:O3"/>
    <mergeCell ref="B3:C3"/>
    <mergeCell ref="D3:E3"/>
    <mergeCell ref="F3:G3"/>
    <mergeCell ref="H3:I3"/>
    <mergeCell ref="J3:K3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6.5"/>
  <sheetData/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6.5"/>
  <sheetData/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A26" sqref="A26"/>
    </sheetView>
  </sheetViews>
  <sheetFormatPr defaultRowHeight="16.5"/>
  <cols>
    <col min="1" max="1" width="9" style="33" customWidth="1"/>
  </cols>
  <sheetData>
    <row r="1" spans="1:3">
      <c r="A1" s="33" t="s">
        <v>10</v>
      </c>
      <c r="B1" t="s">
        <v>11</v>
      </c>
      <c r="C1" s="15">
        <v>100</v>
      </c>
    </row>
    <row r="2" spans="1:3">
      <c r="A2" s="32"/>
      <c r="B2" s="14">
        <v>0</v>
      </c>
    </row>
    <row r="3" spans="1:3">
      <c r="A3" s="32"/>
      <c r="B3" s="14">
        <v>0</v>
      </c>
    </row>
    <row r="4" spans="1:3">
      <c r="A4" s="32"/>
      <c r="B4" s="14">
        <v>0</v>
      </c>
    </row>
    <row r="5" spans="1:3">
      <c r="A5" s="32"/>
      <c r="B5" s="14">
        <v>0</v>
      </c>
    </row>
    <row r="6" spans="1:3">
      <c r="A6" s="32"/>
      <c r="B6" s="14">
        <v>0</v>
      </c>
    </row>
    <row r="7" spans="1:3">
      <c r="A7" s="32"/>
      <c r="B7" s="14">
        <v>0</v>
      </c>
    </row>
    <row r="8" spans="1:3">
      <c r="A8" s="32"/>
      <c r="B8" s="14">
        <v>0</v>
      </c>
    </row>
    <row r="9" spans="1:3">
      <c r="A9" s="32"/>
      <c r="B9" s="14">
        <v>0</v>
      </c>
    </row>
    <row r="10" spans="1:3">
      <c r="A10" s="32"/>
      <c r="B10" s="14">
        <v>0</v>
      </c>
    </row>
    <row r="11" spans="1:3">
      <c r="A11" s="32"/>
      <c r="B11" s="14">
        <v>0</v>
      </c>
    </row>
    <row r="12" spans="1:3">
      <c r="A12" s="32"/>
      <c r="B12" s="14">
        <v>0</v>
      </c>
    </row>
    <row r="13" spans="1:3">
      <c r="A13" s="32"/>
      <c r="B13" s="14">
        <v>0</v>
      </c>
    </row>
    <row r="14" spans="1:3">
      <c r="A14" s="32"/>
      <c r="B14" s="14">
        <v>0</v>
      </c>
    </row>
    <row r="15" spans="1:3">
      <c r="A15" s="32"/>
      <c r="B15" s="14">
        <v>0</v>
      </c>
    </row>
    <row r="16" spans="1:3">
      <c r="A16" s="32"/>
      <c r="B16" s="14">
        <v>0</v>
      </c>
    </row>
    <row r="17" spans="1:2">
      <c r="A17" s="32"/>
      <c r="B17" s="14">
        <v>0</v>
      </c>
    </row>
    <row r="18" spans="1:2">
      <c r="A18" s="32"/>
      <c r="B18" s="14">
        <v>0</v>
      </c>
    </row>
    <row r="19" spans="1:2">
      <c r="A19" s="32"/>
      <c r="B19" s="14">
        <v>0</v>
      </c>
    </row>
    <row r="20" spans="1:2">
      <c r="A20" s="32"/>
      <c r="B20" s="14">
        <v>0</v>
      </c>
    </row>
    <row r="21" spans="1:2">
      <c r="A21" s="32"/>
      <c r="B21" s="14">
        <v>0</v>
      </c>
    </row>
    <row r="22" spans="1:2">
      <c r="A22" s="32"/>
      <c r="B22" s="14">
        <v>0</v>
      </c>
    </row>
    <row r="23" spans="1:2">
      <c r="A23" s="32"/>
      <c r="B23" s="14">
        <v>0</v>
      </c>
    </row>
    <row r="24" spans="1:2">
      <c r="A24" s="32"/>
      <c r="B24" s="14">
        <v>0</v>
      </c>
    </row>
    <row r="25" spans="1:2">
      <c r="A25" s="32"/>
      <c r="B25" s="14">
        <v>0</v>
      </c>
    </row>
    <row r="26" spans="1:2">
      <c r="A26" s="32"/>
      <c r="B26" s="14">
        <v>0</v>
      </c>
    </row>
    <row r="27" spans="1:2">
      <c r="A27" s="32"/>
      <c r="B27" s="14">
        <v>0</v>
      </c>
    </row>
    <row r="28" spans="1:2">
      <c r="A28" s="32"/>
      <c r="B28" s="14">
        <v>0</v>
      </c>
    </row>
    <row r="29" spans="1:2">
      <c r="A29" s="32"/>
      <c r="B29" s="14">
        <v>0</v>
      </c>
    </row>
    <row r="30" spans="1:2">
      <c r="A30" s="32"/>
      <c r="B30" s="14">
        <v>0</v>
      </c>
    </row>
    <row r="31" spans="1:2">
      <c r="A31" s="32"/>
      <c r="B31" s="14">
        <v>0</v>
      </c>
    </row>
    <row r="32" spans="1:2">
      <c r="A32" s="32"/>
      <c r="B32" s="14">
        <v>0</v>
      </c>
    </row>
    <row r="33" spans="1:2">
      <c r="A33" s="32"/>
      <c r="B33" s="14">
        <v>0</v>
      </c>
    </row>
    <row r="34" spans="1:2">
      <c r="A34" s="32"/>
      <c r="B34" s="14">
        <v>0</v>
      </c>
    </row>
    <row r="35" spans="1:2">
      <c r="A35" s="32"/>
      <c r="B35" s="14">
        <v>0</v>
      </c>
    </row>
    <row r="36" spans="1:2">
      <c r="A36" s="32"/>
      <c r="B36" s="14">
        <v>0</v>
      </c>
    </row>
    <row r="37" spans="1:2">
      <c r="A37" s="32"/>
      <c r="B37" s="14">
        <v>0</v>
      </c>
    </row>
    <row r="38" spans="1:2">
      <c r="A38" s="32"/>
      <c r="B38" s="14">
        <v>0</v>
      </c>
    </row>
    <row r="39" spans="1:2">
      <c r="A39" s="32"/>
      <c r="B39" s="14">
        <v>0</v>
      </c>
    </row>
    <row r="40" spans="1:2">
      <c r="A40" s="32"/>
      <c r="B40" s="14">
        <v>0</v>
      </c>
    </row>
    <row r="41" spans="1:2">
      <c r="A41" s="32"/>
      <c r="B41" s="14">
        <v>0</v>
      </c>
    </row>
    <row r="42" spans="1:2">
      <c r="A42" s="32"/>
      <c r="B42" s="14">
        <v>0</v>
      </c>
    </row>
    <row r="43" spans="1:2">
      <c r="A43" s="32"/>
      <c r="B43" s="14">
        <v>0</v>
      </c>
    </row>
    <row r="44" spans="1:2">
      <c r="A44" s="32"/>
      <c r="B44" s="14">
        <v>0</v>
      </c>
    </row>
    <row r="45" spans="1:2">
      <c r="A45" s="32"/>
      <c r="B45" s="14">
        <v>0</v>
      </c>
    </row>
    <row r="46" spans="1:2">
      <c r="A46" s="32"/>
      <c r="B46" s="14">
        <v>0</v>
      </c>
    </row>
    <row r="47" spans="1:2">
      <c r="A47" s="32"/>
      <c r="B47" s="14">
        <v>0</v>
      </c>
    </row>
    <row r="48" spans="1:2">
      <c r="A48" s="32"/>
      <c r="B48" s="14">
        <v>0</v>
      </c>
    </row>
    <row r="49" spans="1:2">
      <c r="A49" s="32"/>
      <c r="B49" s="14">
        <v>0</v>
      </c>
    </row>
    <row r="50" spans="1:2">
      <c r="A50" s="32"/>
      <c r="B50" s="14">
        <v>0</v>
      </c>
    </row>
    <row r="51" spans="1:2">
      <c r="A51" s="32"/>
      <c r="B51" s="14">
        <v>0</v>
      </c>
    </row>
    <row r="52" spans="1:2">
      <c r="A52" s="32"/>
      <c r="B52" s="14">
        <v>0</v>
      </c>
    </row>
    <row r="53" spans="1:2">
      <c r="A53" s="32"/>
      <c r="B53" s="14">
        <v>0</v>
      </c>
    </row>
    <row r="54" spans="1:2">
      <c r="A54" s="32"/>
      <c r="B54" s="14">
        <v>0</v>
      </c>
    </row>
    <row r="55" spans="1:2">
      <c r="A55" s="32"/>
      <c r="B55" s="14">
        <v>0</v>
      </c>
    </row>
    <row r="56" spans="1:2">
      <c r="A56" s="32"/>
      <c r="B56" s="14">
        <v>0</v>
      </c>
    </row>
    <row r="57" spans="1:2">
      <c r="A57" s="32"/>
      <c r="B57" s="14">
        <v>0</v>
      </c>
    </row>
    <row r="58" spans="1:2">
      <c r="A58" s="32"/>
      <c r="B58" s="14">
        <v>0</v>
      </c>
    </row>
    <row r="59" spans="1:2">
      <c r="A59" s="32"/>
      <c r="B59" s="14">
        <v>0</v>
      </c>
    </row>
    <row r="60" spans="1:2">
      <c r="A60" s="32"/>
      <c r="B60" s="14">
        <v>0</v>
      </c>
    </row>
    <row r="61" spans="1:2">
      <c r="A61" s="32"/>
      <c r="B61" s="14">
        <v>0</v>
      </c>
    </row>
    <row r="62" spans="1:2">
      <c r="A62" s="32"/>
      <c r="B62" s="14">
        <v>0</v>
      </c>
    </row>
    <row r="63" spans="1:2">
      <c r="A63" s="32"/>
      <c r="B63" s="14">
        <v>0</v>
      </c>
    </row>
    <row r="64" spans="1:2">
      <c r="A64" s="32"/>
      <c r="B64" s="14">
        <v>0</v>
      </c>
    </row>
    <row r="65" spans="1:2">
      <c r="A65" s="32"/>
      <c r="B65" s="14">
        <v>0</v>
      </c>
    </row>
    <row r="66" spans="1:2">
      <c r="A66" s="32"/>
      <c r="B66" s="14">
        <v>0</v>
      </c>
    </row>
    <row r="67" spans="1:2">
      <c r="A67" s="31"/>
      <c r="B67" s="14">
        <v>0</v>
      </c>
    </row>
    <row r="68" spans="1:2">
      <c r="A68" s="31"/>
      <c r="B68" s="14">
        <v>0</v>
      </c>
    </row>
    <row r="69" spans="1:2">
      <c r="A69" s="31"/>
      <c r="B69" s="14">
        <v>0</v>
      </c>
    </row>
    <row r="70" spans="1:2">
      <c r="A70" s="31"/>
      <c r="B70" s="14">
        <v>0</v>
      </c>
    </row>
    <row r="71" spans="1:2">
      <c r="A71" s="31"/>
      <c r="B71" s="14">
        <v>0</v>
      </c>
    </row>
    <row r="72" spans="1:2">
      <c r="A72" s="31"/>
      <c r="B72" s="14">
        <v>0</v>
      </c>
    </row>
    <row r="73" spans="1:2">
      <c r="A73" s="31"/>
      <c r="B73" s="14">
        <v>0</v>
      </c>
    </row>
    <row r="74" spans="1:2">
      <c r="A74" s="31"/>
      <c r="B74" s="14">
        <v>0</v>
      </c>
    </row>
    <row r="75" spans="1:2">
      <c r="A75" s="31"/>
      <c r="B75" s="14">
        <v>0</v>
      </c>
    </row>
    <row r="76" spans="1:2">
      <c r="A76" s="31"/>
      <c r="B76" s="14">
        <v>0</v>
      </c>
    </row>
    <row r="77" spans="1:2">
      <c r="A77" s="31"/>
      <c r="B77" s="14">
        <v>0</v>
      </c>
    </row>
    <row r="78" spans="1:2">
      <c r="A78" s="31"/>
      <c r="B78" s="14">
        <v>0</v>
      </c>
    </row>
    <row r="79" spans="1:2">
      <c r="A79" s="31"/>
      <c r="B79" s="14">
        <v>0</v>
      </c>
    </row>
    <row r="80" spans="1:2">
      <c r="A80" s="31"/>
      <c r="B80" s="14">
        <v>0</v>
      </c>
    </row>
    <row r="81" spans="1:2">
      <c r="A81" s="31"/>
      <c r="B81" s="14">
        <v>0</v>
      </c>
    </row>
    <row r="82" spans="1:2">
      <c r="A82" s="31"/>
      <c r="B82" s="14">
        <v>0</v>
      </c>
    </row>
    <row r="83" spans="1:2">
      <c r="A83" s="31"/>
      <c r="B83" s="14">
        <v>0</v>
      </c>
    </row>
    <row r="84" spans="1:2">
      <c r="A84" s="31"/>
      <c r="B84" s="14">
        <v>0</v>
      </c>
    </row>
    <row r="85" spans="1:2">
      <c r="A85" s="31"/>
      <c r="B85" s="14">
        <v>0</v>
      </c>
    </row>
    <row r="86" spans="1:2">
      <c r="A86" s="31"/>
      <c r="B86" s="14">
        <v>0</v>
      </c>
    </row>
    <row r="87" spans="1:2">
      <c r="A87" s="31"/>
      <c r="B87" s="14">
        <v>0</v>
      </c>
    </row>
    <row r="88" spans="1:2">
      <c r="A88" s="31"/>
      <c r="B88" s="14">
        <v>0</v>
      </c>
    </row>
    <row r="89" spans="1:2">
      <c r="A89" s="31"/>
      <c r="B89" s="14">
        <v>0</v>
      </c>
    </row>
    <row r="90" spans="1:2">
      <c r="A90" s="31"/>
      <c r="B90" s="14">
        <v>0</v>
      </c>
    </row>
    <row r="91" spans="1:2">
      <c r="A91" s="31"/>
      <c r="B91" s="14">
        <v>0</v>
      </c>
    </row>
    <row r="92" spans="1:2">
      <c r="A92" s="31"/>
      <c r="B92" s="14">
        <v>0</v>
      </c>
    </row>
    <row r="93" spans="1:2">
      <c r="A93" s="31"/>
      <c r="B93" s="14">
        <v>0</v>
      </c>
    </row>
    <row r="94" spans="1:2">
      <c r="A94" s="31"/>
      <c r="B94" s="14">
        <v>0</v>
      </c>
    </row>
    <row r="95" spans="1:2">
      <c r="A95" s="31"/>
      <c r="B95" s="14">
        <v>0</v>
      </c>
    </row>
    <row r="96" spans="1:2">
      <c r="A96" s="31"/>
      <c r="B96" s="14">
        <v>0</v>
      </c>
    </row>
    <row r="97" spans="1:2">
      <c r="A97" s="31"/>
      <c r="B97" s="14">
        <v>0</v>
      </c>
    </row>
    <row r="98" spans="1:2">
      <c r="A98" s="31"/>
      <c r="B98" s="14">
        <v>0</v>
      </c>
    </row>
    <row r="99" spans="1:2">
      <c r="A99" s="31"/>
      <c r="B99" s="14">
        <v>0</v>
      </c>
    </row>
    <row r="100" spans="1:2">
      <c r="A100" s="31"/>
      <c r="B100" s="14">
        <v>0</v>
      </c>
    </row>
    <row r="101" spans="1:2">
      <c r="A101" s="31"/>
      <c r="B101" s="14">
        <v>0</v>
      </c>
    </row>
  </sheetData>
  <phoneticPr fontId="3" type="noConversion"/>
  <pageMargins left="0.75" right="0.75" top="1" bottom="1" header="0.5" footer="0.5"/>
  <pageSetup paperSize="9" orientation="portrait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圖表</vt:lpstr>
      </vt:variant>
      <vt:variant>
        <vt:i4>1</vt:i4>
      </vt:variant>
    </vt:vector>
  </HeadingPairs>
  <TitlesOfParts>
    <vt:vector size="5" baseType="lpstr">
      <vt:lpstr>30371</vt:lpstr>
      <vt:lpstr>30372</vt:lpstr>
      <vt:lpstr>30373</vt:lpstr>
      <vt:lpstr>Data_30375</vt:lpstr>
      <vt:lpstr>30375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cp:lastPrinted>2005-06-27T08:05:19Z</cp:lastPrinted>
  <dcterms:created xsi:type="dcterms:W3CDTF">2005-02-17T12:21:55Z</dcterms:created>
  <dcterms:modified xsi:type="dcterms:W3CDTF">2019-03-06T05:56:40Z</dcterms:modified>
</cp:coreProperties>
</file>