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Project\PB\CI\Excel_Template\"/>
    </mc:Choice>
  </mc:AlternateContent>
  <xr:revisionPtr revIDLastSave="0" documentId="8_{6C54F010-92B1-4103-932F-5EE3E3660561}" xr6:coauthVersionLast="40" xr6:coauthVersionMax="40" xr10:uidLastSave="{00000000-0000-0000-0000-000000000000}"/>
  <bookViews>
    <workbookView xWindow="-120" yWindow="-120" windowWidth="29040" windowHeight="15840"/>
  </bookViews>
  <sheets>
    <sheet name="30393_1(RHF)" sheetId="1" r:id="rId1"/>
    <sheet name="30393_2(RTF)" sheetId="9" r:id="rId2"/>
    <sheet name="30393_3(XEF)" sheetId="14" r:id="rId3"/>
    <sheet name="30393_4(XJF)" sheetId="19" r:id="rId4"/>
    <sheet name="data_30393_1abc" sheetId="5" r:id="rId5"/>
    <sheet name="data_30393_2abc" sheetId="13" r:id="rId6"/>
    <sheet name="data_30393_3abc" sheetId="18" r:id="rId7"/>
    <sheet name="data_30393_4abc" sheetId="23" r:id="rId8"/>
    <sheet name="30393_1a" sheetId="2" r:id="rId9"/>
    <sheet name="30393_1b" sheetId="7" r:id="rId10"/>
    <sheet name="30393_1c" sheetId="8" r:id="rId11"/>
    <sheet name="30393_2a" sheetId="10" r:id="rId12"/>
    <sheet name="30393_2b" sheetId="11" r:id="rId13"/>
    <sheet name="30393_2c" sheetId="12" r:id="rId14"/>
    <sheet name="30393_3a" sheetId="15" r:id="rId15"/>
    <sheet name="30393_3b" sheetId="16" r:id="rId16"/>
    <sheet name="30393_3c" sheetId="17" r:id="rId17"/>
    <sheet name="30393_4a" sheetId="20" r:id="rId18"/>
    <sheet name="30393_4b" sheetId="21" r:id="rId19"/>
    <sheet name="30393_4c" sheetId="22" r:id="rId20"/>
  </sheets>
  <definedNames>
    <definedName name="_xlnm.Print_Area" localSheetId="0">'30393_1(RHF)'!$A$1:$G$34</definedName>
    <definedName name="_xlnm.Print_Area" localSheetId="1">'30393_2(RTF)'!$A$1:$G$34</definedName>
    <definedName name="_xlnm.Print_Area" localSheetId="2">'30393_3(XEF)'!$A$1:$G$34</definedName>
    <definedName name="_xlnm.Print_Area" localSheetId="3">'30393_4(XJF)'!$A$1:$G$34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" l="1"/>
  <c r="E39" i="1" s="1"/>
  <c r="E41" i="1" s="1"/>
  <c r="G39" i="1"/>
  <c r="G41" i="1" s="1"/>
  <c r="C42" i="19"/>
  <c r="G39" i="19" s="1"/>
  <c r="G41" i="19" s="1"/>
  <c r="C42" i="9"/>
  <c r="G39" i="9"/>
  <c r="G41" i="9" s="1"/>
  <c r="E39" i="9"/>
  <c r="E41" i="9" s="1"/>
  <c r="C42" i="14"/>
  <c r="G39" i="14"/>
  <c r="G41" i="14" s="1"/>
  <c r="E39" i="14"/>
  <c r="E41" i="14" s="1"/>
  <c r="A1" i="7"/>
  <c r="A1" i="8"/>
  <c r="A1" i="12"/>
  <c r="A1" i="11"/>
  <c r="A1" i="16"/>
  <c r="A1" i="17"/>
  <c r="A1" i="21"/>
  <c r="A1" i="22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Q17" i="23"/>
  <c r="E18" i="23" s="1"/>
  <c r="B17" i="23"/>
  <c r="P17" i="23" s="1"/>
  <c r="Q16" i="23"/>
  <c r="P16" i="23"/>
  <c r="Q15" i="23"/>
  <c r="P15" i="23"/>
  <c r="Q14" i="23"/>
  <c r="P14" i="23"/>
  <c r="Q13" i="23"/>
  <c r="P13" i="23"/>
  <c r="Q12" i="23"/>
  <c r="P12" i="23"/>
  <c r="Q11" i="23"/>
  <c r="P11" i="23"/>
  <c r="Q10" i="23"/>
  <c r="P10" i="23"/>
  <c r="Q9" i="23"/>
  <c r="P9" i="23"/>
  <c r="Q8" i="23"/>
  <c r="P8" i="23"/>
  <c r="Q7" i="23"/>
  <c r="P7" i="23"/>
  <c r="Q6" i="23"/>
  <c r="P6" i="23"/>
  <c r="Q5" i="23"/>
  <c r="P5" i="23"/>
  <c r="G34" i="19"/>
  <c r="C34" i="19"/>
  <c r="G33" i="19"/>
  <c r="C33" i="19"/>
  <c r="G32" i="19"/>
  <c r="C32" i="19"/>
  <c r="G31" i="19"/>
  <c r="C31" i="19"/>
  <c r="G30" i="19"/>
  <c r="C30" i="19"/>
  <c r="G29" i="19"/>
  <c r="C29" i="19"/>
  <c r="G28" i="19"/>
  <c r="C28" i="19"/>
  <c r="G27" i="19"/>
  <c r="C27" i="19"/>
  <c r="G26" i="19"/>
  <c r="C26" i="19"/>
  <c r="G25" i="19"/>
  <c r="C25" i="19"/>
  <c r="G24" i="19"/>
  <c r="C24" i="19"/>
  <c r="G23" i="19"/>
  <c r="C23" i="19"/>
  <c r="G22" i="19"/>
  <c r="C22" i="19"/>
  <c r="G21" i="19"/>
  <c r="C21" i="19"/>
  <c r="G20" i="19"/>
  <c r="C20" i="19"/>
  <c r="G19" i="19"/>
  <c r="C19" i="19"/>
  <c r="G18" i="19"/>
  <c r="C18" i="19"/>
  <c r="G17" i="19"/>
  <c r="C17" i="19"/>
  <c r="G16" i="19"/>
  <c r="C16" i="19"/>
  <c r="G15" i="19"/>
  <c r="C15" i="19"/>
  <c r="G14" i="19"/>
  <c r="C14" i="19"/>
  <c r="G13" i="19"/>
  <c r="C13" i="19"/>
  <c r="G12" i="19"/>
  <c r="C12" i="19"/>
  <c r="G11" i="19"/>
  <c r="C11" i="19"/>
  <c r="G10" i="19"/>
  <c r="C10" i="19"/>
  <c r="G9" i="19"/>
  <c r="C9" i="19"/>
  <c r="G8" i="19"/>
  <c r="C8" i="19"/>
  <c r="C40" i="19" s="1"/>
  <c r="G7" i="19"/>
  <c r="C7" i="19"/>
  <c r="G6" i="19"/>
  <c r="C6" i="19"/>
  <c r="G5" i="19"/>
  <c r="C5" i="19"/>
  <c r="C39" i="19" s="1"/>
  <c r="G4" i="19"/>
  <c r="C4" i="19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Q17" i="18" s="1"/>
  <c r="B17" i="18"/>
  <c r="P17" i="18"/>
  <c r="D18" i="18" s="1"/>
  <c r="Q16" i="18"/>
  <c r="P16" i="18"/>
  <c r="Q15" i="18"/>
  <c r="P15" i="18"/>
  <c r="Q14" i="18"/>
  <c r="P14" i="18"/>
  <c r="Q13" i="18"/>
  <c r="P13" i="18"/>
  <c r="Q12" i="18"/>
  <c r="P12" i="18"/>
  <c r="Q11" i="18"/>
  <c r="P11" i="18"/>
  <c r="Q10" i="18"/>
  <c r="P10" i="18"/>
  <c r="Q9" i="18"/>
  <c r="P9" i="18"/>
  <c r="Q8" i="18"/>
  <c r="P8" i="18"/>
  <c r="Q7" i="18"/>
  <c r="P7" i="18"/>
  <c r="Q6" i="18"/>
  <c r="P6" i="18"/>
  <c r="Q5" i="18"/>
  <c r="P5" i="18"/>
  <c r="G34" i="14"/>
  <c r="C34" i="14"/>
  <c r="G33" i="14"/>
  <c r="C33" i="14"/>
  <c r="G32" i="14"/>
  <c r="C32" i="14"/>
  <c r="G31" i="14"/>
  <c r="C31" i="14"/>
  <c r="G30" i="14"/>
  <c r="C30" i="14"/>
  <c r="G29" i="14"/>
  <c r="C29" i="14"/>
  <c r="G28" i="14"/>
  <c r="C28" i="14"/>
  <c r="G27" i="14"/>
  <c r="C27" i="14"/>
  <c r="G26" i="14"/>
  <c r="C26" i="14"/>
  <c r="G25" i="14"/>
  <c r="C25" i="14"/>
  <c r="G24" i="14"/>
  <c r="C24" i="14"/>
  <c r="G23" i="14"/>
  <c r="C23" i="14"/>
  <c r="G22" i="14"/>
  <c r="C22" i="14"/>
  <c r="G21" i="14"/>
  <c r="C21" i="14"/>
  <c r="G20" i="14"/>
  <c r="C20" i="14"/>
  <c r="G19" i="14"/>
  <c r="C19" i="14"/>
  <c r="G18" i="14"/>
  <c r="C18" i="14"/>
  <c r="G17" i="14"/>
  <c r="C17" i="14"/>
  <c r="G16" i="14"/>
  <c r="C16" i="14"/>
  <c r="G15" i="14"/>
  <c r="C15" i="14"/>
  <c r="G14" i="14"/>
  <c r="C14" i="14"/>
  <c r="G13" i="14"/>
  <c r="C13" i="14"/>
  <c r="G12" i="14"/>
  <c r="C12" i="14"/>
  <c r="G11" i="14"/>
  <c r="C11" i="14"/>
  <c r="G10" i="14"/>
  <c r="C10" i="14"/>
  <c r="G9" i="14"/>
  <c r="C9" i="14"/>
  <c r="G8" i="14"/>
  <c r="C8" i="14"/>
  <c r="G7" i="14"/>
  <c r="C7" i="14"/>
  <c r="C40" i="14" s="1"/>
  <c r="G6" i="14"/>
  <c r="C6" i="14"/>
  <c r="G5" i="14"/>
  <c r="C5" i="14"/>
  <c r="C39" i="14" s="1"/>
  <c r="G4" i="14"/>
  <c r="C4" i="14"/>
  <c r="O17" i="13"/>
  <c r="N17" i="13"/>
  <c r="M17" i="13"/>
  <c r="L17" i="13"/>
  <c r="K17" i="13"/>
  <c r="J17" i="13"/>
  <c r="I17" i="13"/>
  <c r="H17" i="13"/>
  <c r="G17" i="13"/>
  <c r="F17" i="13"/>
  <c r="E17" i="13"/>
  <c r="Q17" i="13" s="1"/>
  <c r="D17" i="13"/>
  <c r="C17" i="13"/>
  <c r="B17" i="13"/>
  <c r="P17" i="13" s="1"/>
  <c r="Q16" i="13"/>
  <c r="P16" i="13"/>
  <c r="Q15" i="13"/>
  <c r="P15" i="13"/>
  <c r="Q14" i="13"/>
  <c r="P14" i="13"/>
  <c r="Q13" i="13"/>
  <c r="P13" i="13"/>
  <c r="Q12" i="13"/>
  <c r="P12" i="13"/>
  <c r="Q11" i="13"/>
  <c r="P11" i="13"/>
  <c r="Q10" i="13"/>
  <c r="P10" i="13"/>
  <c r="Q9" i="13"/>
  <c r="P9" i="13"/>
  <c r="Q8" i="13"/>
  <c r="P8" i="13"/>
  <c r="Q7" i="13"/>
  <c r="P7" i="13"/>
  <c r="Q6" i="13"/>
  <c r="P6" i="13"/>
  <c r="Q5" i="13"/>
  <c r="P5" i="13"/>
  <c r="G34" i="9"/>
  <c r="C34" i="9"/>
  <c r="G33" i="9"/>
  <c r="C33" i="9"/>
  <c r="G32" i="9"/>
  <c r="C32" i="9"/>
  <c r="G31" i="9"/>
  <c r="C31" i="9"/>
  <c r="G30" i="9"/>
  <c r="C30" i="9"/>
  <c r="G29" i="9"/>
  <c r="C29" i="9"/>
  <c r="G28" i="9"/>
  <c r="C28" i="9"/>
  <c r="G27" i="9"/>
  <c r="C27" i="9"/>
  <c r="G26" i="9"/>
  <c r="C26" i="9"/>
  <c r="G25" i="9"/>
  <c r="C25" i="9"/>
  <c r="G24" i="9"/>
  <c r="C24" i="9"/>
  <c r="G23" i="9"/>
  <c r="C23" i="9"/>
  <c r="G22" i="9"/>
  <c r="C22" i="9"/>
  <c r="G21" i="9"/>
  <c r="C21" i="9"/>
  <c r="G20" i="9"/>
  <c r="C20" i="9"/>
  <c r="G19" i="9"/>
  <c r="C19" i="9"/>
  <c r="G18" i="9"/>
  <c r="C18" i="9"/>
  <c r="G17" i="9"/>
  <c r="C17" i="9"/>
  <c r="G16" i="9"/>
  <c r="C16" i="9"/>
  <c r="G15" i="9"/>
  <c r="C15" i="9"/>
  <c r="G14" i="9"/>
  <c r="C14" i="9"/>
  <c r="G13" i="9"/>
  <c r="C13" i="9"/>
  <c r="G12" i="9"/>
  <c r="C12" i="9"/>
  <c r="G11" i="9"/>
  <c r="C11" i="9"/>
  <c r="G10" i="9"/>
  <c r="C10" i="9"/>
  <c r="G9" i="9"/>
  <c r="C9" i="9"/>
  <c r="G8" i="9"/>
  <c r="C8" i="9"/>
  <c r="G7" i="9"/>
  <c r="C7" i="9"/>
  <c r="G6" i="9"/>
  <c r="C6" i="9"/>
  <c r="G5" i="9"/>
  <c r="C5" i="9"/>
  <c r="C39" i="9" s="1"/>
  <c r="G4" i="9"/>
  <c r="C4" i="9"/>
  <c r="Q6" i="5"/>
  <c r="Q7" i="5"/>
  <c r="Q8" i="5"/>
  <c r="Q9" i="5"/>
  <c r="Q10" i="5"/>
  <c r="Q11" i="5"/>
  <c r="Q12" i="5"/>
  <c r="Q13" i="5"/>
  <c r="Q14" i="5"/>
  <c r="Q15" i="5"/>
  <c r="Q16" i="5"/>
  <c r="Q5" i="5"/>
  <c r="P6" i="5"/>
  <c r="P7" i="5"/>
  <c r="P8" i="5"/>
  <c r="P9" i="5"/>
  <c r="P10" i="5"/>
  <c r="P11" i="5"/>
  <c r="P12" i="5"/>
  <c r="P13" i="5"/>
  <c r="P14" i="5"/>
  <c r="P15" i="5"/>
  <c r="P16" i="5"/>
  <c r="P5" i="5"/>
  <c r="L17" i="5"/>
  <c r="M17" i="5"/>
  <c r="G3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2" i="1"/>
  <c r="C13" i="1"/>
  <c r="C14" i="1"/>
  <c r="C15" i="1"/>
  <c r="C16" i="1"/>
  <c r="C17" i="1"/>
  <c r="C18" i="1"/>
  <c r="C19" i="1"/>
  <c r="C20" i="1"/>
  <c r="C11" i="1"/>
  <c r="C10" i="1"/>
  <c r="C9" i="1"/>
  <c r="C8" i="1"/>
  <c r="C7" i="1"/>
  <c r="C6" i="1"/>
  <c r="C40" i="1" s="1"/>
  <c r="C5" i="1"/>
  <c r="C41" i="1" s="1"/>
  <c r="C4" i="1"/>
  <c r="C17" i="5"/>
  <c r="D17" i="5"/>
  <c r="E17" i="5"/>
  <c r="Q17" i="5" s="1"/>
  <c r="F17" i="5"/>
  <c r="G17" i="5"/>
  <c r="H17" i="5"/>
  <c r="I17" i="5"/>
  <c r="J17" i="5"/>
  <c r="K17" i="5"/>
  <c r="N17" i="5"/>
  <c r="O17" i="5"/>
  <c r="B17" i="5"/>
  <c r="P17" i="5" s="1"/>
  <c r="M18" i="23"/>
  <c r="I18" i="23"/>
  <c r="J18" i="18"/>
  <c r="J18" i="23" l="1"/>
  <c r="B18" i="23"/>
  <c r="H18" i="23"/>
  <c r="D18" i="23"/>
  <c r="F18" i="23"/>
  <c r="P18" i="23"/>
  <c r="C18" i="13"/>
  <c r="O18" i="13" s="1"/>
  <c r="L18" i="13"/>
  <c r="M18" i="13"/>
  <c r="K18" i="13"/>
  <c r="G18" i="13"/>
  <c r="Q18" i="13"/>
  <c r="I18" i="13"/>
  <c r="E18" i="13"/>
  <c r="F18" i="5"/>
  <c r="H18" i="5"/>
  <c r="D18" i="5"/>
  <c r="P18" i="5"/>
  <c r="J18" i="5"/>
  <c r="B18" i="5"/>
  <c r="K18" i="18"/>
  <c r="C18" i="18"/>
  <c r="Q18" i="18"/>
  <c r="E18" i="18"/>
  <c r="L18" i="18"/>
  <c r="M18" i="18"/>
  <c r="G18" i="18"/>
  <c r="I18" i="18"/>
  <c r="M18" i="5"/>
  <c r="K18" i="5"/>
  <c r="E18" i="5"/>
  <c r="C18" i="5"/>
  <c r="O18" i="5" s="1"/>
  <c r="Q18" i="5"/>
  <c r="I18" i="5"/>
  <c r="G18" i="5"/>
  <c r="L18" i="5"/>
  <c r="H18" i="13"/>
  <c r="B18" i="13"/>
  <c r="J18" i="13"/>
  <c r="P18" i="13"/>
  <c r="F18" i="13"/>
  <c r="D18" i="13"/>
  <c r="C41" i="19"/>
  <c r="H18" i="18"/>
  <c r="C18" i="23"/>
  <c r="P18" i="18"/>
  <c r="G18" i="23"/>
  <c r="C41" i="9"/>
  <c r="C39" i="1"/>
  <c r="C41" i="14"/>
  <c r="E39" i="19"/>
  <c r="E41" i="19" s="1"/>
  <c r="B18" i="18"/>
  <c r="K18" i="23"/>
  <c r="Q18" i="23"/>
  <c r="L18" i="23"/>
  <c r="C40" i="9"/>
  <c r="F18" i="18"/>
  <c r="N18" i="13" l="1"/>
  <c r="O18" i="18"/>
  <c r="O18" i="23"/>
  <c r="N18" i="18"/>
  <c r="N18" i="5"/>
  <c r="N18" i="23"/>
</calcChain>
</file>

<file path=xl/sharedStrings.xml><?xml version="1.0" encoding="utf-8"?>
<sst xmlns="http://schemas.openxmlformats.org/spreadsheetml/2006/main" count="216" uniqueCount="56">
  <si>
    <t>日期</t>
  </si>
  <si>
    <t>月份</t>
  </si>
  <si>
    <t>自然人</t>
  </si>
  <si>
    <t>證券自營商</t>
  </si>
  <si>
    <t>證券投信</t>
  </si>
  <si>
    <t>外資</t>
  </si>
  <si>
    <t>期貨自營商</t>
  </si>
  <si>
    <t>買</t>
  </si>
  <si>
    <t>賣</t>
  </si>
  <si>
    <r>
      <t>法</t>
    </r>
    <r>
      <rPr>
        <sz val="12"/>
        <rFont val="Times New Roman"/>
        <family val="1"/>
      </rPr>
      <t xml:space="preserve">                  </t>
    </r>
    <r>
      <rPr>
        <sz val="12"/>
        <rFont val="標楷體"/>
        <family val="4"/>
        <charset val="136"/>
      </rPr>
      <t>人</t>
    </r>
  </si>
  <si>
    <t>合計</t>
    <phoneticPr fontId="2" type="noConversion"/>
  </si>
  <si>
    <t>漲跌</t>
    <phoneticPr fontId="2" type="noConversion"/>
  </si>
  <si>
    <t>現貨價格</t>
    <phoneticPr fontId="2" type="noConversion"/>
  </si>
  <si>
    <t>價差</t>
    <phoneticPr fontId="2" type="noConversion"/>
  </si>
  <si>
    <r>
      <t>所占比重</t>
    </r>
    <r>
      <rPr>
        <sz val="10"/>
        <color indexed="60"/>
        <rFont val="Times New Roman"/>
        <family val="1"/>
      </rPr>
      <t>(%)</t>
    </r>
    <phoneticPr fontId="2" type="noConversion"/>
  </si>
  <si>
    <t xml:space="preserve"> </t>
    <phoneticPr fontId="2" type="noConversion"/>
  </si>
  <si>
    <t>造市者</t>
    <phoneticPr fontId="2" type="noConversion"/>
  </si>
  <si>
    <t>其他機構投資人</t>
    <phoneticPr fontId="2" type="noConversion"/>
  </si>
  <si>
    <r>
      <t>美元兌人民幣期貨總成交量</t>
    </r>
    <r>
      <rPr>
        <sz val="10"/>
        <rFont val="Times New Roman"/>
        <family val="1"/>
      </rPr>
      <t/>
    </r>
    <phoneticPr fontId="2" type="noConversion"/>
  </si>
  <si>
    <r>
      <t>美元兌人民幣期貨總未平倉量</t>
    </r>
    <r>
      <rPr>
        <sz val="10"/>
        <rFont val="Times New Roman"/>
        <family val="1"/>
      </rPr>
      <t/>
    </r>
    <phoneticPr fontId="2" type="noConversion"/>
  </si>
  <si>
    <t>美元兌人民幣期貨</t>
    <phoneticPr fontId="2" type="noConversion"/>
  </si>
  <si>
    <t>小型美元兌人民幣期貨</t>
    <phoneticPr fontId="2" type="noConversion"/>
  </si>
  <si>
    <t>漲跌</t>
    <phoneticPr fontId="2" type="noConversion"/>
  </si>
  <si>
    <t>小型美元兌人民幣期貨價格</t>
    <phoneticPr fontId="2" type="noConversion"/>
  </si>
  <si>
    <r>
      <t>小型美元兌人民幣期貨總成交量</t>
    </r>
    <r>
      <rPr>
        <sz val="10"/>
        <rFont val="Times New Roman"/>
        <family val="1"/>
      </rPr>
      <t/>
    </r>
    <phoneticPr fontId="2" type="noConversion"/>
  </si>
  <si>
    <r>
      <t>小型美元兌人民幣期貨總未平倉量</t>
    </r>
    <r>
      <rPr>
        <sz val="10"/>
        <rFont val="Times New Roman"/>
        <family val="1"/>
      </rPr>
      <t/>
    </r>
    <phoneticPr fontId="2" type="noConversion"/>
  </si>
  <si>
    <t>美元兌人民幣期貨價格</t>
    <phoneticPr fontId="2" type="noConversion"/>
  </si>
  <si>
    <t>漲跌</t>
    <phoneticPr fontId="2" type="noConversion"/>
  </si>
  <si>
    <t>現貨價格</t>
    <phoneticPr fontId="2" type="noConversion"/>
  </si>
  <si>
    <t>價差</t>
    <phoneticPr fontId="2" type="noConversion"/>
  </si>
  <si>
    <t xml:space="preserve"> </t>
    <phoneticPr fontId="2" type="noConversion"/>
  </si>
  <si>
    <t>歐元兌美元期貨</t>
  </si>
  <si>
    <t>歐元兌美元期貨</t>
    <phoneticPr fontId="2" type="noConversion"/>
  </si>
  <si>
    <t>歐元兌美元期貨價格</t>
    <phoneticPr fontId="2" type="noConversion"/>
  </si>
  <si>
    <r>
      <t>歐元兌美元期貨總成交量</t>
    </r>
    <r>
      <rPr>
        <sz val="10"/>
        <rFont val="Times New Roman"/>
        <family val="1"/>
      </rPr>
      <t/>
    </r>
    <phoneticPr fontId="2" type="noConversion"/>
  </si>
  <si>
    <r>
      <t>歐元兌美元期貨總未平倉量</t>
    </r>
    <r>
      <rPr>
        <sz val="10"/>
        <rFont val="Times New Roman"/>
        <family val="1"/>
      </rPr>
      <t/>
    </r>
    <phoneticPr fontId="2" type="noConversion"/>
  </si>
  <si>
    <t>美元兌日圓期貨</t>
  </si>
  <si>
    <t>美元兌日圓期貨</t>
    <phoneticPr fontId="2" type="noConversion"/>
  </si>
  <si>
    <t>美元兌日圓期貨價格</t>
    <phoneticPr fontId="2" type="noConversion"/>
  </si>
  <si>
    <r>
      <t>美元兌日圓期貨總成交量</t>
    </r>
    <r>
      <rPr>
        <sz val="10"/>
        <rFont val="Times New Roman"/>
        <family val="1"/>
      </rPr>
      <t/>
    </r>
    <phoneticPr fontId="2" type="noConversion"/>
  </si>
  <si>
    <r>
      <t>美元兌日圓期貨總未平倉量</t>
    </r>
    <r>
      <rPr>
        <sz val="10"/>
        <rFont val="Times New Roman"/>
        <family val="1"/>
      </rPr>
      <t/>
    </r>
    <phoneticPr fontId="2" type="noConversion"/>
  </si>
  <si>
    <t xml:space="preserve">單位:契約數 </t>
    <phoneticPr fontId="2" type="noConversion"/>
  </si>
  <si>
    <t>美元兌人民幣期貨</t>
  </si>
  <si>
    <t>小型美元兌人民幣期貨</t>
  </si>
  <si>
    <t>價量表現</t>
  </si>
  <si>
    <t>漲跌天數(日)</t>
  </si>
  <si>
    <t>日均成交量(口)</t>
  </si>
  <si>
    <t>日均未平倉量(口)</t>
  </si>
  <si>
    <t>上漲</t>
  </si>
  <si>
    <t>本月</t>
  </si>
  <si>
    <t>持平</t>
  </si>
  <si>
    <t>上月</t>
  </si>
  <si>
    <t>下跌</t>
  </si>
  <si>
    <t>差異</t>
  </si>
  <si>
    <t>本月營業日</t>
  </si>
  <si>
    <t>今年迄今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</si>
</sst>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);[Red]\(#,##0\)"/>
    <numFmt numFmtId="177" formatCode="#,##0_ "/>
    <numFmt numFmtId="178" formatCode="0.00_ "/>
    <numFmt numFmtId="179" formatCode="0.0000_ ;[Red]\-0.0000\ "/>
    <numFmt numFmtId="182" formatCode="0.00_ ;[Red]\-0.00\ "/>
  </numFmts>
  <fonts count="2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6"/>
      <name val="標楷體"/>
      <family val="4"/>
      <charset val="136"/>
    </font>
    <font>
      <sz val="10"/>
      <name val="Times New Roman"/>
      <family val="1"/>
    </font>
    <font>
      <sz val="8"/>
      <color indexed="12"/>
      <name val="Times New Roman"/>
      <family val="1"/>
    </font>
    <font>
      <sz val="8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name val="標楷體"/>
      <family val="4"/>
      <charset val="136"/>
    </font>
    <font>
      <sz val="10"/>
      <name val="新細明體"/>
      <family val="1"/>
      <charset val="136"/>
    </font>
    <font>
      <sz val="11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sz val="11"/>
      <color indexed="8"/>
      <name val="Times New Roman"/>
      <family val="1"/>
    </font>
    <font>
      <sz val="10"/>
      <color indexed="60"/>
      <name val="標楷體"/>
      <family val="4"/>
      <charset val="136"/>
    </font>
    <font>
      <sz val="9"/>
      <color indexed="60"/>
      <name val="Times New Roman"/>
      <family val="1"/>
    </font>
    <font>
      <sz val="12"/>
      <color indexed="60"/>
      <name val="新細明體"/>
      <family val="1"/>
      <charset val="136"/>
    </font>
    <font>
      <sz val="10"/>
      <color indexed="60"/>
      <name val="Times New Roman"/>
      <family val="1"/>
    </font>
    <font>
      <sz val="11"/>
      <color indexed="8"/>
      <name val="新細明體"/>
      <family val="1"/>
      <charset val="136"/>
    </font>
    <font>
      <sz val="9"/>
      <name val="標楷體"/>
      <family val="4"/>
      <charset val="136"/>
    </font>
    <font>
      <sz val="8"/>
      <name val="標楷體"/>
      <family val="4"/>
      <charset val="136"/>
    </font>
    <font>
      <sz val="10"/>
      <color rgb="FF000000"/>
      <name val="標楷體"/>
      <family val="4"/>
      <charset val="136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 style="medium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shrinkToFit="1"/>
    </xf>
    <xf numFmtId="176" fontId="0" fillId="0" borderId="0" xfId="0" applyNumberFormat="1"/>
    <xf numFmtId="0" fontId="0" fillId="0" borderId="0" xfId="0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176" fontId="13" fillId="0" borderId="0" xfId="0" applyNumberFormat="1" applyFont="1" applyAlignment="1">
      <alignment vertical="center"/>
    </xf>
    <xf numFmtId="177" fontId="6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7" fontId="6" fillId="0" borderId="3" xfId="0" applyNumberFormat="1" applyFont="1" applyBorder="1" applyAlignment="1">
      <alignment horizontal="center" vertical="center"/>
    </xf>
    <xf numFmtId="10" fontId="13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49" fontId="5" fillId="0" borderId="1" xfId="0" quotePrefix="1" applyNumberFormat="1" applyFont="1" applyBorder="1" applyAlignment="1" applyProtection="1">
      <alignment horizontal="center" vertical="center"/>
      <protection locked="0"/>
    </xf>
    <xf numFmtId="49" fontId="11" fillId="0" borderId="6" xfId="0" quotePrefix="1" applyNumberFormat="1" applyFont="1" applyBorder="1" applyAlignment="1">
      <alignment horizontal="center" vertical="center"/>
    </xf>
    <xf numFmtId="49" fontId="14" fillId="0" borderId="6" xfId="0" quotePrefix="1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78" fontId="16" fillId="0" borderId="7" xfId="0" applyNumberFormat="1" applyFont="1" applyBorder="1" applyAlignment="1">
      <alignment horizontal="center" vertical="center"/>
    </xf>
    <xf numFmtId="178" fontId="16" fillId="0" borderId="8" xfId="0" applyNumberFormat="1" applyFont="1" applyBorder="1" applyAlignment="1">
      <alignment horizontal="center" vertical="center"/>
    </xf>
    <xf numFmtId="178" fontId="16" fillId="0" borderId="9" xfId="0" applyNumberFormat="1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 wrapText="1"/>
    </xf>
    <xf numFmtId="179" fontId="5" fillId="0" borderId="2" xfId="0" applyNumberFormat="1" applyFont="1" applyBorder="1" applyAlignment="1">
      <alignment horizontal="center" vertical="center" shrinkToFit="1"/>
    </xf>
    <xf numFmtId="179" fontId="0" fillId="0" borderId="0" xfId="0" applyNumberFormat="1"/>
    <xf numFmtId="179" fontId="3" fillId="0" borderId="10" xfId="0" applyNumberFormat="1" applyFont="1" applyBorder="1" applyAlignment="1">
      <alignment horizontal="center" vertical="center" wrapText="1"/>
    </xf>
    <xf numFmtId="179" fontId="5" fillId="0" borderId="10" xfId="0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22" fillId="0" borderId="35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2" fillId="0" borderId="13" xfId="0" applyFont="1" applyBorder="1" applyAlignment="1">
      <alignment horizontal="right" wrapText="1"/>
    </xf>
    <xf numFmtId="0" fontId="23" fillId="0" borderId="13" xfId="0" applyFont="1" applyBorder="1" applyAlignment="1">
      <alignment horizontal="center" wrapText="1"/>
    </xf>
    <xf numFmtId="0" fontId="22" fillId="0" borderId="13" xfId="0" applyFont="1" applyBorder="1" applyAlignment="1">
      <alignment wrapText="1"/>
    </xf>
    <xf numFmtId="0" fontId="23" fillId="0" borderId="14" xfId="0" applyFont="1" applyBorder="1" applyAlignment="1">
      <alignment horizontal="center" wrapText="1"/>
    </xf>
    <xf numFmtId="0" fontId="22" fillId="0" borderId="3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3" xfId="0" applyFont="1" applyBorder="1" applyAlignment="1">
      <alignment horizontal="right" vertical="center" wrapText="1"/>
    </xf>
    <xf numFmtId="0" fontId="23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wrapText="1"/>
    </xf>
    <xf numFmtId="0" fontId="23" fillId="0" borderId="35" xfId="0" applyFont="1" applyBorder="1" applyAlignment="1">
      <alignment horizontal="center"/>
    </xf>
    <xf numFmtId="0" fontId="23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 wrapText="1"/>
    </xf>
    <xf numFmtId="49" fontId="24" fillId="0" borderId="1" xfId="0" quotePrefix="1" applyNumberFormat="1" applyFont="1" applyBorder="1" applyAlignment="1" applyProtection="1">
      <alignment horizontal="center" vertical="center"/>
      <protection locked="0"/>
    </xf>
    <xf numFmtId="179" fontId="24" fillId="0" borderId="2" xfId="0" applyNumberFormat="1" applyFont="1" applyBorder="1" applyAlignment="1">
      <alignment horizontal="center" vertical="center" shrinkToFit="1"/>
    </xf>
    <xf numFmtId="179" fontId="24" fillId="0" borderId="2" xfId="0" applyNumberFormat="1" applyFont="1" applyBorder="1" applyAlignment="1">
      <alignment horizontal="center" vertical="center" shrinkToFit="1"/>
    </xf>
    <xf numFmtId="177" fontId="24" fillId="0" borderId="2" xfId="0" applyNumberFormat="1" applyFont="1" applyBorder="1" applyAlignment="1">
      <alignment horizontal="center" vertical="center" shrinkToFit="1"/>
    </xf>
    <xf numFmtId="177" fontId="24" fillId="0" borderId="2" xfId="0" applyNumberFormat="1" applyFont="1" applyBorder="1" applyAlignment="1">
      <alignment horizontal="center" vertical="center" shrinkToFit="1"/>
    </xf>
    <xf numFmtId="179" fontId="24" fillId="0" borderId="10" xfId="0" applyNumberFormat="1" applyFont="1" applyBorder="1" applyAlignment="1">
      <alignment horizontal="center" vertical="center" shrinkToFit="1"/>
    </xf>
    <xf numFmtId="49" fontId="24" fillId="0" borderId="32" xfId="0" quotePrefix="1" applyNumberFormat="1" applyFont="1" applyBorder="1" applyAlignment="1" applyProtection="1">
      <alignment horizontal="center" vertical="center"/>
      <protection locked="0"/>
    </xf>
    <xf numFmtId="179" fontId="24" fillId="0" borderId="33" xfId="0" applyNumberFormat="1" applyFont="1" applyBorder="1" applyAlignment="1">
      <alignment horizontal="center" vertical="center" shrinkToFit="1"/>
    </xf>
    <xf numFmtId="179" fontId="24" fillId="0" borderId="33" xfId="0" applyNumberFormat="1" applyFont="1" applyBorder="1" applyAlignment="1">
      <alignment horizontal="center" vertical="center" shrinkToFit="1"/>
    </xf>
    <xf numFmtId="177" fontId="24" fillId="0" borderId="33" xfId="0" applyNumberFormat="1" applyFont="1" applyBorder="1" applyAlignment="1">
      <alignment horizontal="center" vertical="center" shrinkToFit="1"/>
    </xf>
    <xf numFmtId="179" fontId="24" fillId="0" borderId="34" xfId="0" applyNumberFormat="1" applyFont="1" applyBorder="1" applyAlignment="1">
      <alignment horizontal="center" vertical="center" shrinkToFit="1"/>
    </xf>
    <xf numFmtId="182" fontId="24" fillId="0" borderId="2" xfId="0" applyNumberFormat="1" applyFont="1" applyBorder="1" applyAlignment="1">
      <alignment horizontal="center" vertical="center" shrinkToFit="1"/>
    </xf>
    <xf numFmtId="182" fontId="24" fillId="0" borderId="2" xfId="0" applyNumberFormat="1" applyFont="1" applyBorder="1" applyAlignment="1">
      <alignment horizontal="center" vertical="center" shrinkToFit="1"/>
    </xf>
    <xf numFmtId="182" fontId="24" fillId="0" borderId="10" xfId="0" applyNumberFormat="1" applyFont="1" applyBorder="1" applyAlignment="1">
      <alignment horizontal="center" vertical="center" shrinkToFit="1"/>
    </xf>
    <xf numFmtId="182" fontId="24" fillId="0" borderId="33" xfId="0" applyNumberFormat="1" applyFont="1" applyBorder="1" applyAlignment="1">
      <alignment horizontal="center" vertical="center" shrinkToFit="1"/>
    </xf>
    <xf numFmtId="182" fontId="24" fillId="0" borderId="33" xfId="0" applyNumberFormat="1" applyFont="1" applyBorder="1" applyAlignment="1">
      <alignment horizontal="center" vertical="center" shrinkToFit="1"/>
    </xf>
    <xf numFmtId="182" fontId="24" fillId="0" borderId="34" xfId="0" applyNumberFormat="1" applyFont="1" applyBorder="1" applyAlignment="1">
      <alignment horizontal="center" vertical="center" shrinkToFit="1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23" xfId="0" applyFont="1" applyBorder="1" applyAlignment="1">
      <alignment horizontal="center"/>
    </xf>
    <xf numFmtId="0" fontId="22" fillId="0" borderId="21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hartsheet" Target="chartsheets/sheet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worksheet" Target="worksheets/sheet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45595854922283E-2"/>
          <c:y val="0.20068027210884354"/>
          <c:w val="0.73264248704663215"/>
          <c:h val="0.75680272108843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'30393_1(RHF)'!$D$2</c:f>
              <c:strCache>
                <c:ptCount val="1"/>
                <c:pt idx="0">
                  <c:v>美元兌人民幣期貨總成交量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'30393_1(RHF)'!$A$4:$A$18</c:f>
              <c:numCache>
                <c:formatCode>@</c:formatCode>
                <c:ptCount val="15"/>
              </c:numCache>
            </c:numRef>
          </c:cat>
          <c:val>
            <c:numRef>
              <c:f>'30393_1(RHF)'!$D$4:$D$34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190B-4C8E-85C3-6F67BD10D737}"/>
            </c:ext>
          </c:extLst>
        </c:ser>
        <c:ser>
          <c:idx val="1"/>
          <c:order val="1"/>
          <c:tx>
            <c:strRef>
              <c:f>'30393_1(RHF)'!$E$2</c:f>
              <c:strCache>
                <c:ptCount val="1"/>
                <c:pt idx="0">
                  <c:v>美元兌人民幣期貨總未平倉量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'30393_1(RHF)'!$A$4:$A$18</c:f>
              <c:numCache>
                <c:formatCode>@</c:formatCode>
                <c:ptCount val="15"/>
              </c:numCache>
            </c:numRef>
          </c:cat>
          <c:val>
            <c:numRef>
              <c:f>'30393_1(RHF)'!$E$4:$E$34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190B-4C8E-85C3-6F67BD10D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642184"/>
        <c:axId val="1"/>
      </c:barChart>
      <c:lineChart>
        <c:grouping val="standard"/>
        <c:varyColors val="0"/>
        <c:ser>
          <c:idx val="2"/>
          <c:order val="2"/>
          <c:tx>
            <c:strRef>
              <c:f>'30393_1(RHF)'!$B$2</c:f>
              <c:strCache>
                <c:ptCount val="1"/>
                <c:pt idx="0">
                  <c:v>美元兌人民幣期貨價格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'30393_1(RHF)'!$B$4:$B$34</c:f>
              <c:numCache>
                <c:formatCode>0.0000_ ;[Red]\-0.0000\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B-4C8E-85C3-6F67BD10D737}"/>
            </c:ext>
          </c:extLst>
        </c:ser>
        <c:ser>
          <c:idx val="3"/>
          <c:order val="3"/>
          <c:tx>
            <c:strRef>
              <c:f>'30393_1(RHF)'!$F$2</c:f>
              <c:strCache>
                <c:ptCount val="1"/>
                <c:pt idx="0">
                  <c:v>現貨價格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'30393_1(RHF)'!$F$4:$F$34</c:f>
              <c:numCache>
                <c:formatCode>0.0000_ ;[Red]\-0.0000\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0B-4C8E-85C3-6F67BD10D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43642184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743642184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0.0000_ ;[Red]\-0.00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2974321733099421"/>
          <c:y val="3.8095238095238099E-2"/>
          <c:w val="0.48964377898358558"/>
          <c:h val="0.131972789115646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36787564766837E-2"/>
          <c:y val="0.19727891156462585"/>
          <c:w val="0.73575129533678751"/>
          <c:h val="0.76190476190476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'30393_4(XJF)'!$D$2</c:f>
              <c:strCache>
                <c:ptCount val="1"/>
                <c:pt idx="0">
                  <c:v>美元兌日圓期貨總成交量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'30393_4(XJF)'!$A$4:$A$18</c:f>
              <c:numCache>
                <c:formatCode>@</c:formatCode>
                <c:ptCount val="15"/>
              </c:numCache>
            </c:numRef>
          </c:cat>
          <c:val>
            <c:numRef>
              <c:f>'30393_4(XJF)'!$D$4:$D$34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E447-4DB2-B9B4-B0E89443FE95}"/>
            </c:ext>
          </c:extLst>
        </c:ser>
        <c:ser>
          <c:idx val="1"/>
          <c:order val="1"/>
          <c:tx>
            <c:strRef>
              <c:f>'30393_4(XJF)'!$E$2</c:f>
              <c:strCache>
                <c:ptCount val="1"/>
                <c:pt idx="0">
                  <c:v>美元兌日圓期貨總未平倉量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'30393_4(XJF)'!$A$4:$A$18</c:f>
              <c:numCache>
                <c:formatCode>@</c:formatCode>
                <c:ptCount val="15"/>
              </c:numCache>
            </c:numRef>
          </c:cat>
          <c:val>
            <c:numRef>
              <c:f>'30393_4(XJF)'!$E$4:$E$34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E447-4DB2-B9B4-B0E89443F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604464"/>
        <c:axId val="1"/>
      </c:barChart>
      <c:lineChart>
        <c:grouping val="standard"/>
        <c:varyColors val="0"/>
        <c:ser>
          <c:idx val="2"/>
          <c:order val="2"/>
          <c:tx>
            <c:strRef>
              <c:f>'30393_4(XJF)'!$B$2</c:f>
              <c:strCache>
                <c:ptCount val="1"/>
                <c:pt idx="0">
                  <c:v>美元兌日圓期貨價格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'30393_4(XJF)'!$B$4:$B$34</c:f>
              <c:numCache>
                <c:formatCode>0.00_ ;[Red]\-0.00\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7-4DB2-B9B4-B0E89443FE95}"/>
            </c:ext>
          </c:extLst>
        </c:ser>
        <c:ser>
          <c:idx val="3"/>
          <c:order val="3"/>
          <c:tx>
            <c:strRef>
              <c:f>'30393_4(XJF)'!$F$2</c:f>
              <c:strCache>
                <c:ptCount val="1"/>
                <c:pt idx="0">
                  <c:v>現貨價格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'30393_4(XJF)'!$F$4:$F$34</c:f>
              <c:numCache>
                <c:formatCode>0.00_ ;[Red]\-0.00\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7-4DB2-B9B4-B0E89443F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43604464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743604464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0.00_ ;[Red]\-0.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2974321733099421"/>
          <c:y val="3.8095238095238099E-2"/>
          <c:w val="0.48964377898358558"/>
          <c:h val="0.131972789115646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AC-49D0-A1D4-644D652E3D8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AAC-49D0-A1D4-644D652E3D8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AAC-49D0-A1D4-644D652E3D8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AAC-49D0-A1D4-644D652E3D83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AAC-49D0-A1D4-644D652E3D8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AAC-49D0-A1D4-644D652E3D83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AAC-49D0-A1D4-644D652E3D83}"/>
              </c:ext>
            </c:extLst>
          </c:dPt>
          <c:dLbls>
            <c:dLbl>
              <c:idx val="0"/>
              <c:layout>
                <c:manualLayout>
                  <c:x val="-5.599564051878124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AC-49D0-A1D4-644D652E3D83}"/>
                </c:ext>
              </c:extLst>
            </c:dLbl>
            <c:dLbl>
              <c:idx val="1"/>
              <c:layout>
                <c:manualLayout>
                  <c:x val="8.8932095744909734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AC-49D0-A1D4-644D652E3D83}"/>
                </c:ext>
              </c:extLst>
            </c:dLbl>
            <c:dLbl>
              <c:idx val="2"/>
              <c:layout>
                <c:manualLayout>
                  <c:x val="0.18960414879459295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AC-49D0-A1D4-644D652E3D83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8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AC-49D0-A1D4-644D652E3D83}"/>
                </c:ext>
              </c:extLst>
            </c:dLbl>
            <c:dLbl>
              <c:idx val="4"/>
              <c:layout>
                <c:manualLayout>
                  <c:x val="9.8805970731335579E-3"/>
                  <c:y val="-8.570839491785671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AC-49D0-A1D4-644D652E3D83}"/>
                </c:ext>
              </c:extLst>
            </c:dLbl>
            <c:dLbl>
              <c:idx val="5"/>
              <c:layout>
                <c:manualLayout>
                  <c:x val="-0.11396670247670944"/>
                  <c:y val="-5.285415253159262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AC-49D0-A1D4-644D652E3D83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(data_30393_4abc!$B$3,data_30393_4abc!$D$3,data_30393_4abc!$F$3,data_30393_4abc!$H$3,data_30393_4abc!$J$3,data_30393_4abc!$L$3,data_30393_4abc!$N$2)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(data_30393_4abc!$B$18,data_30393_4abc!$D$18,data_30393_4abc!$F$18,data_30393_4abc!$H$18,data_30393_4abc!$J$18,data_30393_4abc!$L$18,data_30393_4abc!$N$18)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AC-49D0-A1D4-644D652E3D8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29983917792772"/>
          <c:y val="0.38191056713393373"/>
          <c:w val="0.99288372773032019"/>
          <c:h val="0.7487454930556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370-460F-BA9F-AC8663DFA99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370-460F-BA9F-AC8663DFA99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370-460F-BA9F-AC8663DFA99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370-460F-BA9F-AC8663DFA99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370-460F-BA9F-AC8663DFA99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370-460F-BA9F-AC8663DFA99A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370-460F-BA9F-AC8663DFA99A}"/>
              </c:ext>
            </c:extLst>
          </c:dPt>
          <c:dLbls>
            <c:dLbl>
              <c:idx val="0"/>
              <c:layout>
                <c:manualLayout>
                  <c:x val="-5.599564051878124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70-460F-BA9F-AC8663DFA99A}"/>
                </c:ext>
              </c:extLst>
            </c:dLbl>
            <c:dLbl>
              <c:idx val="1"/>
              <c:layout>
                <c:manualLayout>
                  <c:x val="8.8932095744909734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70-460F-BA9F-AC8663DFA99A}"/>
                </c:ext>
              </c:extLst>
            </c:dLbl>
            <c:dLbl>
              <c:idx val="2"/>
              <c:layout>
                <c:manualLayout>
                  <c:x val="0.18960414879459295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70-460F-BA9F-AC8663DFA99A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8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70-460F-BA9F-AC8663DFA99A}"/>
                </c:ext>
              </c:extLst>
            </c:dLbl>
            <c:dLbl>
              <c:idx val="4"/>
              <c:layout>
                <c:manualLayout>
                  <c:x val="9.8805970731335579E-3"/>
                  <c:y val="-8.570839491785671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70-460F-BA9F-AC8663DFA99A}"/>
                </c:ext>
              </c:extLst>
            </c:dLbl>
            <c:dLbl>
              <c:idx val="5"/>
              <c:layout>
                <c:manualLayout>
                  <c:x val="-0.14031719751347538"/>
                  <c:y val="-2.821347074189468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70-460F-BA9F-AC8663DFA99A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(data_30393_4abc!$B$3,data_30393_4abc!$D$3,data_30393_4abc!$F$3,data_30393_4abc!$H$3,data_30393_4abc!$J$3,data_30393_4abc!$L$3,data_30393_4abc!$N$2)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(data_30393_4abc!$C$18,data_30393_4abc!$E$18,data_30393_4abc!$G$18,data_30393_4abc!$I$18,data_30393_4abc!$K$18,data_30393_4abc!$M$18,data_30393_4abc!$O$18)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70-460F-BA9F-AC8663DFA99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29983917792772"/>
          <c:y val="0.38191056713393373"/>
          <c:w val="0.99288372773032019"/>
          <c:h val="0.7487454930556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9B7-4851-AE41-D53728BFB7B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B7-4851-AE41-D53728BFB7B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9B7-4851-AE41-D53728BFB7B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9B7-4851-AE41-D53728BFB7B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9B7-4851-AE41-D53728BFB7B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9B7-4851-AE41-D53728BFB7BA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9B7-4851-AE41-D53728BFB7BA}"/>
              </c:ext>
            </c:extLst>
          </c:dPt>
          <c:dLbls>
            <c:dLbl>
              <c:idx val="0"/>
              <c:layout>
                <c:manualLayout>
                  <c:x val="-5.5995640518781205E-2"/>
                  <c:y val="-7.133466387386612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B7-4851-AE41-D53728BFB7BA}"/>
                </c:ext>
              </c:extLst>
            </c:dLbl>
            <c:dLbl>
              <c:idx val="1"/>
              <c:layout>
                <c:manualLayout>
                  <c:x val="8.8932095744909651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B7-4851-AE41-D53728BFB7BA}"/>
                </c:ext>
              </c:extLst>
            </c:dLbl>
            <c:dLbl>
              <c:idx val="2"/>
              <c:layout>
                <c:manualLayout>
                  <c:x val="0.18960414879459284"/>
                  <c:y val="2.517467313578420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B7-4851-AE41-D53728BFB7BA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1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B7-4851-AE41-D53728BFB7BA}"/>
                </c:ext>
              </c:extLst>
            </c:dLbl>
            <c:dLbl>
              <c:idx val="4"/>
              <c:layout>
                <c:manualLayout>
                  <c:x val="9.8805970731335492E-3"/>
                  <c:y val="-8.570839491785661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B7-4851-AE41-D53728BFB7BA}"/>
                </c:ext>
              </c:extLst>
            </c:dLbl>
            <c:dLbl>
              <c:idx val="5"/>
              <c:layout>
                <c:manualLayout>
                  <c:x val="-0.11396670247670929"/>
                  <c:y val="-5.28541525315926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B7-4851-AE41-D53728BFB7BA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(data_30393_1abc!$B$3,data_30393_1abc!$D$3,data_30393_1abc!$F$3,data_30393_1abc!$H$3,data_30393_1abc!$J$3,data_30393_1abc!$L$3,data_30393_1abc!$N$2)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(data_30393_1abc!$B$18,data_30393_1abc!$D$18,data_30393_1abc!$F$18,data_30393_1abc!$H$18,data_30393_1abc!$J$18,data_30393_1abc!$L$18,data_30393_1abc!$N$18)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B7-4851-AE41-D53728BFB7B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29983917792772"/>
          <c:y val="0.38191056713393373"/>
          <c:w val="0.99288372773032019"/>
          <c:h val="0.7487454930556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E72-4852-A3BA-A0077C2362E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72-4852-A3BA-A0077C2362E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E72-4852-A3BA-A0077C2362E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72-4852-A3BA-A0077C2362E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E72-4852-A3BA-A0077C2362E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E72-4852-A3BA-A0077C2362EE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E72-4852-A3BA-A0077C2362EE}"/>
              </c:ext>
            </c:extLst>
          </c:dPt>
          <c:dLbls>
            <c:dLbl>
              <c:idx val="0"/>
              <c:layout>
                <c:manualLayout>
                  <c:x val="-5.5995640518781205E-2"/>
                  <c:y val="-7.133466387386612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72-4852-A3BA-A0077C2362EE}"/>
                </c:ext>
              </c:extLst>
            </c:dLbl>
            <c:dLbl>
              <c:idx val="1"/>
              <c:layout>
                <c:manualLayout>
                  <c:x val="8.8932095744909651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72-4852-A3BA-A0077C2362EE}"/>
                </c:ext>
              </c:extLst>
            </c:dLbl>
            <c:dLbl>
              <c:idx val="2"/>
              <c:layout>
                <c:manualLayout>
                  <c:x val="0.18960414879459284"/>
                  <c:y val="2.517467313578420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72-4852-A3BA-A0077C2362EE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1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72-4852-A3BA-A0077C2362EE}"/>
                </c:ext>
              </c:extLst>
            </c:dLbl>
            <c:dLbl>
              <c:idx val="4"/>
              <c:layout>
                <c:manualLayout>
                  <c:x val="9.8805970731335492E-3"/>
                  <c:y val="-8.570839491785661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72-4852-A3BA-A0077C2362EE}"/>
                </c:ext>
              </c:extLst>
            </c:dLbl>
            <c:dLbl>
              <c:idx val="5"/>
              <c:layout>
                <c:manualLayout>
                  <c:x val="-0.14031719751347521"/>
                  <c:y val="-2.821347074189469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72-4852-A3BA-A0077C2362EE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(data_30393_1abc!$B$3,data_30393_1abc!$D$3,data_30393_1abc!$F$3,data_30393_1abc!$H$3,data_30393_1abc!$J$3,data_30393_1abc!$L$3,data_30393_1abc!$N$2)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(data_30393_1abc!$C$18,data_30393_1abc!$E$18,data_30393_1abc!$G$18,data_30393_1abc!$I$18,data_30393_1abc!$K$18,data_30393_1abc!$M$18,data_30393_1abc!$O$18)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72-4852-A3BA-A0077C2362E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29983917792772"/>
          <c:y val="0.38191056713393373"/>
          <c:w val="0.99288372773032019"/>
          <c:h val="0.7487454930556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36787564766837E-2"/>
          <c:y val="0.19727891156462585"/>
          <c:w val="0.72746113989637307"/>
          <c:h val="0.76190476190476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'30393_2(RTF)'!$D$2</c:f>
              <c:strCache>
                <c:ptCount val="1"/>
                <c:pt idx="0">
                  <c:v>小型美元兌人民幣期貨總成交量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'30393_2(RTF)'!$A$4:$A$18</c:f>
              <c:numCache>
                <c:formatCode>@</c:formatCode>
                <c:ptCount val="15"/>
              </c:numCache>
            </c:numRef>
          </c:cat>
          <c:val>
            <c:numRef>
              <c:f>'30393_2(RTF)'!$D$4:$D$34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7549-4327-A08B-3078E50300AA}"/>
            </c:ext>
          </c:extLst>
        </c:ser>
        <c:ser>
          <c:idx val="1"/>
          <c:order val="1"/>
          <c:tx>
            <c:strRef>
              <c:f>'30393_2(RTF)'!$E$2</c:f>
              <c:strCache>
                <c:ptCount val="1"/>
                <c:pt idx="0">
                  <c:v>小型美元兌人民幣期貨總未平倉量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'30393_2(RTF)'!$A$4:$A$18</c:f>
              <c:numCache>
                <c:formatCode>@</c:formatCode>
                <c:ptCount val="15"/>
              </c:numCache>
            </c:numRef>
          </c:cat>
          <c:val>
            <c:numRef>
              <c:f>'30393_2(RTF)'!$E$4:$E$34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7549-4327-A08B-3078E503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653336"/>
        <c:axId val="1"/>
      </c:barChart>
      <c:lineChart>
        <c:grouping val="standard"/>
        <c:varyColors val="0"/>
        <c:ser>
          <c:idx val="2"/>
          <c:order val="2"/>
          <c:tx>
            <c:strRef>
              <c:f>'30393_2(RTF)'!$B$2</c:f>
              <c:strCache>
                <c:ptCount val="1"/>
                <c:pt idx="0">
                  <c:v>小型美元兌人民幣期貨價格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'30393_2(RTF)'!$B$4:$B$34</c:f>
              <c:numCache>
                <c:formatCode>0.0000_ ;[Red]\-0.0000\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9-4327-A08B-3078E50300AA}"/>
            </c:ext>
          </c:extLst>
        </c:ser>
        <c:ser>
          <c:idx val="3"/>
          <c:order val="3"/>
          <c:tx>
            <c:strRef>
              <c:f>'30393_2(RTF)'!$F$2</c:f>
              <c:strCache>
                <c:ptCount val="1"/>
                <c:pt idx="0">
                  <c:v>現貨價格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'30393_2(RTF)'!$F$4:$F$34</c:f>
              <c:numCache>
                <c:formatCode>0.0000_ ;[Red]\-0.0000\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9-4327-A08B-3078E503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43653336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743653336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0.0000_ ;[Red]\-0.00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2974321733099421"/>
          <c:y val="3.8095238095238099E-2"/>
          <c:w val="0.48964377898358558"/>
          <c:h val="0.131972789115646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CF9-42B1-A19D-C94417EBECA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CF9-42B1-A19D-C94417EBECA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CF9-42B1-A19D-C94417EBECA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CF9-42B1-A19D-C94417EBECAF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CF9-42B1-A19D-C94417EBECA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CF9-42B1-A19D-C94417EBECAF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CF9-42B1-A19D-C94417EBECAF}"/>
              </c:ext>
            </c:extLst>
          </c:dPt>
          <c:dLbls>
            <c:dLbl>
              <c:idx val="0"/>
              <c:layout>
                <c:manualLayout>
                  <c:x val="-5.599564051878122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F9-42B1-A19D-C94417EBECAF}"/>
                </c:ext>
              </c:extLst>
            </c:dLbl>
            <c:dLbl>
              <c:idx val="1"/>
              <c:layout>
                <c:manualLayout>
                  <c:x val="8.8932095744909706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F9-42B1-A19D-C94417EBECAF}"/>
                </c:ext>
              </c:extLst>
            </c:dLbl>
            <c:dLbl>
              <c:idx val="2"/>
              <c:layout>
                <c:manualLayout>
                  <c:x val="0.18960414879459289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F9-42B1-A19D-C94417EBECAF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4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F9-42B1-A19D-C94417EBECAF}"/>
                </c:ext>
              </c:extLst>
            </c:dLbl>
            <c:dLbl>
              <c:idx val="4"/>
              <c:layout>
                <c:manualLayout>
                  <c:x val="9.8805970731335544E-3"/>
                  <c:y val="-8.570839491785667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F9-42B1-A19D-C94417EBECAF}"/>
                </c:ext>
              </c:extLst>
            </c:dLbl>
            <c:dLbl>
              <c:idx val="5"/>
              <c:layout>
                <c:manualLayout>
                  <c:x val="-0.11396670247670936"/>
                  <c:y val="-5.285415253159262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F9-42B1-A19D-C94417EBECAF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(data_30393_2abc!$B$3,data_30393_2abc!$D$3,data_30393_2abc!$F$3,data_30393_2abc!$H$3,data_30393_2abc!$J$3,data_30393_2abc!$L$3,data_30393_2abc!$N$2)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(data_30393_2abc!$B$18,data_30393_2abc!$D$18,data_30393_2abc!$F$18,data_30393_2abc!$H$18,data_30393_2abc!$J$18,data_30393_2abc!$L$18,data_30393_2abc!$N$18)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F9-42B1-A19D-C94417EBECA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29983917792772"/>
          <c:y val="0.38191056713393373"/>
          <c:w val="0.99288372773032019"/>
          <c:h val="0.7487454930556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04F-4C8B-AC80-67DE0F133E3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04F-4C8B-AC80-67DE0F133E3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04F-4C8B-AC80-67DE0F133E3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04F-4C8B-AC80-67DE0F133E3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04F-4C8B-AC80-67DE0F133E3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04F-4C8B-AC80-67DE0F133E3C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04F-4C8B-AC80-67DE0F133E3C}"/>
              </c:ext>
            </c:extLst>
          </c:dPt>
          <c:dLbls>
            <c:dLbl>
              <c:idx val="0"/>
              <c:layout>
                <c:manualLayout>
                  <c:x val="-5.599564051878122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4F-4C8B-AC80-67DE0F133E3C}"/>
                </c:ext>
              </c:extLst>
            </c:dLbl>
            <c:dLbl>
              <c:idx val="1"/>
              <c:layout>
                <c:manualLayout>
                  <c:x val="8.8932095744909706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4F-4C8B-AC80-67DE0F133E3C}"/>
                </c:ext>
              </c:extLst>
            </c:dLbl>
            <c:dLbl>
              <c:idx val="2"/>
              <c:layout>
                <c:manualLayout>
                  <c:x val="0.18960414879459289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4F-4C8B-AC80-67DE0F133E3C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4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4F-4C8B-AC80-67DE0F133E3C}"/>
                </c:ext>
              </c:extLst>
            </c:dLbl>
            <c:dLbl>
              <c:idx val="4"/>
              <c:layout>
                <c:manualLayout>
                  <c:x val="9.8805970731335544E-3"/>
                  <c:y val="-8.570839491785667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4F-4C8B-AC80-67DE0F133E3C}"/>
                </c:ext>
              </c:extLst>
            </c:dLbl>
            <c:dLbl>
              <c:idx val="5"/>
              <c:layout>
                <c:manualLayout>
                  <c:x val="-0.14031719751347527"/>
                  <c:y val="-2.821347074189468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4F-4C8B-AC80-67DE0F133E3C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(data_30393_2abc!$B$3,data_30393_2abc!$D$3,data_30393_2abc!$F$3,data_30393_2abc!$H$3,data_30393_2abc!$J$3,data_30393_2abc!$L$3,data_30393_2abc!$N$2)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(data_30393_2abc!$C$18,data_30393_2abc!$E$18,data_30393_2abc!$G$18,data_30393_2abc!$I$18,data_30393_2abc!$K$18,data_30393_2abc!$M$18,data_30393_2abc!$O$18)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4F-4C8B-AC80-67DE0F133E3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29983917792772"/>
          <c:y val="0.38191056713393373"/>
          <c:w val="0.99288372773032019"/>
          <c:h val="0.7487454930556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36787564766837E-2"/>
          <c:y val="0.19727891156462585"/>
          <c:w val="0.73575129533678751"/>
          <c:h val="0.76190476190476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'30393_3(XEF)'!$D$2</c:f>
              <c:strCache>
                <c:ptCount val="1"/>
                <c:pt idx="0">
                  <c:v>歐元兌美元期貨總成交量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'30393_3(XEF)'!$A$4:$A$18</c:f>
              <c:numCache>
                <c:formatCode>@</c:formatCode>
                <c:ptCount val="15"/>
              </c:numCache>
            </c:numRef>
          </c:cat>
          <c:val>
            <c:numRef>
              <c:f>'30393_3(XEF)'!$D$4:$D$34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4FC2-4A3E-ADC7-CEC87054B795}"/>
            </c:ext>
          </c:extLst>
        </c:ser>
        <c:ser>
          <c:idx val="1"/>
          <c:order val="1"/>
          <c:tx>
            <c:strRef>
              <c:f>'30393_3(XEF)'!$E$2</c:f>
              <c:strCache>
                <c:ptCount val="1"/>
                <c:pt idx="0">
                  <c:v>歐元兌美元期貨總未平倉量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'30393_3(XEF)'!$A$4:$A$18</c:f>
              <c:numCache>
                <c:formatCode>@</c:formatCode>
                <c:ptCount val="15"/>
              </c:numCache>
            </c:numRef>
          </c:cat>
          <c:val>
            <c:numRef>
              <c:f>'30393_3(XEF)'!$E$4:$E$34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4FC2-4A3E-ADC7-CEC87054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660224"/>
        <c:axId val="1"/>
      </c:barChart>
      <c:lineChart>
        <c:grouping val="standard"/>
        <c:varyColors val="0"/>
        <c:ser>
          <c:idx val="2"/>
          <c:order val="2"/>
          <c:tx>
            <c:strRef>
              <c:f>'30393_3(XEF)'!$B$2</c:f>
              <c:strCache>
                <c:ptCount val="1"/>
                <c:pt idx="0">
                  <c:v>歐元兌美元期貨價格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'30393_3(XEF)'!$B$4:$B$34</c:f>
              <c:numCache>
                <c:formatCode>0.0000_ ;[Red]\-0.0000\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2-4A3E-ADC7-CEC87054B795}"/>
            </c:ext>
          </c:extLst>
        </c:ser>
        <c:ser>
          <c:idx val="3"/>
          <c:order val="3"/>
          <c:tx>
            <c:strRef>
              <c:f>'30393_3(XEF)'!$F$2</c:f>
              <c:strCache>
                <c:ptCount val="1"/>
                <c:pt idx="0">
                  <c:v>現貨價格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'30393_3(XEF)'!$F$4:$F$34</c:f>
              <c:numCache>
                <c:formatCode>0.0000_ ;[Red]\-0.0000\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C2-4A3E-ADC7-CEC87054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43660224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743660224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0.0000_ ;[Red]\-0.00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2974321733099421"/>
          <c:y val="3.8095238095238099E-2"/>
          <c:w val="0.48964377898358558"/>
          <c:h val="0.131972789115646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3A4-4DA7-B99D-E8FC4A0949A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A4-4DA7-B99D-E8FC4A0949A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3A4-4DA7-B99D-E8FC4A0949A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3A4-4DA7-B99D-E8FC4A0949A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3A4-4DA7-B99D-E8FC4A0949A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3A4-4DA7-B99D-E8FC4A0949AE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3A4-4DA7-B99D-E8FC4A0949AE}"/>
              </c:ext>
            </c:extLst>
          </c:dPt>
          <c:dLbls>
            <c:dLbl>
              <c:idx val="0"/>
              <c:layout>
                <c:manualLayout>
                  <c:x val="-5.599564051878124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A4-4DA7-B99D-E8FC4A0949AE}"/>
                </c:ext>
              </c:extLst>
            </c:dLbl>
            <c:dLbl>
              <c:idx val="1"/>
              <c:layout>
                <c:manualLayout>
                  <c:x val="8.8932095744909734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A4-4DA7-B99D-E8FC4A0949AE}"/>
                </c:ext>
              </c:extLst>
            </c:dLbl>
            <c:dLbl>
              <c:idx val="2"/>
              <c:layout>
                <c:manualLayout>
                  <c:x val="0.18960414879459295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A4-4DA7-B99D-E8FC4A0949AE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8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A4-4DA7-B99D-E8FC4A0949AE}"/>
                </c:ext>
              </c:extLst>
            </c:dLbl>
            <c:dLbl>
              <c:idx val="4"/>
              <c:layout>
                <c:manualLayout>
                  <c:x val="9.8805970731335579E-3"/>
                  <c:y val="-8.570839491785671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A4-4DA7-B99D-E8FC4A0949AE}"/>
                </c:ext>
              </c:extLst>
            </c:dLbl>
            <c:dLbl>
              <c:idx val="5"/>
              <c:layout>
                <c:manualLayout>
                  <c:x val="-0.11396670247670944"/>
                  <c:y val="-5.285415253159262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A4-4DA7-B99D-E8FC4A0949AE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(data_30393_3abc!$B$3,data_30393_3abc!$D$3,data_30393_3abc!$F$3,data_30393_3abc!$H$3,data_30393_3abc!$J$3,data_30393_3abc!$L$3,data_30393_3abc!$N$2)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(data_30393_3abc!$B$18,data_30393_3abc!$D$18,data_30393_3abc!$F$18,data_30393_3abc!$H$18,data_30393_3abc!$J$18,data_30393_3abc!$L$18,data_30393_3abc!$N$18)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A4-4DA7-B99D-E8FC4A0949A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29983917792772"/>
          <c:y val="0.38191056713393373"/>
          <c:w val="0.99288372773032019"/>
          <c:h val="0.7487454930556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34A-4B24-986A-A14BE3C500E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34A-4B24-986A-A14BE3C500E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34A-4B24-986A-A14BE3C500E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34A-4B24-986A-A14BE3C500EF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34A-4B24-986A-A14BE3C500E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34A-4B24-986A-A14BE3C500EF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34A-4B24-986A-A14BE3C500EF}"/>
              </c:ext>
            </c:extLst>
          </c:dPt>
          <c:dLbls>
            <c:dLbl>
              <c:idx val="0"/>
              <c:layout>
                <c:manualLayout>
                  <c:x val="-5.599564051878124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4A-4B24-986A-A14BE3C500EF}"/>
                </c:ext>
              </c:extLst>
            </c:dLbl>
            <c:dLbl>
              <c:idx val="1"/>
              <c:layout>
                <c:manualLayout>
                  <c:x val="8.8932095744909734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4A-4B24-986A-A14BE3C500EF}"/>
                </c:ext>
              </c:extLst>
            </c:dLbl>
            <c:dLbl>
              <c:idx val="2"/>
              <c:layout>
                <c:manualLayout>
                  <c:x val="0.18960414879459295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4A-4B24-986A-A14BE3C500EF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8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4A-4B24-986A-A14BE3C500EF}"/>
                </c:ext>
              </c:extLst>
            </c:dLbl>
            <c:dLbl>
              <c:idx val="4"/>
              <c:layout>
                <c:manualLayout>
                  <c:x val="9.8805970731335579E-3"/>
                  <c:y val="-8.570839491785671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4A-4B24-986A-A14BE3C500EF}"/>
                </c:ext>
              </c:extLst>
            </c:dLbl>
            <c:dLbl>
              <c:idx val="5"/>
              <c:layout>
                <c:manualLayout>
                  <c:x val="-0.14031719751347538"/>
                  <c:y val="-2.821347074189468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4A-4B24-986A-A14BE3C500EF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(data_30393_3abc!$B$3,data_30393_3abc!$D$3,data_30393_3abc!$F$3,data_30393_3abc!$H$3,data_30393_3abc!$J$3,data_30393_3abc!$L$3,data_30393_3abc!$N$2)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(data_30393_3abc!$C$18,data_30393_3abc!$E$18,data_30393_3abc!$G$18,data_30393_3abc!$I$18,data_30393_3abc!$K$18,data_30393_3abc!$M$18,data_30393_3abc!$O$18)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4A-4B24-986A-A14BE3C500E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29983917792772"/>
          <c:y val="0.38191056713393373"/>
          <c:w val="0.99288372773032019"/>
          <c:h val="0.74874549305566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007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0AD098-E9A9-499A-9A8D-8B08865EF9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007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92EC613-0E64-4574-912C-C41799F735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28575</xdr:rowOff>
    </xdr:from>
    <xdr:to>
      <xdr:col>10</xdr:col>
      <xdr:colOff>371475</xdr:colOff>
      <xdr:row>23</xdr:row>
      <xdr:rowOff>57150</xdr:rowOff>
    </xdr:to>
    <xdr:graphicFrame macro="">
      <xdr:nvGraphicFramePr>
        <xdr:cNvPr id="18446" name="Chart 1">
          <a:extLst>
            <a:ext uri="{FF2B5EF4-FFF2-40B4-BE49-F238E27FC236}">
              <a16:creationId xmlns:a16="http://schemas.microsoft.com/office/drawing/2014/main" id="{01A95A0D-7763-4F12-8920-57EA6DF50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28575</xdr:rowOff>
    </xdr:from>
    <xdr:to>
      <xdr:col>10</xdr:col>
      <xdr:colOff>371475</xdr:colOff>
      <xdr:row>23</xdr:row>
      <xdr:rowOff>57150</xdr:rowOff>
    </xdr:to>
    <xdr:graphicFrame macro="">
      <xdr:nvGraphicFramePr>
        <xdr:cNvPr id="20494" name="Chart 1">
          <a:extLst>
            <a:ext uri="{FF2B5EF4-FFF2-40B4-BE49-F238E27FC236}">
              <a16:creationId xmlns:a16="http://schemas.microsoft.com/office/drawing/2014/main" id="{7AFDE90B-A5DF-4DEC-8A3C-85123CF77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28575</xdr:rowOff>
    </xdr:from>
    <xdr:to>
      <xdr:col>10</xdr:col>
      <xdr:colOff>371475</xdr:colOff>
      <xdr:row>23</xdr:row>
      <xdr:rowOff>57150</xdr:rowOff>
    </xdr:to>
    <xdr:graphicFrame macro="">
      <xdr:nvGraphicFramePr>
        <xdr:cNvPr id="3086" name="Chart 1">
          <a:extLst>
            <a:ext uri="{FF2B5EF4-FFF2-40B4-BE49-F238E27FC236}">
              <a16:creationId xmlns:a16="http://schemas.microsoft.com/office/drawing/2014/main" id="{2602D603-4C56-426A-AB7A-3E6348916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28575</xdr:rowOff>
    </xdr:from>
    <xdr:to>
      <xdr:col>10</xdr:col>
      <xdr:colOff>371475</xdr:colOff>
      <xdr:row>23</xdr:row>
      <xdr:rowOff>57150</xdr:rowOff>
    </xdr:to>
    <xdr:graphicFrame macro="">
      <xdr:nvGraphicFramePr>
        <xdr:cNvPr id="5134" name="Chart 1">
          <a:extLst>
            <a:ext uri="{FF2B5EF4-FFF2-40B4-BE49-F238E27FC236}">
              <a16:creationId xmlns:a16="http://schemas.microsoft.com/office/drawing/2014/main" id="{1E7120BB-546F-4089-9467-908707062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007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3CA4B8-56E0-48E7-9F34-476BD411FE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28575</xdr:rowOff>
    </xdr:from>
    <xdr:to>
      <xdr:col>10</xdr:col>
      <xdr:colOff>371475</xdr:colOff>
      <xdr:row>23</xdr:row>
      <xdr:rowOff>57150</xdr:rowOff>
    </xdr:to>
    <xdr:graphicFrame macro="">
      <xdr:nvGraphicFramePr>
        <xdr:cNvPr id="8206" name="Chart 1">
          <a:extLst>
            <a:ext uri="{FF2B5EF4-FFF2-40B4-BE49-F238E27FC236}">
              <a16:creationId xmlns:a16="http://schemas.microsoft.com/office/drawing/2014/main" id="{D4A37D75-41DE-4A08-B8A3-5C15F54EA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28575</xdr:rowOff>
    </xdr:from>
    <xdr:to>
      <xdr:col>10</xdr:col>
      <xdr:colOff>371475</xdr:colOff>
      <xdr:row>23</xdr:row>
      <xdr:rowOff>57150</xdr:rowOff>
    </xdr:to>
    <xdr:graphicFrame macro="">
      <xdr:nvGraphicFramePr>
        <xdr:cNvPr id="10254" name="Chart 1">
          <a:extLst>
            <a:ext uri="{FF2B5EF4-FFF2-40B4-BE49-F238E27FC236}">
              <a16:creationId xmlns:a16="http://schemas.microsoft.com/office/drawing/2014/main" id="{009172E9-8E0C-418B-84CE-F5818903C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007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5E872F-0B18-4DFA-BEDF-6731F997F2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28575</xdr:rowOff>
    </xdr:from>
    <xdr:to>
      <xdr:col>10</xdr:col>
      <xdr:colOff>371475</xdr:colOff>
      <xdr:row>23</xdr:row>
      <xdr:rowOff>57150</xdr:rowOff>
    </xdr:to>
    <xdr:graphicFrame macro="">
      <xdr:nvGraphicFramePr>
        <xdr:cNvPr id="13326" name="Chart 1">
          <a:extLst>
            <a:ext uri="{FF2B5EF4-FFF2-40B4-BE49-F238E27FC236}">
              <a16:creationId xmlns:a16="http://schemas.microsoft.com/office/drawing/2014/main" id="{199D1C91-CCB2-4860-8E75-7DEECF7F2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28575</xdr:rowOff>
    </xdr:from>
    <xdr:to>
      <xdr:col>10</xdr:col>
      <xdr:colOff>371475</xdr:colOff>
      <xdr:row>23</xdr:row>
      <xdr:rowOff>57150</xdr:rowOff>
    </xdr:to>
    <xdr:graphicFrame macro="">
      <xdr:nvGraphicFramePr>
        <xdr:cNvPr id="15374" name="Chart 1">
          <a:extLst>
            <a:ext uri="{FF2B5EF4-FFF2-40B4-BE49-F238E27FC236}">
              <a16:creationId xmlns:a16="http://schemas.microsoft.com/office/drawing/2014/main" id="{7E422323-33A1-4812-9F85-43AF3BE16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zoomScaleSheetLayoutView="140" workbookViewId="0">
      <selection activeCell="H34" sqref="H34"/>
    </sheetView>
  </sheetViews>
  <sheetFormatPr defaultRowHeight="16.5"/>
  <cols>
    <col min="2" max="3" width="9" style="27" customWidth="1"/>
    <col min="6" max="7" width="9" style="27" customWidth="1"/>
  </cols>
  <sheetData>
    <row r="1" spans="1:7">
      <c r="A1" s="75" t="s">
        <v>20</v>
      </c>
      <c r="B1" s="76"/>
      <c r="C1" s="76"/>
      <c r="D1" s="76"/>
      <c r="E1" s="76"/>
      <c r="F1" s="77"/>
      <c r="G1" s="78"/>
    </row>
    <row r="2" spans="1:7">
      <c r="A2" s="1" t="s">
        <v>0</v>
      </c>
      <c r="B2" s="25" t="s">
        <v>26</v>
      </c>
      <c r="C2" s="25" t="s">
        <v>11</v>
      </c>
      <c r="D2" s="2" t="s">
        <v>18</v>
      </c>
      <c r="E2" s="2" t="s">
        <v>19</v>
      </c>
      <c r="F2" s="25" t="s">
        <v>12</v>
      </c>
      <c r="G2" s="28" t="s">
        <v>13</v>
      </c>
    </row>
    <row r="3" spans="1:7" hidden="1">
      <c r="A3" s="18"/>
      <c r="B3" s="26"/>
      <c r="C3" s="26">
        <v>0</v>
      </c>
      <c r="D3" s="3"/>
      <c r="E3" s="3"/>
      <c r="F3" s="26"/>
      <c r="G3" s="29"/>
    </row>
    <row r="4" spans="1:7">
      <c r="A4" s="58"/>
      <c r="B4" s="59"/>
      <c r="C4" s="60">
        <f t="shared" ref="C4:C34" si="0">B4-B3</f>
        <v>0</v>
      </c>
      <c r="D4" s="61"/>
      <c r="E4" s="62"/>
      <c r="F4" s="60"/>
      <c r="G4" s="63">
        <f>B4-F4</f>
        <v>0</v>
      </c>
    </row>
    <row r="5" spans="1:7">
      <c r="A5" s="58"/>
      <c r="B5" s="60"/>
      <c r="C5" s="60">
        <f t="shared" si="0"/>
        <v>0</v>
      </c>
      <c r="D5" s="61"/>
      <c r="E5" s="62"/>
      <c r="F5" s="60"/>
      <c r="G5" s="63">
        <f t="shared" ref="G5:G33" si="1">B5-F5</f>
        <v>0</v>
      </c>
    </row>
    <row r="6" spans="1:7">
      <c r="A6" s="58"/>
      <c r="B6" s="60"/>
      <c r="C6" s="60">
        <f t="shared" si="0"/>
        <v>0</v>
      </c>
      <c r="D6" s="61"/>
      <c r="E6" s="62"/>
      <c r="F6" s="60"/>
      <c r="G6" s="63">
        <f t="shared" si="1"/>
        <v>0</v>
      </c>
    </row>
    <row r="7" spans="1:7">
      <c r="A7" s="58"/>
      <c r="B7" s="60"/>
      <c r="C7" s="60">
        <f t="shared" si="0"/>
        <v>0</v>
      </c>
      <c r="D7" s="61"/>
      <c r="E7" s="62"/>
      <c r="F7" s="60"/>
      <c r="G7" s="63">
        <f t="shared" si="1"/>
        <v>0</v>
      </c>
    </row>
    <row r="8" spans="1:7">
      <c r="A8" s="58"/>
      <c r="B8" s="60"/>
      <c r="C8" s="60">
        <f t="shared" si="0"/>
        <v>0</v>
      </c>
      <c r="D8" s="61"/>
      <c r="E8" s="62"/>
      <c r="F8" s="60"/>
      <c r="G8" s="63">
        <f t="shared" si="1"/>
        <v>0</v>
      </c>
    </row>
    <row r="9" spans="1:7">
      <c r="A9" s="58"/>
      <c r="B9" s="60"/>
      <c r="C9" s="60">
        <f t="shared" si="0"/>
        <v>0</v>
      </c>
      <c r="D9" s="61"/>
      <c r="E9" s="62"/>
      <c r="F9" s="60"/>
      <c r="G9" s="63">
        <f t="shared" si="1"/>
        <v>0</v>
      </c>
    </row>
    <row r="10" spans="1:7">
      <c r="A10" s="58"/>
      <c r="B10" s="60"/>
      <c r="C10" s="60">
        <f t="shared" si="0"/>
        <v>0</v>
      </c>
      <c r="D10" s="61"/>
      <c r="E10" s="62"/>
      <c r="F10" s="60"/>
      <c r="G10" s="63">
        <f t="shared" si="1"/>
        <v>0</v>
      </c>
    </row>
    <row r="11" spans="1:7">
      <c r="A11" s="58"/>
      <c r="B11" s="60"/>
      <c r="C11" s="60">
        <f t="shared" si="0"/>
        <v>0</v>
      </c>
      <c r="D11" s="61"/>
      <c r="E11" s="62"/>
      <c r="F11" s="60"/>
      <c r="G11" s="63">
        <f t="shared" si="1"/>
        <v>0</v>
      </c>
    </row>
    <row r="12" spans="1:7">
      <c r="A12" s="58"/>
      <c r="B12" s="60"/>
      <c r="C12" s="60">
        <f t="shared" si="0"/>
        <v>0</v>
      </c>
      <c r="D12" s="61"/>
      <c r="E12" s="62"/>
      <c r="F12" s="60"/>
      <c r="G12" s="63">
        <f t="shared" si="1"/>
        <v>0</v>
      </c>
    </row>
    <row r="13" spans="1:7">
      <c r="A13" s="58"/>
      <c r="B13" s="60"/>
      <c r="C13" s="60">
        <f t="shared" si="0"/>
        <v>0</v>
      </c>
      <c r="D13" s="61"/>
      <c r="E13" s="62"/>
      <c r="F13" s="60"/>
      <c r="G13" s="63">
        <f t="shared" si="1"/>
        <v>0</v>
      </c>
    </row>
    <row r="14" spans="1:7">
      <c r="A14" s="58"/>
      <c r="B14" s="59"/>
      <c r="C14" s="60">
        <f t="shared" si="0"/>
        <v>0</v>
      </c>
      <c r="D14" s="61"/>
      <c r="E14" s="61"/>
      <c r="F14" s="60"/>
      <c r="G14" s="63">
        <f t="shared" si="1"/>
        <v>0</v>
      </c>
    </row>
    <row r="15" spans="1:7">
      <c r="A15" s="58"/>
      <c r="B15" s="59"/>
      <c r="C15" s="60">
        <f t="shared" si="0"/>
        <v>0</v>
      </c>
      <c r="D15" s="61"/>
      <c r="E15" s="61"/>
      <c r="F15" s="60"/>
      <c r="G15" s="63">
        <f t="shared" si="1"/>
        <v>0</v>
      </c>
    </row>
    <row r="16" spans="1:7">
      <c r="A16" s="58"/>
      <c r="B16" s="59"/>
      <c r="C16" s="60">
        <f t="shared" si="0"/>
        <v>0</v>
      </c>
      <c r="D16" s="61"/>
      <c r="E16" s="61"/>
      <c r="F16" s="60"/>
      <c r="G16" s="63">
        <f t="shared" si="1"/>
        <v>0</v>
      </c>
    </row>
    <row r="17" spans="1:7">
      <c r="A17" s="58"/>
      <c r="B17" s="59"/>
      <c r="C17" s="60">
        <f t="shared" si="0"/>
        <v>0</v>
      </c>
      <c r="D17" s="61"/>
      <c r="E17" s="61"/>
      <c r="F17" s="60"/>
      <c r="G17" s="63">
        <f t="shared" si="1"/>
        <v>0</v>
      </c>
    </row>
    <row r="18" spans="1:7">
      <c r="A18" s="58"/>
      <c r="B18" s="59"/>
      <c r="C18" s="60">
        <f t="shared" si="0"/>
        <v>0</v>
      </c>
      <c r="D18" s="61"/>
      <c r="E18" s="61"/>
      <c r="F18" s="60"/>
      <c r="G18" s="63">
        <f t="shared" si="1"/>
        <v>0</v>
      </c>
    </row>
    <row r="19" spans="1:7">
      <c r="A19" s="58"/>
      <c r="B19" s="59"/>
      <c r="C19" s="60">
        <f t="shared" si="0"/>
        <v>0</v>
      </c>
      <c r="D19" s="61"/>
      <c r="E19" s="61"/>
      <c r="F19" s="59"/>
      <c r="G19" s="63">
        <f t="shared" si="1"/>
        <v>0</v>
      </c>
    </row>
    <row r="20" spans="1:7">
      <c r="A20" s="58"/>
      <c r="B20" s="59"/>
      <c r="C20" s="60">
        <f t="shared" si="0"/>
        <v>0</v>
      </c>
      <c r="D20" s="61"/>
      <c r="E20" s="61"/>
      <c r="F20" s="59"/>
      <c r="G20" s="63">
        <f t="shared" si="1"/>
        <v>0</v>
      </c>
    </row>
    <row r="21" spans="1:7">
      <c r="A21" s="58"/>
      <c r="B21" s="59"/>
      <c r="C21" s="60">
        <f t="shared" si="0"/>
        <v>0</v>
      </c>
      <c r="D21" s="61"/>
      <c r="E21" s="61"/>
      <c r="F21" s="59"/>
      <c r="G21" s="63">
        <f t="shared" si="1"/>
        <v>0</v>
      </c>
    </row>
    <row r="22" spans="1:7">
      <c r="A22" s="58"/>
      <c r="B22" s="59"/>
      <c r="C22" s="60">
        <f t="shared" si="0"/>
        <v>0</v>
      </c>
      <c r="D22" s="61"/>
      <c r="E22" s="61"/>
      <c r="F22" s="59"/>
      <c r="G22" s="63">
        <f t="shared" si="1"/>
        <v>0</v>
      </c>
    </row>
    <row r="23" spans="1:7">
      <c r="A23" s="58"/>
      <c r="B23" s="59"/>
      <c r="C23" s="60">
        <f t="shared" si="0"/>
        <v>0</v>
      </c>
      <c r="D23" s="61"/>
      <c r="E23" s="61"/>
      <c r="F23" s="59"/>
      <c r="G23" s="63">
        <f t="shared" si="1"/>
        <v>0</v>
      </c>
    </row>
    <row r="24" spans="1:7">
      <c r="A24" s="58"/>
      <c r="B24" s="59"/>
      <c r="C24" s="60">
        <f t="shared" si="0"/>
        <v>0</v>
      </c>
      <c r="D24" s="61"/>
      <c r="E24" s="61"/>
      <c r="F24" s="59"/>
      <c r="G24" s="63">
        <f t="shared" si="1"/>
        <v>0</v>
      </c>
    </row>
    <row r="25" spans="1:7">
      <c r="A25" s="58"/>
      <c r="B25" s="59"/>
      <c r="C25" s="60">
        <f t="shared" si="0"/>
        <v>0</v>
      </c>
      <c r="D25" s="61"/>
      <c r="E25" s="61"/>
      <c r="F25" s="59"/>
      <c r="G25" s="63">
        <f t="shared" si="1"/>
        <v>0</v>
      </c>
    </row>
    <row r="26" spans="1:7">
      <c r="A26" s="58"/>
      <c r="B26" s="59"/>
      <c r="C26" s="60">
        <f t="shared" si="0"/>
        <v>0</v>
      </c>
      <c r="D26" s="61"/>
      <c r="E26" s="61"/>
      <c r="F26" s="59"/>
      <c r="G26" s="63">
        <f t="shared" si="1"/>
        <v>0</v>
      </c>
    </row>
    <row r="27" spans="1:7">
      <c r="A27" s="58"/>
      <c r="B27" s="59"/>
      <c r="C27" s="60">
        <f t="shared" si="0"/>
        <v>0</v>
      </c>
      <c r="D27" s="61"/>
      <c r="E27" s="61"/>
      <c r="F27" s="59"/>
      <c r="G27" s="63">
        <f t="shared" si="1"/>
        <v>0</v>
      </c>
    </row>
    <row r="28" spans="1:7">
      <c r="A28" s="58"/>
      <c r="B28" s="59"/>
      <c r="C28" s="60">
        <f t="shared" si="0"/>
        <v>0</v>
      </c>
      <c r="D28" s="61"/>
      <c r="E28" s="61"/>
      <c r="F28" s="59"/>
      <c r="G28" s="63">
        <f t="shared" si="1"/>
        <v>0</v>
      </c>
    </row>
    <row r="29" spans="1:7">
      <c r="A29" s="58"/>
      <c r="B29" s="59"/>
      <c r="C29" s="60">
        <f t="shared" si="0"/>
        <v>0</v>
      </c>
      <c r="D29" s="61"/>
      <c r="E29" s="61"/>
      <c r="F29" s="59"/>
      <c r="G29" s="63">
        <f t="shared" si="1"/>
        <v>0</v>
      </c>
    </row>
    <row r="30" spans="1:7">
      <c r="A30" s="58"/>
      <c r="B30" s="59"/>
      <c r="C30" s="60">
        <f t="shared" si="0"/>
        <v>0</v>
      </c>
      <c r="D30" s="61"/>
      <c r="E30" s="61"/>
      <c r="F30" s="59"/>
      <c r="G30" s="63">
        <f t="shared" si="1"/>
        <v>0</v>
      </c>
    </row>
    <row r="31" spans="1:7">
      <c r="A31" s="58"/>
      <c r="B31" s="59"/>
      <c r="C31" s="60">
        <f t="shared" si="0"/>
        <v>0</v>
      </c>
      <c r="D31" s="61"/>
      <c r="E31" s="61"/>
      <c r="F31" s="59"/>
      <c r="G31" s="63">
        <f t="shared" si="1"/>
        <v>0</v>
      </c>
    </row>
    <row r="32" spans="1:7">
      <c r="A32" s="58"/>
      <c r="B32" s="59"/>
      <c r="C32" s="60">
        <f t="shared" si="0"/>
        <v>0</v>
      </c>
      <c r="D32" s="61"/>
      <c r="E32" s="61"/>
      <c r="F32" s="59"/>
      <c r="G32" s="63">
        <f t="shared" si="1"/>
        <v>0</v>
      </c>
    </row>
    <row r="33" spans="1:7">
      <c r="A33" s="58"/>
      <c r="B33" s="59"/>
      <c r="C33" s="60">
        <f t="shared" si="0"/>
        <v>0</v>
      </c>
      <c r="D33" s="61"/>
      <c r="E33" s="61"/>
      <c r="F33" s="59"/>
      <c r="G33" s="63">
        <f t="shared" si="1"/>
        <v>0</v>
      </c>
    </row>
    <row r="34" spans="1:7" ht="17.25" thickBot="1">
      <c r="A34" s="64"/>
      <c r="B34" s="65"/>
      <c r="C34" s="66">
        <f t="shared" si="0"/>
        <v>0</v>
      </c>
      <c r="D34" s="67"/>
      <c r="E34" s="67"/>
      <c r="F34" s="65"/>
      <c r="G34" s="68">
        <f>B34-F34</f>
        <v>0</v>
      </c>
    </row>
    <row r="35" spans="1:7">
      <c r="E35" s="4"/>
    </row>
    <row r="36" spans="1:7">
      <c r="E36" s="4"/>
    </row>
    <row r="37" spans="1:7" ht="17.25" thickBot="1">
      <c r="E37" s="4"/>
    </row>
    <row r="38" spans="1:7" ht="18" thickTop="1" thickBot="1">
      <c r="A38" s="79" t="s">
        <v>44</v>
      </c>
      <c r="B38" s="82" t="s">
        <v>45</v>
      </c>
      <c r="C38" s="83"/>
      <c r="D38" s="84" t="s">
        <v>46</v>
      </c>
      <c r="E38" s="85"/>
      <c r="F38" s="82" t="s">
        <v>47</v>
      </c>
      <c r="G38" s="86"/>
    </row>
    <row r="39" spans="1:7" ht="17.25" thickBot="1">
      <c r="A39" s="80"/>
      <c r="B39" s="34" t="s">
        <v>48</v>
      </c>
      <c r="C39" s="52">
        <f>COUNTIF(C5:C34,"&gt;0")</f>
        <v>0</v>
      </c>
      <c r="D39" s="35" t="s">
        <v>49</v>
      </c>
      <c r="E39" s="36">
        <f>IF(C42=0,0,ROUND(SUM(D5:D34) / C42,0))</f>
        <v>0</v>
      </c>
      <c r="F39" s="35" t="s">
        <v>49</v>
      </c>
      <c r="G39" s="37">
        <f>IF(C42=0,0,ROUND(SUM(E5:E34)/C42,0))</f>
        <v>0</v>
      </c>
    </row>
    <row r="40" spans="1:7" ht="17.25" thickBot="1">
      <c r="A40" s="80"/>
      <c r="B40" s="34" t="s">
        <v>50</v>
      </c>
      <c r="C40" s="53">
        <f>COUNTIF(C5:C34,"=0")</f>
        <v>30</v>
      </c>
      <c r="D40" s="35" t="s">
        <v>51</v>
      </c>
      <c r="E40" s="36">
        <v>0</v>
      </c>
      <c r="F40" s="35" t="s">
        <v>51</v>
      </c>
      <c r="G40" s="37">
        <v>0</v>
      </c>
    </row>
    <row r="41" spans="1:7" ht="17.25" thickBot="1">
      <c r="A41" s="80"/>
      <c r="B41" s="34" t="s">
        <v>52</v>
      </c>
      <c r="C41" s="53">
        <f>COUNTIF(C5:C34,"&lt;0")</f>
        <v>0</v>
      </c>
      <c r="D41" s="35" t="s">
        <v>53</v>
      </c>
      <c r="E41" s="36">
        <f>E39-E40</f>
        <v>0</v>
      </c>
      <c r="F41" s="35" t="s">
        <v>53</v>
      </c>
      <c r="G41" s="37">
        <f>G39-G40</f>
        <v>0</v>
      </c>
    </row>
    <row r="42" spans="1:7" ht="17.25" thickBot="1">
      <c r="A42" s="81"/>
      <c r="B42" s="38" t="s">
        <v>54</v>
      </c>
      <c r="C42" s="54">
        <f>COUNT(B5:B34)</f>
        <v>0</v>
      </c>
      <c r="D42" s="39" t="s">
        <v>55</v>
      </c>
      <c r="E42" s="40">
        <v>0</v>
      </c>
      <c r="F42" s="41" t="s">
        <v>55</v>
      </c>
      <c r="G42" s="42">
        <v>0</v>
      </c>
    </row>
    <row r="43" spans="1:7" ht="17.25" thickTop="1"/>
  </sheetData>
  <mergeCells count="5">
    <mergeCell ref="A1:G1"/>
    <mergeCell ref="A38:A42"/>
    <mergeCell ref="B38:C38"/>
    <mergeCell ref="D38:E38"/>
    <mergeCell ref="F38:G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6.5"/>
  <sheetData>
    <row r="1" spans="1:1">
      <c r="A1" s="33" t="str">
        <f>data_30393_1abc!A1</f>
        <v>美元兌人民幣期貨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6.5"/>
  <sheetData>
    <row r="1" spans="1:1">
      <c r="A1" s="33" t="str">
        <f>data_30393_2abc!A1</f>
        <v>小型美元兌人民幣期貨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>
    <row r="1" spans="1:1">
      <c r="A1" s="33" t="str">
        <f>data_30393_2abc!A1</f>
        <v>小型美元兌人民幣期貨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>
    <row r="1" spans="1:1">
      <c r="A1" s="33" t="str">
        <f>data_30393_3abc!A1</f>
        <v>歐元兌美元期貨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>
    <row r="1" spans="1:1">
      <c r="A1" s="33" t="str">
        <f>data_30393_3abc!A1</f>
        <v>歐元兌美元期貨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>
    <row r="1" spans="1:1">
      <c r="A1" s="33" t="str">
        <f>data_30393_4abc!A1</f>
        <v>美元兌日圓期貨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7" sqref="L7"/>
    </sheetView>
  </sheetViews>
  <sheetFormatPr defaultRowHeight="16.5"/>
  <sheetData>
    <row r="1" spans="1:1">
      <c r="A1" s="33" t="str">
        <f>data_30393_4abc!A1</f>
        <v>美元兌日圓期貨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zoomScaleSheetLayoutView="130" workbookViewId="0">
      <selection activeCell="H34" sqref="H34"/>
    </sheetView>
  </sheetViews>
  <sheetFormatPr defaultRowHeight="16.5"/>
  <cols>
    <col min="2" max="3" width="9" style="27" customWidth="1"/>
    <col min="6" max="7" width="9" style="27" customWidth="1"/>
  </cols>
  <sheetData>
    <row r="1" spans="1:7">
      <c r="A1" s="75" t="s">
        <v>21</v>
      </c>
      <c r="B1" s="76"/>
      <c r="C1" s="76"/>
      <c r="D1" s="76"/>
      <c r="E1" s="76"/>
      <c r="F1" s="77"/>
      <c r="G1" s="78"/>
    </row>
    <row r="2" spans="1:7">
      <c r="A2" s="1" t="s">
        <v>0</v>
      </c>
      <c r="B2" s="25" t="s">
        <v>23</v>
      </c>
      <c r="C2" s="25" t="s">
        <v>22</v>
      </c>
      <c r="D2" s="2" t="s">
        <v>24</v>
      </c>
      <c r="E2" s="2" t="s">
        <v>25</v>
      </c>
      <c r="F2" s="25" t="s">
        <v>12</v>
      </c>
      <c r="G2" s="28" t="s">
        <v>13</v>
      </c>
    </row>
    <row r="3" spans="1:7" hidden="1">
      <c r="A3" s="18"/>
      <c r="B3" s="26"/>
      <c r="C3" s="26">
        <v>0</v>
      </c>
      <c r="D3" s="3"/>
      <c r="E3" s="3"/>
      <c r="F3" s="26"/>
      <c r="G3" s="29"/>
    </row>
    <row r="4" spans="1:7">
      <c r="A4" s="58"/>
      <c r="B4" s="59"/>
      <c r="C4" s="60">
        <f t="shared" ref="C4:C34" si="0">B4-B3</f>
        <v>0</v>
      </c>
      <c r="D4" s="61"/>
      <c r="E4" s="62"/>
      <c r="F4" s="60"/>
      <c r="G4" s="63">
        <f>B4-F4</f>
        <v>0</v>
      </c>
    </row>
    <row r="5" spans="1:7">
      <c r="A5" s="58"/>
      <c r="B5" s="60"/>
      <c r="C5" s="60">
        <f t="shared" si="0"/>
        <v>0</v>
      </c>
      <c r="D5" s="61"/>
      <c r="E5" s="62"/>
      <c r="F5" s="60"/>
      <c r="G5" s="63">
        <f t="shared" ref="G5:G33" si="1">B5-F5</f>
        <v>0</v>
      </c>
    </row>
    <row r="6" spans="1:7">
      <c r="A6" s="58"/>
      <c r="B6" s="60"/>
      <c r="C6" s="60">
        <f t="shared" si="0"/>
        <v>0</v>
      </c>
      <c r="D6" s="61"/>
      <c r="E6" s="62"/>
      <c r="F6" s="60"/>
      <c r="G6" s="63">
        <f t="shared" si="1"/>
        <v>0</v>
      </c>
    </row>
    <row r="7" spans="1:7">
      <c r="A7" s="58"/>
      <c r="B7" s="60"/>
      <c r="C7" s="60">
        <f t="shared" si="0"/>
        <v>0</v>
      </c>
      <c r="D7" s="61"/>
      <c r="E7" s="62"/>
      <c r="F7" s="60"/>
      <c r="G7" s="63">
        <f t="shared" si="1"/>
        <v>0</v>
      </c>
    </row>
    <row r="8" spans="1:7">
      <c r="A8" s="58"/>
      <c r="B8" s="60"/>
      <c r="C8" s="60">
        <f t="shared" si="0"/>
        <v>0</v>
      </c>
      <c r="D8" s="61"/>
      <c r="E8" s="62"/>
      <c r="F8" s="60"/>
      <c r="G8" s="63">
        <f t="shared" si="1"/>
        <v>0</v>
      </c>
    </row>
    <row r="9" spans="1:7">
      <c r="A9" s="58"/>
      <c r="B9" s="60"/>
      <c r="C9" s="60">
        <f t="shared" si="0"/>
        <v>0</v>
      </c>
      <c r="D9" s="61"/>
      <c r="E9" s="62"/>
      <c r="F9" s="60"/>
      <c r="G9" s="63">
        <f t="shared" si="1"/>
        <v>0</v>
      </c>
    </row>
    <row r="10" spans="1:7">
      <c r="A10" s="58"/>
      <c r="B10" s="60"/>
      <c r="C10" s="60">
        <f t="shared" si="0"/>
        <v>0</v>
      </c>
      <c r="D10" s="61"/>
      <c r="E10" s="62"/>
      <c r="F10" s="60"/>
      <c r="G10" s="63">
        <f t="shared" si="1"/>
        <v>0</v>
      </c>
    </row>
    <row r="11" spans="1:7">
      <c r="A11" s="58"/>
      <c r="B11" s="60"/>
      <c r="C11" s="60">
        <f t="shared" si="0"/>
        <v>0</v>
      </c>
      <c r="D11" s="61"/>
      <c r="E11" s="62"/>
      <c r="F11" s="60"/>
      <c r="G11" s="63">
        <f t="shared" si="1"/>
        <v>0</v>
      </c>
    </row>
    <row r="12" spans="1:7">
      <c r="A12" s="58"/>
      <c r="B12" s="60"/>
      <c r="C12" s="60">
        <f t="shared" si="0"/>
        <v>0</v>
      </c>
      <c r="D12" s="61"/>
      <c r="E12" s="62"/>
      <c r="F12" s="60"/>
      <c r="G12" s="63">
        <f t="shared" si="1"/>
        <v>0</v>
      </c>
    </row>
    <row r="13" spans="1:7">
      <c r="A13" s="58"/>
      <c r="B13" s="60"/>
      <c r="C13" s="60">
        <f t="shared" si="0"/>
        <v>0</v>
      </c>
      <c r="D13" s="61"/>
      <c r="E13" s="62"/>
      <c r="F13" s="60"/>
      <c r="G13" s="63">
        <f t="shared" si="1"/>
        <v>0</v>
      </c>
    </row>
    <row r="14" spans="1:7">
      <c r="A14" s="58"/>
      <c r="B14" s="59"/>
      <c r="C14" s="60">
        <f t="shared" si="0"/>
        <v>0</v>
      </c>
      <c r="D14" s="61"/>
      <c r="E14" s="61"/>
      <c r="F14" s="60"/>
      <c r="G14" s="63">
        <f t="shared" si="1"/>
        <v>0</v>
      </c>
    </row>
    <row r="15" spans="1:7">
      <c r="A15" s="58"/>
      <c r="B15" s="59"/>
      <c r="C15" s="60">
        <f t="shared" si="0"/>
        <v>0</v>
      </c>
      <c r="D15" s="61"/>
      <c r="E15" s="61"/>
      <c r="F15" s="60"/>
      <c r="G15" s="63">
        <f t="shared" si="1"/>
        <v>0</v>
      </c>
    </row>
    <row r="16" spans="1:7">
      <c r="A16" s="58"/>
      <c r="B16" s="59"/>
      <c r="C16" s="60">
        <f t="shared" si="0"/>
        <v>0</v>
      </c>
      <c r="D16" s="61"/>
      <c r="E16" s="61"/>
      <c r="F16" s="60"/>
      <c r="G16" s="63">
        <f t="shared" si="1"/>
        <v>0</v>
      </c>
    </row>
    <row r="17" spans="1:7">
      <c r="A17" s="58"/>
      <c r="B17" s="59"/>
      <c r="C17" s="60">
        <f t="shared" si="0"/>
        <v>0</v>
      </c>
      <c r="D17" s="61"/>
      <c r="E17" s="61"/>
      <c r="F17" s="60"/>
      <c r="G17" s="63">
        <f t="shared" si="1"/>
        <v>0</v>
      </c>
    </row>
    <row r="18" spans="1:7">
      <c r="A18" s="58"/>
      <c r="B18" s="59"/>
      <c r="C18" s="60">
        <f t="shared" si="0"/>
        <v>0</v>
      </c>
      <c r="D18" s="61"/>
      <c r="E18" s="61"/>
      <c r="F18" s="60"/>
      <c r="G18" s="63">
        <f t="shared" si="1"/>
        <v>0</v>
      </c>
    </row>
    <row r="19" spans="1:7">
      <c r="A19" s="58"/>
      <c r="B19" s="59"/>
      <c r="C19" s="60">
        <f t="shared" si="0"/>
        <v>0</v>
      </c>
      <c r="D19" s="61"/>
      <c r="E19" s="61"/>
      <c r="F19" s="59"/>
      <c r="G19" s="63">
        <f t="shared" si="1"/>
        <v>0</v>
      </c>
    </row>
    <row r="20" spans="1:7">
      <c r="A20" s="58"/>
      <c r="B20" s="59"/>
      <c r="C20" s="60">
        <f t="shared" si="0"/>
        <v>0</v>
      </c>
      <c r="D20" s="61"/>
      <c r="E20" s="61"/>
      <c r="F20" s="59"/>
      <c r="G20" s="63">
        <f t="shared" si="1"/>
        <v>0</v>
      </c>
    </row>
    <row r="21" spans="1:7">
      <c r="A21" s="58"/>
      <c r="B21" s="59"/>
      <c r="C21" s="60">
        <f t="shared" si="0"/>
        <v>0</v>
      </c>
      <c r="D21" s="61"/>
      <c r="E21" s="61"/>
      <c r="F21" s="59"/>
      <c r="G21" s="63">
        <f t="shared" si="1"/>
        <v>0</v>
      </c>
    </row>
    <row r="22" spans="1:7">
      <c r="A22" s="58"/>
      <c r="B22" s="59"/>
      <c r="C22" s="60">
        <f t="shared" si="0"/>
        <v>0</v>
      </c>
      <c r="D22" s="61"/>
      <c r="E22" s="61"/>
      <c r="F22" s="59"/>
      <c r="G22" s="63">
        <f t="shared" si="1"/>
        <v>0</v>
      </c>
    </row>
    <row r="23" spans="1:7">
      <c r="A23" s="58"/>
      <c r="B23" s="59"/>
      <c r="C23" s="60">
        <f t="shared" si="0"/>
        <v>0</v>
      </c>
      <c r="D23" s="61"/>
      <c r="E23" s="61"/>
      <c r="F23" s="59"/>
      <c r="G23" s="63">
        <f t="shared" si="1"/>
        <v>0</v>
      </c>
    </row>
    <row r="24" spans="1:7">
      <c r="A24" s="58"/>
      <c r="B24" s="59"/>
      <c r="C24" s="60">
        <f t="shared" si="0"/>
        <v>0</v>
      </c>
      <c r="D24" s="61"/>
      <c r="E24" s="61"/>
      <c r="F24" s="59"/>
      <c r="G24" s="63">
        <f t="shared" si="1"/>
        <v>0</v>
      </c>
    </row>
    <row r="25" spans="1:7">
      <c r="A25" s="58"/>
      <c r="B25" s="59"/>
      <c r="C25" s="60">
        <f t="shared" si="0"/>
        <v>0</v>
      </c>
      <c r="D25" s="61"/>
      <c r="E25" s="61"/>
      <c r="F25" s="59"/>
      <c r="G25" s="63">
        <f t="shared" si="1"/>
        <v>0</v>
      </c>
    </row>
    <row r="26" spans="1:7">
      <c r="A26" s="58"/>
      <c r="B26" s="59"/>
      <c r="C26" s="60">
        <f t="shared" si="0"/>
        <v>0</v>
      </c>
      <c r="D26" s="61"/>
      <c r="E26" s="61"/>
      <c r="F26" s="59"/>
      <c r="G26" s="63">
        <f t="shared" si="1"/>
        <v>0</v>
      </c>
    </row>
    <row r="27" spans="1:7">
      <c r="A27" s="58"/>
      <c r="B27" s="59"/>
      <c r="C27" s="60">
        <f t="shared" si="0"/>
        <v>0</v>
      </c>
      <c r="D27" s="61"/>
      <c r="E27" s="61"/>
      <c r="F27" s="59"/>
      <c r="G27" s="63">
        <f t="shared" si="1"/>
        <v>0</v>
      </c>
    </row>
    <row r="28" spans="1:7">
      <c r="A28" s="58"/>
      <c r="B28" s="59"/>
      <c r="C28" s="60">
        <f t="shared" si="0"/>
        <v>0</v>
      </c>
      <c r="D28" s="61"/>
      <c r="E28" s="61"/>
      <c r="F28" s="59"/>
      <c r="G28" s="63">
        <f t="shared" si="1"/>
        <v>0</v>
      </c>
    </row>
    <row r="29" spans="1:7">
      <c r="A29" s="58"/>
      <c r="B29" s="59"/>
      <c r="C29" s="60">
        <f t="shared" si="0"/>
        <v>0</v>
      </c>
      <c r="D29" s="61"/>
      <c r="E29" s="61"/>
      <c r="F29" s="59"/>
      <c r="G29" s="63">
        <f t="shared" si="1"/>
        <v>0</v>
      </c>
    </row>
    <row r="30" spans="1:7">
      <c r="A30" s="58"/>
      <c r="B30" s="59"/>
      <c r="C30" s="60">
        <f t="shared" si="0"/>
        <v>0</v>
      </c>
      <c r="D30" s="61"/>
      <c r="E30" s="61"/>
      <c r="F30" s="59"/>
      <c r="G30" s="63">
        <f t="shared" si="1"/>
        <v>0</v>
      </c>
    </row>
    <row r="31" spans="1:7">
      <c r="A31" s="58"/>
      <c r="B31" s="59"/>
      <c r="C31" s="60">
        <f t="shared" si="0"/>
        <v>0</v>
      </c>
      <c r="D31" s="61"/>
      <c r="E31" s="61"/>
      <c r="F31" s="59"/>
      <c r="G31" s="63">
        <f t="shared" si="1"/>
        <v>0</v>
      </c>
    </row>
    <row r="32" spans="1:7">
      <c r="A32" s="58"/>
      <c r="B32" s="59"/>
      <c r="C32" s="60">
        <f t="shared" si="0"/>
        <v>0</v>
      </c>
      <c r="D32" s="61"/>
      <c r="E32" s="61"/>
      <c r="F32" s="59"/>
      <c r="G32" s="63">
        <f t="shared" si="1"/>
        <v>0</v>
      </c>
    </row>
    <row r="33" spans="1:7">
      <c r="A33" s="58"/>
      <c r="B33" s="59"/>
      <c r="C33" s="60">
        <f t="shared" si="0"/>
        <v>0</v>
      </c>
      <c r="D33" s="61"/>
      <c r="E33" s="61"/>
      <c r="F33" s="59"/>
      <c r="G33" s="63">
        <f t="shared" si="1"/>
        <v>0</v>
      </c>
    </row>
    <row r="34" spans="1:7" ht="17.25" thickBot="1">
      <c r="A34" s="64"/>
      <c r="B34" s="65"/>
      <c r="C34" s="66">
        <f t="shared" si="0"/>
        <v>0</v>
      </c>
      <c r="D34" s="67"/>
      <c r="E34" s="67"/>
      <c r="F34" s="65"/>
      <c r="G34" s="68">
        <f>B34-F34</f>
        <v>0</v>
      </c>
    </row>
    <row r="35" spans="1:7">
      <c r="E35" s="4"/>
    </row>
    <row r="36" spans="1:7">
      <c r="E36" s="4"/>
    </row>
    <row r="37" spans="1:7" ht="17.25" thickBot="1">
      <c r="E37" s="4"/>
    </row>
    <row r="38" spans="1:7" ht="18" thickTop="1" thickBot="1">
      <c r="A38" s="79" t="s">
        <v>44</v>
      </c>
      <c r="B38" s="82" t="s">
        <v>45</v>
      </c>
      <c r="C38" s="83"/>
      <c r="D38" s="84" t="s">
        <v>46</v>
      </c>
      <c r="E38" s="85"/>
      <c r="F38" s="82" t="s">
        <v>47</v>
      </c>
      <c r="G38" s="86"/>
    </row>
    <row r="39" spans="1:7" ht="17.25" thickBot="1">
      <c r="A39" s="80"/>
      <c r="B39" s="34" t="s">
        <v>48</v>
      </c>
      <c r="C39" s="52">
        <f>COUNTIF(C5:C34,"&gt;0")</f>
        <v>0</v>
      </c>
      <c r="D39" s="35" t="s">
        <v>49</v>
      </c>
      <c r="E39" s="36">
        <f>IF(C42=0,0,ROUND(SUM(D5:D34) / C42,0))</f>
        <v>0</v>
      </c>
      <c r="F39" s="35" t="s">
        <v>49</v>
      </c>
      <c r="G39" s="37">
        <f>IF(C42=0,0,ROUND(SUM(E5:E34)/C42,0))</f>
        <v>0</v>
      </c>
    </row>
    <row r="40" spans="1:7" ht="17.25" thickBot="1">
      <c r="A40" s="80"/>
      <c r="B40" s="34" t="s">
        <v>50</v>
      </c>
      <c r="C40" s="53">
        <f>COUNTIF(C5:C34,"=0")</f>
        <v>30</v>
      </c>
      <c r="D40" s="35" t="s">
        <v>51</v>
      </c>
      <c r="E40" s="36">
        <v>0</v>
      </c>
      <c r="F40" s="35" t="s">
        <v>51</v>
      </c>
      <c r="G40" s="37">
        <v>0</v>
      </c>
    </row>
    <row r="41" spans="1:7" ht="17.25" thickBot="1">
      <c r="A41" s="80"/>
      <c r="B41" s="34" t="s">
        <v>52</v>
      </c>
      <c r="C41" s="53">
        <f>COUNTIF(C5:C34,"&lt;0")</f>
        <v>0</v>
      </c>
      <c r="D41" s="35" t="s">
        <v>53</v>
      </c>
      <c r="E41" s="36">
        <f>E39-E40</f>
        <v>0</v>
      </c>
      <c r="F41" s="35" t="s">
        <v>53</v>
      </c>
      <c r="G41" s="37">
        <f>G39-G40</f>
        <v>0</v>
      </c>
    </row>
    <row r="42" spans="1:7" ht="17.25" thickBot="1">
      <c r="A42" s="81"/>
      <c r="B42" s="38" t="s">
        <v>54</v>
      </c>
      <c r="C42" s="54">
        <f>COUNT(B5:B34)</f>
        <v>0</v>
      </c>
      <c r="D42" s="39" t="s">
        <v>55</v>
      </c>
      <c r="E42" s="40">
        <v>0</v>
      </c>
      <c r="F42" s="41" t="s">
        <v>55</v>
      </c>
      <c r="G42" s="42">
        <v>0</v>
      </c>
    </row>
    <row r="43" spans="1:7" ht="17.25" thickTop="1"/>
  </sheetData>
  <mergeCells count="5">
    <mergeCell ref="A1:G1"/>
    <mergeCell ref="A38:A42"/>
    <mergeCell ref="B38:C38"/>
    <mergeCell ref="D38:E38"/>
    <mergeCell ref="F38:G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zoomScaleSheetLayoutView="140" workbookViewId="0">
      <selection activeCell="I34" sqref="I34"/>
    </sheetView>
  </sheetViews>
  <sheetFormatPr defaultRowHeight="16.5"/>
  <cols>
    <col min="2" max="3" width="9" style="27" customWidth="1"/>
    <col min="6" max="7" width="9" style="27" customWidth="1"/>
  </cols>
  <sheetData>
    <row r="1" spans="1:7">
      <c r="A1" s="75" t="s">
        <v>32</v>
      </c>
      <c r="B1" s="76"/>
      <c r="C1" s="76"/>
      <c r="D1" s="76"/>
      <c r="E1" s="76"/>
      <c r="F1" s="77"/>
      <c r="G1" s="78"/>
    </row>
    <row r="2" spans="1:7">
      <c r="A2" s="1" t="s">
        <v>0</v>
      </c>
      <c r="B2" s="25" t="s">
        <v>33</v>
      </c>
      <c r="C2" s="25" t="s">
        <v>11</v>
      </c>
      <c r="D2" s="2" t="s">
        <v>34</v>
      </c>
      <c r="E2" s="2" t="s">
        <v>35</v>
      </c>
      <c r="F2" s="25" t="s">
        <v>12</v>
      </c>
      <c r="G2" s="28" t="s">
        <v>13</v>
      </c>
    </row>
    <row r="3" spans="1:7" hidden="1">
      <c r="A3" s="18"/>
      <c r="B3" s="26"/>
      <c r="C3" s="26">
        <v>0</v>
      </c>
      <c r="D3" s="3"/>
      <c r="E3" s="3"/>
      <c r="F3" s="26"/>
      <c r="G3" s="29"/>
    </row>
    <row r="4" spans="1:7">
      <c r="A4" s="58"/>
      <c r="B4" s="59"/>
      <c r="C4" s="60">
        <f t="shared" ref="C4:C34" si="0">B4-B3</f>
        <v>0</v>
      </c>
      <c r="D4" s="61"/>
      <c r="E4" s="62"/>
      <c r="F4" s="60"/>
      <c r="G4" s="63">
        <f>B4-F4</f>
        <v>0</v>
      </c>
    </row>
    <row r="5" spans="1:7">
      <c r="A5" s="58"/>
      <c r="B5" s="60"/>
      <c r="C5" s="60">
        <f t="shared" si="0"/>
        <v>0</v>
      </c>
      <c r="D5" s="61"/>
      <c r="E5" s="62"/>
      <c r="F5" s="60"/>
      <c r="G5" s="63">
        <f t="shared" ref="G5:G33" si="1">B5-F5</f>
        <v>0</v>
      </c>
    </row>
    <row r="6" spans="1:7">
      <c r="A6" s="58"/>
      <c r="B6" s="60"/>
      <c r="C6" s="60">
        <f t="shared" si="0"/>
        <v>0</v>
      </c>
      <c r="D6" s="61"/>
      <c r="E6" s="62"/>
      <c r="F6" s="60"/>
      <c r="G6" s="63">
        <f t="shared" si="1"/>
        <v>0</v>
      </c>
    </row>
    <row r="7" spans="1:7">
      <c r="A7" s="58"/>
      <c r="B7" s="60"/>
      <c r="C7" s="60">
        <f t="shared" si="0"/>
        <v>0</v>
      </c>
      <c r="D7" s="61"/>
      <c r="E7" s="62"/>
      <c r="F7" s="60"/>
      <c r="G7" s="63">
        <f t="shared" si="1"/>
        <v>0</v>
      </c>
    </row>
    <row r="8" spans="1:7">
      <c r="A8" s="58"/>
      <c r="B8" s="60"/>
      <c r="C8" s="60">
        <f t="shared" si="0"/>
        <v>0</v>
      </c>
      <c r="D8" s="61"/>
      <c r="E8" s="62"/>
      <c r="F8" s="60"/>
      <c r="G8" s="63">
        <f t="shared" si="1"/>
        <v>0</v>
      </c>
    </row>
    <row r="9" spans="1:7">
      <c r="A9" s="58"/>
      <c r="B9" s="60"/>
      <c r="C9" s="60">
        <f t="shared" si="0"/>
        <v>0</v>
      </c>
      <c r="D9" s="61"/>
      <c r="E9" s="62"/>
      <c r="F9" s="60"/>
      <c r="G9" s="63">
        <f t="shared" si="1"/>
        <v>0</v>
      </c>
    </row>
    <row r="10" spans="1:7">
      <c r="A10" s="58"/>
      <c r="B10" s="60"/>
      <c r="C10" s="60">
        <f t="shared" si="0"/>
        <v>0</v>
      </c>
      <c r="D10" s="61"/>
      <c r="E10" s="62"/>
      <c r="F10" s="60"/>
      <c r="G10" s="63">
        <f t="shared" si="1"/>
        <v>0</v>
      </c>
    </row>
    <row r="11" spans="1:7">
      <c r="A11" s="58"/>
      <c r="B11" s="60"/>
      <c r="C11" s="60">
        <f t="shared" si="0"/>
        <v>0</v>
      </c>
      <c r="D11" s="61"/>
      <c r="E11" s="62"/>
      <c r="F11" s="60"/>
      <c r="G11" s="63">
        <f t="shared" si="1"/>
        <v>0</v>
      </c>
    </row>
    <row r="12" spans="1:7">
      <c r="A12" s="58"/>
      <c r="B12" s="60"/>
      <c r="C12" s="60">
        <f t="shared" si="0"/>
        <v>0</v>
      </c>
      <c r="D12" s="61"/>
      <c r="E12" s="62"/>
      <c r="F12" s="60"/>
      <c r="G12" s="63">
        <f t="shared" si="1"/>
        <v>0</v>
      </c>
    </row>
    <row r="13" spans="1:7">
      <c r="A13" s="58"/>
      <c r="B13" s="60"/>
      <c r="C13" s="60">
        <f t="shared" si="0"/>
        <v>0</v>
      </c>
      <c r="D13" s="61"/>
      <c r="E13" s="62"/>
      <c r="F13" s="60"/>
      <c r="G13" s="63">
        <f t="shared" si="1"/>
        <v>0</v>
      </c>
    </row>
    <row r="14" spans="1:7">
      <c r="A14" s="58"/>
      <c r="B14" s="59"/>
      <c r="C14" s="60">
        <f t="shared" si="0"/>
        <v>0</v>
      </c>
      <c r="D14" s="61"/>
      <c r="E14" s="61"/>
      <c r="F14" s="60"/>
      <c r="G14" s="63">
        <f t="shared" si="1"/>
        <v>0</v>
      </c>
    </row>
    <row r="15" spans="1:7">
      <c r="A15" s="58"/>
      <c r="B15" s="59"/>
      <c r="C15" s="60">
        <f t="shared" si="0"/>
        <v>0</v>
      </c>
      <c r="D15" s="61"/>
      <c r="E15" s="61"/>
      <c r="F15" s="60"/>
      <c r="G15" s="63">
        <f t="shared" si="1"/>
        <v>0</v>
      </c>
    </row>
    <row r="16" spans="1:7">
      <c r="A16" s="58"/>
      <c r="B16" s="59"/>
      <c r="C16" s="60">
        <f t="shared" si="0"/>
        <v>0</v>
      </c>
      <c r="D16" s="61"/>
      <c r="E16" s="61"/>
      <c r="F16" s="60"/>
      <c r="G16" s="63">
        <f t="shared" si="1"/>
        <v>0</v>
      </c>
    </row>
    <row r="17" spans="1:7">
      <c r="A17" s="58"/>
      <c r="B17" s="59"/>
      <c r="C17" s="60">
        <f t="shared" si="0"/>
        <v>0</v>
      </c>
      <c r="D17" s="61"/>
      <c r="E17" s="61"/>
      <c r="F17" s="60"/>
      <c r="G17" s="63">
        <f t="shared" si="1"/>
        <v>0</v>
      </c>
    </row>
    <row r="18" spans="1:7">
      <c r="A18" s="58"/>
      <c r="B18" s="59"/>
      <c r="C18" s="60">
        <f t="shared" si="0"/>
        <v>0</v>
      </c>
      <c r="D18" s="61"/>
      <c r="E18" s="61"/>
      <c r="F18" s="60"/>
      <c r="G18" s="63">
        <f t="shared" si="1"/>
        <v>0</v>
      </c>
    </row>
    <row r="19" spans="1:7">
      <c r="A19" s="58"/>
      <c r="B19" s="59"/>
      <c r="C19" s="60">
        <f t="shared" si="0"/>
        <v>0</v>
      </c>
      <c r="D19" s="61"/>
      <c r="E19" s="61"/>
      <c r="F19" s="59"/>
      <c r="G19" s="63">
        <f t="shared" si="1"/>
        <v>0</v>
      </c>
    </row>
    <row r="20" spans="1:7">
      <c r="A20" s="58"/>
      <c r="B20" s="59"/>
      <c r="C20" s="60">
        <f t="shared" si="0"/>
        <v>0</v>
      </c>
      <c r="D20" s="61"/>
      <c r="E20" s="61"/>
      <c r="F20" s="59"/>
      <c r="G20" s="63">
        <f t="shared" si="1"/>
        <v>0</v>
      </c>
    </row>
    <row r="21" spans="1:7">
      <c r="A21" s="58"/>
      <c r="B21" s="59"/>
      <c r="C21" s="60">
        <f t="shared" si="0"/>
        <v>0</v>
      </c>
      <c r="D21" s="61"/>
      <c r="E21" s="61"/>
      <c r="F21" s="59"/>
      <c r="G21" s="63">
        <f t="shared" si="1"/>
        <v>0</v>
      </c>
    </row>
    <row r="22" spans="1:7">
      <c r="A22" s="58"/>
      <c r="B22" s="59"/>
      <c r="C22" s="60">
        <f t="shared" si="0"/>
        <v>0</v>
      </c>
      <c r="D22" s="61"/>
      <c r="E22" s="61"/>
      <c r="F22" s="59"/>
      <c r="G22" s="63">
        <f t="shared" si="1"/>
        <v>0</v>
      </c>
    </row>
    <row r="23" spans="1:7">
      <c r="A23" s="58"/>
      <c r="B23" s="59"/>
      <c r="C23" s="60">
        <f t="shared" si="0"/>
        <v>0</v>
      </c>
      <c r="D23" s="61"/>
      <c r="E23" s="61"/>
      <c r="F23" s="59"/>
      <c r="G23" s="63">
        <f t="shared" si="1"/>
        <v>0</v>
      </c>
    </row>
    <row r="24" spans="1:7">
      <c r="A24" s="58"/>
      <c r="B24" s="59"/>
      <c r="C24" s="60">
        <f t="shared" si="0"/>
        <v>0</v>
      </c>
      <c r="D24" s="61"/>
      <c r="E24" s="61"/>
      <c r="F24" s="59"/>
      <c r="G24" s="63">
        <f t="shared" si="1"/>
        <v>0</v>
      </c>
    </row>
    <row r="25" spans="1:7">
      <c r="A25" s="58"/>
      <c r="B25" s="59"/>
      <c r="C25" s="60">
        <f t="shared" si="0"/>
        <v>0</v>
      </c>
      <c r="D25" s="61"/>
      <c r="E25" s="61"/>
      <c r="F25" s="59"/>
      <c r="G25" s="63">
        <f t="shared" si="1"/>
        <v>0</v>
      </c>
    </row>
    <row r="26" spans="1:7">
      <c r="A26" s="58"/>
      <c r="B26" s="59"/>
      <c r="C26" s="60">
        <f t="shared" si="0"/>
        <v>0</v>
      </c>
      <c r="D26" s="61"/>
      <c r="E26" s="61"/>
      <c r="F26" s="59"/>
      <c r="G26" s="63">
        <f t="shared" si="1"/>
        <v>0</v>
      </c>
    </row>
    <row r="27" spans="1:7">
      <c r="A27" s="58"/>
      <c r="B27" s="59"/>
      <c r="C27" s="60">
        <f t="shared" si="0"/>
        <v>0</v>
      </c>
      <c r="D27" s="61"/>
      <c r="E27" s="61"/>
      <c r="F27" s="59"/>
      <c r="G27" s="63">
        <f t="shared" si="1"/>
        <v>0</v>
      </c>
    </row>
    <row r="28" spans="1:7">
      <c r="A28" s="58"/>
      <c r="B28" s="59"/>
      <c r="C28" s="60">
        <f t="shared" si="0"/>
        <v>0</v>
      </c>
      <c r="D28" s="61"/>
      <c r="E28" s="61"/>
      <c r="F28" s="59"/>
      <c r="G28" s="63">
        <f t="shared" si="1"/>
        <v>0</v>
      </c>
    </row>
    <row r="29" spans="1:7">
      <c r="A29" s="58"/>
      <c r="B29" s="59"/>
      <c r="C29" s="60">
        <f t="shared" si="0"/>
        <v>0</v>
      </c>
      <c r="D29" s="61"/>
      <c r="E29" s="61"/>
      <c r="F29" s="59"/>
      <c r="G29" s="63">
        <f t="shared" si="1"/>
        <v>0</v>
      </c>
    </row>
    <row r="30" spans="1:7">
      <c r="A30" s="58"/>
      <c r="B30" s="59"/>
      <c r="C30" s="60">
        <f t="shared" si="0"/>
        <v>0</v>
      </c>
      <c r="D30" s="61"/>
      <c r="E30" s="61"/>
      <c r="F30" s="59"/>
      <c r="G30" s="63">
        <f t="shared" si="1"/>
        <v>0</v>
      </c>
    </row>
    <row r="31" spans="1:7">
      <c r="A31" s="58"/>
      <c r="B31" s="59"/>
      <c r="C31" s="60">
        <f t="shared" si="0"/>
        <v>0</v>
      </c>
      <c r="D31" s="61"/>
      <c r="E31" s="61"/>
      <c r="F31" s="59"/>
      <c r="G31" s="63">
        <f t="shared" si="1"/>
        <v>0</v>
      </c>
    </row>
    <row r="32" spans="1:7">
      <c r="A32" s="58"/>
      <c r="B32" s="59"/>
      <c r="C32" s="60">
        <f t="shared" si="0"/>
        <v>0</v>
      </c>
      <c r="D32" s="61"/>
      <c r="E32" s="61"/>
      <c r="F32" s="59"/>
      <c r="G32" s="63">
        <f t="shared" si="1"/>
        <v>0</v>
      </c>
    </row>
    <row r="33" spans="1:7">
      <c r="A33" s="58"/>
      <c r="B33" s="59"/>
      <c r="C33" s="60">
        <f t="shared" si="0"/>
        <v>0</v>
      </c>
      <c r="D33" s="61"/>
      <c r="E33" s="61"/>
      <c r="F33" s="59"/>
      <c r="G33" s="63">
        <f t="shared" si="1"/>
        <v>0</v>
      </c>
    </row>
    <row r="34" spans="1:7" ht="17.25" thickBot="1">
      <c r="A34" s="64"/>
      <c r="B34" s="65"/>
      <c r="C34" s="66">
        <f t="shared" si="0"/>
        <v>0</v>
      </c>
      <c r="D34" s="67"/>
      <c r="E34" s="67"/>
      <c r="F34" s="65"/>
      <c r="G34" s="68">
        <f>B34-F34</f>
        <v>0</v>
      </c>
    </row>
    <row r="35" spans="1:7">
      <c r="E35" s="4"/>
    </row>
    <row r="36" spans="1:7">
      <c r="E36" s="4"/>
    </row>
    <row r="37" spans="1:7" ht="17.25" thickBot="1"/>
    <row r="38" spans="1:7" ht="18" thickTop="1" thickBot="1">
      <c r="A38" s="79" t="s">
        <v>44</v>
      </c>
      <c r="B38" s="87" t="s">
        <v>45</v>
      </c>
      <c r="C38" s="88"/>
      <c r="D38" s="89" t="s">
        <v>46</v>
      </c>
      <c r="E38" s="90"/>
      <c r="F38" s="87" t="s">
        <v>47</v>
      </c>
      <c r="G38" s="91"/>
    </row>
    <row r="39" spans="1:7" ht="17.25" thickBot="1">
      <c r="A39" s="80"/>
      <c r="B39" s="43" t="s">
        <v>48</v>
      </c>
      <c r="C39" s="55">
        <f>COUNTIF(C5:C34,"&gt;0")</f>
        <v>0</v>
      </c>
      <c r="D39" s="44" t="s">
        <v>49</v>
      </c>
      <c r="E39" s="45">
        <f>IF(C42=0,0,ROUND(SUM(D5:D34) / C42,0))</f>
        <v>0</v>
      </c>
      <c r="F39" s="44" t="s">
        <v>49</v>
      </c>
      <c r="G39" s="46">
        <f>IF(C42=0,0,ROUND(SUM(E5:E34)/C42,0))</f>
        <v>0</v>
      </c>
    </row>
    <row r="40" spans="1:7" ht="17.25" thickBot="1">
      <c r="A40" s="80"/>
      <c r="B40" s="43" t="s">
        <v>50</v>
      </c>
      <c r="C40" s="56">
        <f>COUNTIF(C5:C34,"=0")</f>
        <v>30</v>
      </c>
      <c r="D40" s="44" t="s">
        <v>51</v>
      </c>
      <c r="E40" s="45">
        <v>0</v>
      </c>
      <c r="F40" s="44" t="s">
        <v>51</v>
      </c>
      <c r="G40" s="46">
        <v>0</v>
      </c>
    </row>
    <row r="41" spans="1:7" ht="17.25" thickBot="1">
      <c r="A41" s="80"/>
      <c r="B41" s="43" t="s">
        <v>52</v>
      </c>
      <c r="C41" s="56">
        <f>COUNTIF(C5:C34,"&lt;0")</f>
        <v>0</v>
      </c>
      <c r="D41" s="44" t="s">
        <v>53</v>
      </c>
      <c r="E41" s="45">
        <f>E39-E40</f>
        <v>0</v>
      </c>
      <c r="F41" s="44" t="s">
        <v>53</v>
      </c>
      <c r="G41" s="46">
        <f>G39-G40</f>
        <v>0</v>
      </c>
    </row>
    <row r="42" spans="1:7" ht="17.25" thickBot="1">
      <c r="A42" s="81"/>
      <c r="B42" s="47" t="s">
        <v>54</v>
      </c>
      <c r="C42" s="57">
        <f>COUNT(B5:B34)</f>
        <v>0</v>
      </c>
      <c r="D42" s="48" t="s">
        <v>55</v>
      </c>
      <c r="E42" s="49">
        <v>0</v>
      </c>
      <c r="F42" s="50" t="s">
        <v>55</v>
      </c>
      <c r="G42" s="51">
        <v>0</v>
      </c>
    </row>
    <row r="43" spans="1:7" ht="17.25" thickTop="1"/>
  </sheetData>
  <mergeCells count="5">
    <mergeCell ref="A1:G1"/>
    <mergeCell ref="A38:A42"/>
    <mergeCell ref="B38:C38"/>
    <mergeCell ref="D38:E38"/>
    <mergeCell ref="F38:G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zoomScaleSheetLayoutView="140" workbookViewId="0">
      <selection activeCell="H34" sqref="H34"/>
    </sheetView>
  </sheetViews>
  <sheetFormatPr defaultRowHeight="16.5"/>
  <cols>
    <col min="2" max="3" width="9" style="27" customWidth="1"/>
    <col min="6" max="7" width="9" style="27" customWidth="1"/>
  </cols>
  <sheetData>
    <row r="1" spans="1:7">
      <c r="A1" s="75" t="s">
        <v>37</v>
      </c>
      <c r="B1" s="76"/>
      <c r="C1" s="76"/>
      <c r="D1" s="76"/>
      <c r="E1" s="76"/>
      <c r="F1" s="77"/>
      <c r="G1" s="78"/>
    </row>
    <row r="2" spans="1:7">
      <c r="A2" s="1" t="s">
        <v>0</v>
      </c>
      <c r="B2" s="25" t="s">
        <v>38</v>
      </c>
      <c r="C2" s="25" t="s">
        <v>27</v>
      </c>
      <c r="D2" s="2" t="s">
        <v>39</v>
      </c>
      <c r="E2" s="2" t="s">
        <v>40</v>
      </c>
      <c r="F2" s="25" t="s">
        <v>28</v>
      </c>
      <c r="G2" s="28" t="s">
        <v>29</v>
      </c>
    </row>
    <row r="3" spans="1:7" hidden="1">
      <c r="A3" s="18"/>
      <c r="B3" s="26"/>
      <c r="C3" s="26">
        <v>0</v>
      </c>
      <c r="D3" s="3"/>
      <c r="E3" s="3"/>
      <c r="F3" s="26"/>
      <c r="G3" s="29"/>
    </row>
    <row r="4" spans="1:7">
      <c r="A4" s="58"/>
      <c r="B4" s="69"/>
      <c r="C4" s="70">
        <f t="shared" ref="C4:C34" si="0">B4-B3</f>
        <v>0</v>
      </c>
      <c r="D4" s="61"/>
      <c r="E4" s="62"/>
      <c r="F4" s="70"/>
      <c r="G4" s="71">
        <f>B4-F4</f>
        <v>0</v>
      </c>
    </row>
    <row r="5" spans="1:7">
      <c r="A5" s="58"/>
      <c r="B5" s="70"/>
      <c r="C5" s="70">
        <f t="shared" si="0"/>
        <v>0</v>
      </c>
      <c r="D5" s="61"/>
      <c r="E5" s="62"/>
      <c r="F5" s="70"/>
      <c r="G5" s="71">
        <f t="shared" ref="G5:G33" si="1">B5-F5</f>
        <v>0</v>
      </c>
    </row>
    <row r="6" spans="1:7">
      <c r="A6" s="58"/>
      <c r="B6" s="70"/>
      <c r="C6" s="70">
        <f t="shared" si="0"/>
        <v>0</v>
      </c>
      <c r="D6" s="61"/>
      <c r="E6" s="62"/>
      <c r="F6" s="70"/>
      <c r="G6" s="71">
        <f t="shared" si="1"/>
        <v>0</v>
      </c>
    </row>
    <row r="7" spans="1:7">
      <c r="A7" s="58"/>
      <c r="B7" s="70"/>
      <c r="C7" s="70">
        <f t="shared" si="0"/>
        <v>0</v>
      </c>
      <c r="D7" s="61"/>
      <c r="E7" s="62"/>
      <c r="F7" s="70"/>
      <c r="G7" s="71">
        <f t="shared" si="1"/>
        <v>0</v>
      </c>
    </row>
    <row r="8" spans="1:7">
      <c r="A8" s="58"/>
      <c r="B8" s="70"/>
      <c r="C8" s="70">
        <f t="shared" si="0"/>
        <v>0</v>
      </c>
      <c r="D8" s="61"/>
      <c r="E8" s="62"/>
      <c r="F8" s="70"/>
      <c r="G8" s="71">
        <f t="shared" si="1"/>
        <v>0</v>
      </c>
    </row>
    <row r="9" spans="1:7">
      <c r="A9" s="58"/>
      <c r="B9" s="70"/>
      <c r="C9" s="70">
        <f t="shared" si="0"/>
        <v>0</v>
      </c>
      <c r="D9" s="61"/>
      <c r="E9" s="62"/>
      <c r="F9" s="70"/>
      <c r="G9" s="71">
        <f t="shared" si="1"/>
        <v>0</v>
      </c>
    </row>
    <row r="10" spans="1:7">
      <c r="A10" s="58"/>
      <c r="B10" s="70"/>
      <c r="C10" s="70">
        <f t="shared" si="0"/>
        <v>0</v>
      </c>
      <c r="D10" s="61"/>
      <c r="E10" s="62"/>
      <c r="F10" s="70"/>
      <c r="G10" s="71">
        <f t="shared" si="1"/>
        <v>0</v>
      </c>
    </row>
    <row r="11" spans="1:7">
      <c r="A11" s="58"/>
      <c r="B11" s="70"/>
      <c r="C11" s="70">
        <f t="shared" si="0"/>
        <v>0</v>
      </c>
      <c r="D11" s="61"/>
      <c r="E11" s="62"/>
      <c r="F11" s="70"/>
      <c r="G11" s="71">
        <f t="shared" si="1"/>
        <v>0</v>
      </c>
    </row>
    <row r="12" spans="1:7">
      <c r="A12" s="58"/>
      <c r="B12" s="70"/>
      <c r="C12" s="70">
        <f t="shared" si="0"/>
        <v>0</v>
      </c>
      <c r="D12" s="61"/>
      <c r="E12" s="62"/>
      <c r="F12" s="70"/>
      <c r="G12" s="71">
        <f t="shared" si="1"/>
        <v>0</v>
      </c>
    </row>
    <row r="13" spans="1:7">
      <c r="A13" s="58"/>
      <c r="B13" s="70"/>
      <c r="C13" s="70">
        <f t="shared" si="0"/>
        <v>0</v>
      </c>
      <c r="D13" s="61"/>
      <c r="E13" s="62"/>
      <c r="F13" s="70"/>
      <c r="G13" s="71">
        <f t="shared" si="1"/>
        <v>0</v>
      </c>
    </row>
    <row r="14" spans="1:7">
      <c r="A14" s="58"/>
      <c r="B14" s="69"/>
      <c r="C14" s="70">
        <f t="shared" si="0"/>
        <v>0</v>
      </c>
      <c r="D14" s="61"/>
      <c r="E14" s="61"/>
      <c r="F14" s="70"/>
      <c r="G14" s="71">
        <f t="shared" si="1"/>
        <v>0</v>
      </c>
    </row>
    <row r="15" spans="1:7">
      <c r="A15" s="58"/>
      <c r="B15" s="69"/>
      <c r="C15" s="70">
        <f t="shared" si="0"/>
        <v>0</v>
      </c>
      <c r="D15" s="61"/>
      <c r="E15" s="61"/>
      <c r="F15" s="70"/>
      <c r="G15" s="71">
        <f t="shared" si="1"/>
        <v>0</v>
      </c>
    </row>
    <row r="16" spans="1:7">
      <c r="A16" s="58"/>
      <c r="B16" s="69"/>
      <c r="C16" s="70">
        <f t="shared" si="0"/>
        <v>0</v>
      </c>
      <c r="D16" s="61"/>
      <c r="E16" s="61"/>
      <c r="F16" s="70"/>
      <c r="G16" s="71">
        <f t="shared" si="1"/>
        <v>0</v>
      </c>
    </row>
    <row r="17" spans="1:7">
      <c r="A17" s="58"/>
      <c r="B17" s="69"/>
      <c r="C17" s="70">
        <f t="shared" si="0"/>
        <v>0</v>
      </c>
      <c r="D17" s="61"/>
      <c r="E17" s="61"/>
      <c r="F17" s="70"/>
      <c r="G17" s="71">
        <f t="shared" si="1"/>
        <v>0</v>
      </c>
    </row>
    <row r="18" spans="1:7">
      <c r="A18" s="58"/>
      <c r="B18" s="69"/>
      <c r="C18" s="70">
        <f t="shared" si="0"/>
        <v>0</v>
      </c>
      <c r="D18" s="61"/>
      <c r="E18" s="61"/>
      <c r="F18" s="70"/>
      <c r="G18" s="71">
        <f t="shared" si="1"/>
        <v>0</v>
      </c>
    </row>
    <row r="19" spans="1:7">
      <c r="A19" s="58"/>
      <c r="B19" s="69"/>
      <c r="C19" s="70">
        <f t="shared" si="0"/>
        <v>0</v>
      </c>
      <c r="D19" s="61"/>
      <c r="E19" s="61"/>
      <c r="F19" s="69"/>
      <c r="G19" s="71">
        <f t="shared" si="1"/>
        <v>0</v>
      </c>
    </row>
    <row r="20" spans="1:7">
      <c r="A20" s="58"/>
      <c r="B20" s="69"/>
      <c r="C20" s="70">
        <f t="shared" si="0"/>
        <v>0</v>
      </c>
      <c r="D20" s="61"/>
      <c r="E20" s="61"/>
      <c r="F20" s="69"/>
      <c r="G20" s="71">
        <f t="shared" si="1"/>
        <v>0</v>
      </c>
    </row>
    <row r="21" spans="1:7">
      <c r="A21" s="58"/>
      <c r="B21" s="69"/>
      <c r="C21" s="70">
        <f t="shared" si="0"/>
        <v>0</v>
      </c>
      <c r="D21" s="61"/>
      <c r="E21" s="61"/>
      <c r="F21" s="69"/>
      <c r="G21" s="71">
        <f t="shared" si="1"/>
        <v>0</v>
      </c>
    </row>
    <row r="22" spans="1:7">
      <c r="A22" s="58"/>
      <c r="B22" s="69"/>
      <c r="C22" s="70">
        <f t="shared" si="0"/>
        <v>0</v>
      </c>
      <c r="D22" s="61"/>
      <c r="E22" s="61"/>
      <c r="F22" s="69"/>
      <c r="G22" s="71">
        <f t="shared" si="1"/>
        <v>0</v>
      </c>
    </row>
    <row r="23" spans="1:7">
      <c r="A23" s="58"/>
      <c r="B23" s="69"/>
      <c r="C23" s="70">
        <f t="shared" si="0"/>
        <v>0</v>
      </c>
      <c r="D23" s="61"/>
      <c r="E23" s="61"/>
      <c r="F23" s="69"/>
      <c r="G23" s="71">
        <f t="shared" si="1"/>
        <v>0</v>
      </c>
    </row>
    <row r="24" spans="1:7">
      <c r="A24" s="58"/>
      <c r="B24" s="69"/>
      <c r="C24" s="70">
        <f t="shared" si="0"/>
        <v>0</v>
      </c>
      <c r="D24" s="61"/>
      <c r="E24" s="61"/>
      <c r="F24" s="69"/>
      <c r="G24" s="71">
        <f t="shared" si="1"/>
        <v>0</v>
      </c>
    </row>
    <row r="25" spans="1:7">
      <c r="A25" s="58"/>
      <c r="B25" s="69"/>
      <c r="C25" s="70">
        <f t="shared" si="0"/>
        <v>0</v>
      </c>
      <c r="D25" s="61"/>
      <c r="E25" s="61"/>
      <c r="F25" s="69"/>
      <c r="G25" s="71">
        <f t="shared" si="1"/>
        <v>0</v>
      </c>
    </row>
    <row r="26" spans="1:7">
      <c r="A26" s="58"/>
      <c r="B26" s="69"/>
      <c r="C26" s="70">
        <f t="shared" si="0"/>
        <v>0</v>
      </c>
      <c r="D26" s="61"/>
      <c r="E26" s="61"/>
      <c r="F26" s="69"/>
      <c r="G26" s="71">
        <f t="shared" si="1"/>
        <v>0</v>
      </c>
    </row>
    <row r="27" spans="1:7">
      <c r="A27" s="58"/>
      <c r="B27" s="69"/>
      <c r="C27" s="70">
        <f t="shared" si="0"/>
        <v>0</v>
      </c>
      <c r="D27" s="61"/>
      <c r="E27" s="61"/>
      <c r="F27" s="69"/>
      <c r="G27" s="71">
        <f t="shared" si="1"/>
        <v>0</v>
      </c>
    </row>
    <row r="28" spans="1:7">
      <c r="A28" s="58"/>
      <c r="B28" s="69"/>
      <c r="C28" s="70">
        <f t="shared" si="0"/>
        <v>0</v>
      </c>
      <c r="D28" s="61"/>
      <c r="E28" s="61"/>
      <c r="F28" s="69"/>
      <c r="G28" s="71">
        <f t="shared" si="1"/>
        <v>0</v>
      </c>
    </row>
    <row r="29" spans="1:7">
      <c r="A29" s="58"/>
      <c r="B29" s="69"/>
      <c r="C29" s="70">
        <f t="shared" si="0"/>
        <v>0</v>
      </c>
      <c r="D29" s="61"/>
      <c r="E29" s="61"/>
      <c r="F29" s="69"/>
      <c r="G29" s="71">
        <f t="shared" si="1"/>
        <v>0</v>
      </c>
    </row>
    <row r="30" spans="1:7">
      <c r="A30" s="58"/>
      <c r="B30" s="69"/>
      <c r="C30" s="70">
        <f t="shared" si="0"/>
        <v>0</v>
      </c>
      <c r="D30" s="61"/>
      <c r="E30" s="61"/>
      <c r="F30" s="69"/>
      <c r="G30" s="71">
        <f t="shared" si="1"/>
        <v>0</v>
      </c>
    </row>
    <row r="31" spans="1:7">
      <c r="A31" s="58"/>
      <c r="B31" s="69"/>
      <c r="C31" s="70">
        <f t="shared" si="0"/>
        <v>0</v>
      </c>
      <c r="D31" s="61"/>
      <c r="E31" s="61"/>
      <c r="F31" s="69"/>
      <c r="G31" s="71">
        <f t="shared" si="1"/>
        <v>0</v>
      </c>
    </row>
    <row r="32" spans="1:7">
      <c r="A32" s="58"/>
      <c r="B32" s="69"/>
      <c r="C32" s="70">
        <f t="shared" si="0"/>
        <v>0</v>
      </c>
      <c r="D32" s="61"/>
      <c r="E32" s="61"/>
      <c r="F32" s="69"/>
      <c r="G32" s="71">
        <f t="shared" si="1"/>
        <v>0</v>
      </c>
    </row>
    <row r="33" spans="1:7">
      <c r="A33" s="58"/>
      <c r="B33" s="69"/>
      <c r="C33" s="70">
        <f t="shared" si="0"/>
        <v>0</v>
      </c>
      <c r="D33" s="61"/>
      <c r="E33" s="61"/>
      <c r="F33" s="69"/>
      <c r="G33" s="71">
        <f t="shared" si="1"/>
        <v>0</v>
      </c>
    </row>
    <row r="34" spans="1:7" ht="17.25" thickBot="1">
      <c r="A34" s="64"/>
      <c r="B34" s="72"/>
      <c r="C34" s="73">
        <f t="shared" si="0"/>
        <v>0</v>
      </c>
      <c r="D34" s="67"/>
      <c r="E34" s="67"/>
      <c r="F34" s="72"/>
      <c r="G34" s="74">
        <f>B34-F34</f>
        <v>0</v>
      </c>
    </row>
    <row r="35" spans="1:7">
      <c r="E35" s="4"/>
    </row>
    <row r="36" spans="1:7">
      <c r="E36" s="4"/>
    </row>
    <row r="37" spans="1:7" ht="17.25" thickBot="1"/>
    <row r="38" spans="1:7" ht="18" thickTop="1" thickBot="1">
      <c r="A38" s="79" t="s">
        <v>44</v>
      </c>
      <c r="B38" s="87" t="s">
        <v>45</v>
      </c>
      <c r="C38" s="88"/>
      <c r="D38" s="89" t="s">
        <v>46</v>
      </c>
      <c r="E38" s="90"/>
      <c r="F38" s="87" t="s">
        <v>47</v>
      </c>
      <c r="G38" s="91"/>
    </row>
    <row r="39" spans="1:7" ht="17.25" thickBot="1">
      <c r="A39" s="80"/>
      <c r="B39" s="43" t="s">
        <v>48</v>
      </c>
      <c r="C39" s="55">
        <f>COUNTIF(C5:C34,"&gt;0")</f>
        <v>0</v>
      </c>
      <c r="D39" s="44" t="s">
        <v>49</v>
      </c>
      <c r="E39" s="45">
        <f>IF(C42=0,0,ROUND(SUM(D5:D34) / C42,0))</f>
        <v>0</v>
      </c>
      <c r="F39" s="44" t="s">
        <v>49</v>
      </c>
      <c r="G39" s="46">
        <f>IF(C42=0,0,ROUND(SUM(E5:E34)/C42,0))</f>
        <v>0</v>
      </c>
    </row>
    <row r="40" spans="1:7" ht="17.25" thickBot="1">
      <c r="A40" s="80"/>
      <c r="B40" s="43" t="s">
        <v>50</v>
      </c>
      <c r="C40" s="56">
        <f>COUNTIF(C5:C34,"=0")</f>
        <v>30</v>
      </c>
      <c r="D40" s="44" t="s">
        <v>51</v>
      </c>
      <c r="E40" s="45">
        <v>0</v>
      </c>
      <c r="F40" s="44" t="s">
        <v>51</v>
      </c>
      <c r="G40" s="46">
        <v>0</v>
      </c>
    </row>
    <row r="41" spans="1:7" ht="17.25" thickBot="1">
      <c r="A41" s="80"/>
      <c r="B41" s="43" t="s">
        <v>52</v>
      </c>
      <c r="C41" s="56">
        <f>COUNTIF(C5:C34,"&lt;0")</f>
        <v>0</v>
      </c>
      <c r="D41" s="44" t="s">
        <v>53</v>
      </c>
      <c r="E41" s="45">
        <f>E39-E40</f>
        <v>0</v>
      </c>
      <c r="F41" s="44" t="s">
        <v>53</v>
      </c>
      <c r="G41" s="46">
        <f>G39-G40</f>
        <v>0</v>
      </c>
    </row>
    <row r="42" spans="1:7" ht="17.25" thickBot="1">
      <c r="A42" s="81"/>
      <c r="B42" s="47" t="s">
        <v>54</v>
      </c>
      <c r="C42" s="57">
        <f>COUNT(B5:B34)</f>
        <v>0</v>
      </c>
      <c r="D42" s="48" t="s">
        <v>55</v>
      </c>
      <c r="E42" s="49">
        <v>0</v>
      </c>
      <c r="F42" s="50" t="s">
        <v>55</v>
      </c>
      <c r="G42" s="51">
        <v>0</v>
      </c>
    </row>
    <row r="43" spans="1:7" ht="17.25" thickTop="1"/>
  </sheetData>
  <mergeCells count="5">
    <mergeCell ref="A1:G1"/>
    <mergeCell ref="A38:A42"/>
    <mergeCell ref="B38:C38"/>
    <mergeCell ref="D38:E38"/>
    <mergeCell ref="F38:G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O18" sqref="O18"/>
    </sheetView>
  </sheetViews>
  <sheetFormatPr defaultRowHeight="16.5"/>
  <cols>
    <col min="1" max="1" width="11.375" style="5" customWidth="1"/>
    <col min="2" max="2" width="6.625" style="5" customWidth="1"/>
    <col min="3" max="3" width="6.125" style="5" customWidth="1"/>
    <col min="4" max="4" width="6" style="5" customWidth="1"/>
    <col min="5" max="5" width="6.25" style="5" customWidth="1"/>
    <col min="6" max="6" width="8" style="5" customWidth="1"/>
    <col min="7" max="7" width="6.875" style="5" customWidth="1"/>
    <col min="8" max="8" width="6.25" style="5" customWidth="1"/>
    <col min="9" max="9" width="6.375" style="5" customWidth="1"/>
    <col min="10" max="10" width="9.625" style="5" customWidth="1"/>
    <col min="11" max="13" width="7" style="5" customWidth="1"/>
    <col min="14" max="14" width="8.75" style="5" customWidth="1"/>
    <col min="15" max="15" width="8.375" style="5" customWidth="1"/>
    <col min="16" max="16" width="6.375" style="5" customWidth="1"/>
    <col min="17" max="17" width="8.5" style="5" customWidth="1"/>
    <col min="18" max="18" width="8.625" style="5" customWidth="1"/>
    <col min="19" max="19" width="8" style="5" customWidth="1"/>
    <col min="20" max="20" width="10" style="5" bestFit="1" customWidth="1"/>
    <col min="21" max="16384" width="9" style="5"/>
  </cols>
  <sheetData>
    <row r="1" spans="1:20" ht="15.2" customHeight="1">
      <c r="A1" s="32" t="s">
        <v>42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0" t="s">
        <v>41</v>
      </c>
    </row>
    <row r="2" spans="1:20" ht="15.2" customHeight="1">
      <c r="A2" s="94" t="s">
        <v>1</v>
      </c>
      <c r="B2" s="105" t="s">
        <v>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8"/>
      <c r="N2" s="96" t="s">
        <v>2</v>
      </c>
      <c r="O2" s="97"/>
      <c r="P2" s="96" t="s">
        <v>10</v>
      </c>
      <c r="Q2" s="99"/>
    </row>
    <row r="3" spans="1:20" ht="15.2" customHeight="1">
      <c r="A3" s="95"/>
      <c r="B3" s="101" t="s">
        <v>3</v>
      </c>
      <c r="C3" s="102"/>
      <c r="D3" s="101" t="s">
        <v>4</v>
      </c>
      <c r="E3" s="102"/>
      <c r="F3" s="101" t="s">
        <v>5</v>
      </c>
      <c r="G3" s="102"/>
      <c r="H3" s="103" t="s">
        <v>17</v>
      </c>
      <c r="I3" s="104"/>
      <c r="J3" s="101" t="s">
        <v>6</v>
      </c>
      <c r="K3" s="102"/>
      <c r="L3" s="92" t="s">
        <v>16</v>
      </c>
      <c r="M3" s="93"/>
      <c r="N3" s="98"/>
      <c r="O3" s="98"/>
      <c r="P3" s="98"/>
      <c r="Q3" s="100"/>
    </row>
    <row r="4" spans="1:20" ht="15.2" customHeight="1">
      <c r="A4" s="95"/>
      <c r="B4" s="6" t="s">
        <v>7</v>
      </c>
      <c r="C4" s="6" t="s">
        <v>8</v>
      </c>
      <c r="D4" s="6" t="s">
        <v>7</v>
      </c>
      <c r="E4" s="6" t="s">
        <v>8</v>
      </c>
      <c r="F4" s="6" t="s">
        <v>7</v>
      </c>
      <c r="G4" s="6" t="s">
        <v>8</v>
      </c>
      <c r="H4" s="6" t="s">
        <v>7</v>
      </c>
      <c r="I4" s="6" t="s">
        <v>8</v>
      </c>
      <c r="J4" s="6" t="s">
        <v>7</v>
      </c>
      <c r="K4" s="6" t="s">
        <v>8</v>
      </c>
      <c r="L4" s="6" t="s">
        <v>7</v>
      </c>
      <c r="M4" s="6" t="s">
        <v>8</v>
      </c>
      <c r="N4" s="6" t="s">
        <v>7</v>
      </c>
      <c r="O4" s="6" t="s">
        <v>8</v>
      </c>
      <c r="P4" s="6" t="s">
        <v>7</v>
      </c>
      <c r="Q4" s="7" t="s">
        <v>8</v>
      </c>
    </row>
    <row r="5" spans="1:20" ht="15.2" customHeight="1">
      <c r="A5" s="19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>
        <f>SUM(B5,D5,F5,H5,J5,N5,L5)</f>
        <v>0</v>
      </c>
      <c r="Q5" s="9">
        <f>SUM(C5,E5,G5,I5,K5,O5,M5)</f>
        <v>0</v>
      </c>
      <c r="R5" s="10"/>
      <c r="S5" s="11"/>
      <c r="T5" s="11"/>
    </row>
    <row r="6" spans="1:20" ht="15.2" customHeight="1">
      <c r="A6" s="1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>
        <f t="shared" ref="P6:P17" si="0">SUM(B6,D6,F6,H6,J6,N6,L6)</f>
        <v>0</v>
      </c>
      <c r="Q6" s="9">
        <f t="shared" ref="Q6:Q17" si="1">SUM(C6,E6,G6,I6,K6,O6,M6)</f>
        <v>0</v>
      </c>
      <c r="R6" s="10"/>
      <c r="S6" s="11"/>
      <c r="T6" s="11"/>
    </row>
    <row r="7" spans="1:20" ht="15.2" customHeight="1">
      <c r="A7" s="1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>
        <f t="shared" si="0"/>
        <v>0</v>
      </c>
      <c r="Q7" s="9">
        <f t="shared" si="1"/>
        <v>0</v>
      </c>
      <c r="R7" s="10"/>
      <c r="S7" s="11"/>
      <c r="T7" s="11"/>
    </row>
    <row r="8" spans="1:20" ht="15.2" customHeight="1">
      <c r="A8" s="1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>
        <f t="shared" si="0"/>
        <v>0</v>
      </c>
      <c r="Q8" s="9">
        <f t="shared" si="1"/>
        <v>0</v>
      </c>
      <c r="R8" s="10"/>
      <c r="S8" s="11"/>
      <c r="T8" s="11"/>
    </row>
    <row r="9" spans="1:20" ht="15.2" customHeight="1">
      <c r="A9" s="20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f t="shared" si="0"/>
        <v>0</v>
      </c>
      <c r="Q9" s="9">
        <f t="shared" si="1"/>
        <v>0</v>
      </c>
      <c r="R9" s="10"/>
      <c r="S9" s="11"/>
      <c r="T9" s="11"/>
    </row>
    <row r="10" spans="1:20" s="12" customFormat="1" ht="15.2" customHeight="1">
      <c r="A10" s="20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>
        <f t="shared" si="0"/>
        <v>0</v>
      </c>
      <c r="Q10" s="9">
        <f t="shared" si="1"/>
        <v>0</v>
      </c>
      <c r="R10" s="10"/>
      <c r="S10" s="11"/>
      <c r="T10" s="11"/>
    </row>
    <row r="11" spans="1:20" s="12" customFormat="1" ht="15.2" customHeight="1">
      <c r="A11" s="20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f t="shared" si="0"/>
        <v>0</v>
      </c>
      <c r="Q11" s="9">
        <f t="shared" si="1"/>
        <v>0</v>
      </c>
      <c r="R11" s="10"/>
      <c r="S11" s="11"/>
      <c r="T11" s="11"/>
    </row>
    <row r="12" spans="1:20" s="12" customFormat="1" ht="15.2" customHeight="1">
      <c r="A12" s="2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>
        <f t="shared" si="0"/>
        <v>0</v>
      </c>
      <c r="Q12" s="9">
        <f t="shared" si="1"/>
        <v>0</v>
      </c>
      <c r="R12" s="10"/>
      <c r="S12" s="11"/>
      <c r="T12" s="11"/>
    </row>
    <row r="13" spans="1:20" s="12" customFormat="1" ht="15.2" customHeight="1">
      <c r="A13" s="20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>
        <f t="shared" si="0"/>
        <v>0</v>
      </c>
      <c r="Q13" s="9">
        <f t="shared" si="1"/>
        <v>0</v>
      </c>
      <c r="R13" s="10"/>
      <c r="S13" s="11"/>
      <c r="T13" s="11"/>
    </row>
    <row r="14" spans="1:20" s="12" customFormat="1" ht="15.2" customHeight="1">
      <c r="A14" s="20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>
        <f t="shared" si="0"/>
        <v>0</v>
      </c>
      <c r="Q14" s="9">
        <f t="shared" si="1"/>
        <v>0</v>
      </c>
      <c r="R14" s="10"/>
      <c r="S14" s="11"/>
      <c r="T14" s="11"/>
    </row>
    <row r="15" spans="1:20" s="12" customFormat="1" ht="15.2" customHeight="1">
      <c r="A15" s="2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>
        <f t="shared" si="0"/>
        <v>0</v>
      </c>
      <c r="Q15" s="9">
        <f t="shared" si="1"/>
        <v>0</v>
      </c>
      <c r="R15" s="10"/>
      <c r="S15" s="11"/>
      <c r="T15" s="11"/>
    </row>
    <row r="16" spans="1:20" s="12" customFormat="1" ht="15.2" customHeight="1">
      <c r="A16" s="20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f t="shared" si="0"/>
        <v>0</v>
      </c>
      <c r="Q16" s="9">
        <f t="shared" si="1"/>
        <v>0</v>
      </c>
      <c r="R16" s="10"/>
      <c r="S16" s="11"/>
      <c r="T16" s="11"/>
    </row>
    <row r="17" spans="1:20" s="12" customFormat="1" ht="15.2" customHeight="1">
      <c r="A17" s="21"/>
      <c r="B17" s="13">
        <f>SUM(B5:B16)</f>
        <v>0</v>
      </c>
      <c r="C17" s="13">
        <f t="shared" ref="C17:O17" si="2">SUM(C5:C16)</f>
        <v>0</v>
      </c>
      <c r="D17" s="13">
        <f t="shared" si="2"/>
        <v>0</v>
      </c>
      <c r="E17" s="13">
        <f t="shared" si="2"/>
        <v>0</v>
      </c>
      <c r="F17" s="13">
        <f t="shared" si="2"/>
        <v>0</v>
      </c>
      <c r="G17" s="13">
        <f t="shared" si="2"/>
        <v>0</v>
      </c>
      <c r="H17" s="13">
        <f t="shared" si="2"/>
        <v>0</v>
      </c>
      <c r="I17" s="13">
        <f t="shared" si="2"/>
        <v>0</v>
      </c>
      <c r="J17" s="13">
        <f t="shared" si="2"/>
        <v>0</v>
      </c>
      <c r="K17" s="13">
        <f t="shared" si="2"/>
        <v>0</v>
      </c>
      <c r="L17" s="13">
        <f>SUM(L5:L16)</f>
        <v>0</v>
      </c>
      <c r="M17" s="13">
        <f>SUM(M5:M16)</f>
        <v>0</v>
      </c>
      <c r="N17" s="13">
        <f t="shared" si="2"/>
        <v>0</v>
      </c>
      <c r="O17" s="13">
        <f t="shared" si="2"/>
        <v>0</v>
      </c>
      <c r="P17" s="8">
        <f t="shared" si="0"/>
        <v>0</v>
      </c>
      <c r="Q17" s="9">
        <f t="shared" si="1"/>
        <v>0</v>
      </c>
      <c r="R17" s="14"/>
      <c r="S17" s="15"/>
      <c r="T17" s="15"/>
    </row>
    <row r="18" spans="1:20" s="17" customFormat="1">
      <c r="A18" s="16" t="s">
        <v>14</v>
      </c>
      <c r="B18" s="22">
        <f xml:space="preserve"> IF( $P$17 = 0,0,ROUND(B17 / $P$17,4)) * 100</f>
        <v>0</v>
      </c>
      <c r="C18" s="22">
        <f xml:space="preserve"> IF( $Q$17 = 0,0,ROUND(C17 / $Q$17,4)) * 100</f>
        <v>0</v>
      </c>
      <c r="D18" s="22">
        <f xml:space="preserve"> IF( $P$17 = 0,0,ROUND(D17 / $P$17,4)) * 100</f>
        <v>0</v>
      </c>
      <c r="E18" s="22">
        <f xml:space="preserve"> IF( $Q$17 = 0,0,ROUND(E17 / $Q$17,4)) * 100</f>
        <v>0</v>
      </c>
      <c r="F18" s="22">
        <f xml:space="preserve"> IF( $P$17 = 0,0,ROUND(F17 / $P$17,4)) * 100</f>
        <v>0</v>
      </c>
      <c r="G18" s="22">
        <f xml:space="preserve"> IF( $Q$17 = 0,0,ROUND(G17 / $Q$17,4)) * 100</f>
        <v>0</v>
      </c>
      <c r="H18" s="22">
        <f xml:space="preserve"> IF( $P$17 = 0,0,ROUND(H17 / $P$17,4)) * 100</f>
        <v>0</v>
      </c>
      <c r="I18" s="22">
        <f xml:space="preserve"> IF( $Q$17 = 0,0,ROUND(I17 / $Q$17,4)) * 100</f>
        <v>0</v>
      </c>
      <c r="J18" s="22">
        <f xml:space="preserve"> IF( $P$17 = 0,0,ROUND(J17 / $P$17,4)) * 100</f>
        <v>0</v>
      </c>
      <c r="K18" s="22">
        <f xml:space="preserve"> IF( $Q$17 = 0,0,ROUND(K17 / $Q$17,4)) * 100</f>
        <v>0</v>
      </c>
      <c r="L18" s="22">
        <f xml:space="preserve"> IF( $Q$17 = 0,0,ROUND(L17 / $Q$17,4)) * 100</f>
        <v>0</v>
      </c>
      <c r="M18" s="22">
        <f xml:space="preserve"> IF( $Q$17 = 0,0,ROUND(M17 / $Q$17,4)) * 100</f>
        <v>0</v>
      </c>
      <c r="N18" s="22">
        <f xml:space="preserve"> 100 - B18 - D18 - F18 - H18 - J18-L18</f>
        <v>100</v>
      </c>
      <c r="O18" s="22">
        <f xml:space="preserve"> 100 - C18 - E18 - G18 - I18 - K18-M18</f>
        <v>100</v>
      </c>
      <c r="P18" s="23">
        <f>IF( $P$17 = 0,0, ROUND(P17 / $P$17,4)) * 100</f>
        <v>0</v>
      </c>
      <c r="Q18" s="24">
        <f xml:space="preserve"> IF( $Q$17 = 0,0,ROUND(Q17 / $Q$17,4)) * 100</f>
        <v>0</v>
      </c>
    </row>
    <row r="21" spans="1:20">
      <c r="C21" s="5" t="s">
        <v>15</v>
      </c>
    </row>
  </sheetData>
  <mergeCells count="10">
    <mergeCell ref="L3:M3"/>
    <mergeCell ref="A2:A4"/>
    <mergeCell ref="N2:O3"/>
    <mergeCell ref="P2:Q3"/>
    <mergeCell ref="B3:C3"/>
    <mergeCell ref="D3:E3"/>
    <mergeCell ref="F3:G3"/>
    <mergeCell ref="H3:I3"/>
    <mergeCell ref="J3:K3"/>
    <mergeCell ref="B2:M2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L26" sqref="L26"/>
    </sheetView>
  </sheetViews>
  <sheetFormatPr defaultRowHeight="16.5"/>
  <cols>
    <col min="1" max="1" width="11.375" style="5" customWidth="1"/>
    <col min="2" max="2" width="6.625" style="5" customWidth="1"/>
    <col min="3" max="3" width="6.125" style="5" customWidth="1"/>
    <col min="4" max="4" width="6" style="5" customWidth="1"/>
    <col min="5" max="5" width="6.25" style="5" customWidth="1"/>
    <col min="6" max="6" width="8" style="5" customWidth="1"/>
    <col min="7" max="7" width="6.875" style="5" customWidth="1"/>
    <col min="8" max="8" width="6.25" style="5" customWidth="1"/>
    <col min="9" max="9" width="6.375" style="5" customWidth="1"/>
    <col min="10" max="10" width="9.625" style="5" customWidth="1"/>
    <col min="11" max="13" width="7" style="5" customWidth="1"/>
    <col min="14" max="14" width="8.75" style="5" customWidth="1"/>
    <col min="15" max="15" width="8.375" style="5" customWidth="1"/>
    <col min="16" max="16" width="6.375" style="5" customWidth="1"/>
    <col min="17" max="17" width="8.5" style="5" customWidth="1"/>
    <col min="18" max="18" width="8.625" style="5" customWidth="1"/>
    <col min="19" max="19" width="8" style="5" customWidth="1"/>
    <col min="20" max="20" width="10" style="5" bestFit="1" customWidth="1"/>
    <col min="21" max="16384" width="9" style="5"/>
  </cols>
  <sheetData>
    <row r="1" spans="1:20" ht="15.2" customHeight="1">
      <c r="A1" s="32" t="s">
        <v>43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0" t="s">
        <v>41</v>
      </c>
    </row>
    <row r="2" spans="1:20" ht="15.2" customHeight="1">
      <c r="A2" s="94" t="s">
        <v>1</v>
      </c>
      <c r="B2" s="105" t="s">
        <v>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8"/>
      <c r="N2" s="96" t="s">
        <v>2</v>
      </c>
      <c r="O2" s="97"/>
      <c r="P2" s="96" t="s">
        <v>10</v>
      </c>
      <c r="Q2" s="99"/>
    </row>
    <row r="3" spans="1:20" ht="15.2" customHeight="1">
      <c r="A3" s="95"/>
      <c r="B3" s="101" t="s">
        <v>3</v>
      </c>
      <c r="C3" s="102"/>
      <c r="D3" s="101" t="s">
        <v>4</v>
      </c>
      <c r="E3" s="102"/>
      <c r="F3" s="101" t="s">
        <v>5</v>
      </c>
      <c r="G3" s="102"/>
      <c r="H3" s="103" t="s">
        <v>17</v>
      </c>
      <c r="I3" s="104"/>
      <c r="J3" s="101" t="s">
        <v>6</v>
      </c>
      <c r="K3" s="102"/>
      <c r="L3" s="92" t="s">
        <v>16</v>
      </c>
      <c r="M3" s="93"/>
      <c r="N3" s="98"/>
      <c r="O3" s="98"/>
      <c r="P3" s="98"/>
      <c r="Q3" s="100"/>
    </row>
    <row r="4" spans="1:20" ht="15.2" customHeight="1">
      <c r="A4" s="95"/>
      <c r="B4" s="6" t="s">
        <v>7</v>
      </c>
      <c r="C4" s="6" t="s">
        <v>8</v>
      </c>
      <c r="D4" s="6" t="s">
        <v>7</v>
      </c>
      <c r="E4" s="6" t="s">
        <v>8</v>
      </c>
      <c r="F4" s="6" t="s">
        <v>7</v>
      </c>
      <c r="G4" s="6" t="s">
        <v>8</v>
      </c>
      <c r="H4" s="6" t="s">
        <v>7</v>
      </c>
      <c r="I4" s="6" t="s">
        <v>8</v>
      </c>
      <c r="J4" s="6" t="s">
        <v>7</v>
      </c>
      <c r="K4" s="6" t="s">
        <v>8</v>
      </c>
      <c r="L4" s="6" t="s">
        <v>7</v>
      </c>
      <c r="M4" s="6" t="s">
        <v>8</v>
      </c>
      <c r="N4" s="6" t="s">
        <v>7</v>
      </c>
      <c r="O4" s="6" t="s">
        <v>8</v>
      </c>
      <c r="P4" s="6" t="s">
        <v>7</v>
      </c>
      <c r="Q4" s="7" t="s">
        <v>8</v>
      </c>
    </row>
    <row r="5" spans="1:20" ht="15.2" customHeight="1">
      <c r="A5" s="19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>
        <f>SUM(B5,D5,F5,H5,J5,N5,L5)</f>
        <v>0</v>
      </c>
      <c r="Q5" s="9">
        <f>SUM(C5,E5,G5,I5,K5,O5,M5)</f>
        <v>0</v>
      </c>
      <c r="R5" s="10"/>
      <c r="S5" s="11"/>
      <c r="T5" s="11"/>
    </row>
    <row r="6" spans="1:20" ht="15.2" customHeight="1">
      <c r="A6" s="1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>
        <f t="shared" ref="P6:Q17" si="0">SUM(B6,D6,F6,H6,J6,N6,L6)</f>
        <v>0</v>
      </c>
      <c r="Q6" s="9">
        <f t="shared" si="0"/>
        <v>0</v>
      </c>
      <c r="R6" s="10"/>
      <c r="S6" s="11"/>
      <c r="T6" s="11"/>
    </row>
    <row r="7" spans="1:20" ht="15.2" customHeight="1">
      <c r="A7" s="1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>
        <f t="shared" si="0"/>
        <v>0</v>
      </c>
      <c r="Q7" s="9">
        <f t="shared" si="0"/>
        <v>0</v>
      </c>
      <c r="R7" s="10"/>
      <c r="S7" s="11"/>
      <c r="T7" s="11"/>
    </row>
    <row r="8" spans="1:20" ht="15.2" customHeight="1">
      <c r="A8" s="1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>
        <f t="shared" si="0"/>
        <v>0</v>
      </c>
      <c r="Q8" s="9">
        <f t="shared" si="0"/>
        <v>0</v>
      </c>
      <c r="R8" s="10"/>
      <c r="S8" s="11"/>
      <c r="T8" s="11"/>
    </row>
    <row r="9" spans="1:20" ht="15.2" customHeight="1">
      <c r="A9" s="20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f t="shared" si="0"/>
        <v>0</v>
      </c>
      <c r="Q9" s="9">
        <f t="shared" si="0"/>
        <v>0</v>
      </c>
      <c r="R9" s="10"/>
      <c r="S9" s="11"/>
      <c r="T9" s="11"/>
    </row>
    <row r="10" spans="1:20" s="12" customFormat="1" ht="15.2" customHeight="1">
      <c r="A10" s="20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>
        <f t="shared" si="0"/>
        <v>0</v>
      </c>
      <c r="Q10" s="9">
        <f t="shared" si="0"/>
        <v>0</v>
      </c>
      <c r="R10" s="10"/>
      <c r="S10" s="11"/>
      <c r="T10" s="11"/>
    </row>
    <row r="11" spans="1:20" s="12" customFormat="1" ht="15.2" customHeight="1">
      <c r="A11" s="20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f t="shared" si="0"/>
        <v>0</v>
      </c>
      <c r="Q11" s="9">
        <f t="shared" si="0"/>
        <v>0</v>
      </c>
      <c r="R11" s="10"/>
      <c r="S11" s="11"/>
      <c r="T11" s="11"/>
    </row>
    <row r="12" spans="1:20" s="12" customFormat="1" ht="15.2" customHeight="1">
      <c r="A12" s="2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>
        <f t="shared" si="0"/>
        <v>0</v>
      </c>
      <c r="Q12" s="9">
        <f t="shared" si="0"/>
        <v>0</v>
      </c>
      <c r="R12" s="10"/>
      <c r="S12" s="11"/>
      <c r="T12" s="11"/>
    </row>
    <row r="13" spans="1:20" s="12" customFormat="1" ht="15.2" customHeight="1">
      <c r="A13" s="20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>
        <f t="shared" si="0"/>
        <v>0</v>
      </c>
      <c r="Q13" s="9">
        <f t="shared" si="0"/>
        <v>0</v>
      </c>
      <c r="R13" s="10"/>
      <c r="S13" s="11"/>
      <c r="T13" s="11"/>
    </row>
    <row r="14" spans="1:20" s="12" customFormat="1" ht="15.2" customHeight="1">
      <c r="A14" s="20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>
        <f t="shared" si="0"/>
        <v>0</v>
      </c>
      <c r="Q14" s="9">
        <f t="shared" si="0"/>
        <v>0</v>
      </c>
      <c r="R14" s="10"/>
      <c r="S14" s="11"/>
      <c r="T14" s="11"/>
    </row>
    <row r="15" spans="1:20" s="12" customFormat="1" ht="15.2" customHeight="1">
      <c r="A15" s="2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>
        <f t="shared" si="0"/>
        <v>0</v>
      </c>
      <c r="Q15" s="9">
        <f t="shared" si="0"/>
        <v>0</v>
      </c>
      <c r="R15" s="10"/>
      <c r="S15" s="11"/>
      <c r="T15" s="11"/>
    </row>
    <row r="16" spans="1:20" s="12" customFormat="1" ht="15.2" customHeight="1">
      <c r="A16" s="20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f t="shared" si="0"/>
        <v>0</v>
      </c>
      <c r="Q16" s="9">
        <f t="shared" si="0"/>
        <v>0</v>
      </c>
      <c r="R16" s="10"/>
      <c r="S16" s="11"/>
      <c r="T16" s="11"/>
    </row>
    <row r="17" spans="1:20" s="12" customFormat="1" ht="15.2" customHeight="1">
      <c r="A17" s="21"/>
      <c r="B17" s="13">
        <f>SUM(B5:B16)</f>
        <v>0</v>
      </c>
      <c r="C17" s="13">
        <f t="shared" ref="C17:O17" si="1">SUM(C5:C16)</f>
        <v>0</v>
      </c>
      <c r="D17" s="13">
        <f t="shared" si="1"/>
        <v>0</v>
      </c>
      <c r="E17" s="13">
        <f t="shared" si="1"/>
        <v>0</v>
      </c>
      <c r="F17" s="13">
        <f t="shared" si="1"/>
        <v>0</v>
      </c>
      <c r="G17" s="13">
        <f t="shared" si="1"/>
        <v>0</v>
      </c>
      <c r="H17" s="13">
        <f t="shared" si="1"/>
        <v>0</v>
      </c>
      <c r="I17" s="13">
        <f t="shared" si="1"/>
        <v>0</v>
      </c>
      <c r="J17" s="13">
        <f t="shared" si="1"/>
        <v>0</v>
      </c>
      <c r="K17" s="13">
        <f t="shared" si="1"/>
        <v>0</v>
      </c>
      <c r="L17" s="13">
        <f>SUM(L5:L16)</f>
        <v>0</v>
      </c>
      <c r="M17" s="13">
        <f>SUM(M5:M16)</f>
        <v>0</v>
      </c>
      <c r="N17" s="13">
        <f t="shared" si="1"/>
        <v>0</v>
      </c>
      <c r="O17" s="13">
        <f t="shared" si="1"/>
        <v>0</v>
      </c>
      <c r="P17" s="8">
        <f t="shared" si="0"/>
        <v>0</v>
      </c>
      <c r="Q17" s="9">
        <f t="shared" si="0"/>
        <v>0</v>
      </c>
      <c r="R17" s="14"/>
      <c r="S17" s="15"/>
      <c r="T17" s="15"/>
    </row>
    <row r="18" spans="1:20" s="17" customFormat="1">
      <c r="A18" s="16" t="s">
        <v>14</v>
      </c>
      <c r="B18" s="22">
        <f xml:space="preserve"> IF( $P$17 = 0,0,ROUND(B17 / $P$17,4)) * 100</f>
        <v>0</v>
      </c>
      <c r="C18" s="22">
        <f xml:space="preserve"> IF( $Q$17 = 0,0,ROUND(C17 / $Q$17,4)) * 100</f>
        <v>0</v>
      </c>
      <c r="D18" s="22">
        <f xml:space="preserve"> IF( $P$17 = 0,0,ROUND(D17 / $P$17,4)) * 100</f>
        <v>0</v>
      </c>
      <c r="E18" s="22">
        <f xml:space="preserve"> IF( $Q$17 = 0,0,ROUND(E17 / $Q$17,4)) * 100</f>
        <v>0</v>
      </c>
      <c r="F18" s="22">
        <f xml:space="preserve"> IF( $P$17 = 0,0,ROUND(F17 / $P$17,4)) * 100</f>
        <v>0</v>
      </c>
      <c r="G18" s="22">
        <f xml:space="preserve"> IF( $Q$17 = 0,0,ROUND(G17 / $Q$17,4)) * 100</f>
        <v>0</v>
      </c>
      <c r="H18" s="22">
        <f xml:space="preserve"> IF( $P$17 = 0,0,ROUND(H17 / $P$17,4)) * 100</f>
        <v>0</v>
      </c>
      <c r="I18" s="22">
        <f xml:space="preserve"> IF( $Q$17 = 0,0,ROUND(I17 / $Q$17,4)) * 100</f>
        <v>0</v>
      </c>
      <c r="J18" s="22">
        <f xml:space="preserve"> IF( $P$17 = 0,0,ROUND(J17 / $P$17,4)) * 100</f>
        <v>0</v>
      </c>
      <c r="K18" s="22">
        <f xml:space="preserve"> IF( $Q$17 = 0,0,ROUND(K17 / $Q$17,4)) * 100</f>
        <v>0</v>
      </c>
      <c r="L18" s="22">
        <f xml:space="preserve"> IF( $Q$17 = 0,0,ROUND(L17 / $Q$17,4)) * 100</f>
        <v>0</v>
      </c>
      <c r="M18" s="22">
        <f xml:space="preserve"> IF( $Q$17 = 0,0,ROUND(M17 / $Q$17,4)) * 100</f>
        <v>0</v>
      </c>
      <c r="N18" s="22">
        <f xml:space="preserve"> 100 - B18 - D18 - F18 - H18 - J18-L18</f>
        <v>100</v>
      </c>
      <c r="O18" s="22">
        <f xml:space="preserve"> 100 - C18 - E18 - G18 - I18 - K18-M18</f>
        <v>100</v>
      </c>
      <c r="P18" s="23">
        <f>IF( $P$17 = 0,0, ROUND(P17 / $P$17,4)) * 100</f>
        <v>0</v>
      </c>
      <c r="Q18" s="24">
        <f xml:space="preserve"> IF( $Q$17 = 0,0,ROUND(Q17 / $Q$17,4)) * 100</f>
        <v>0</v>
      </c>
    </row>
    <row r="21" spans="1:20">
      <c r="C21" s="5" t="s">
        <v>15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D16" sqref="D16"/>
    </sheetView>
  </sheetViews>
  <sheetFormatPr defaultRowHeight="16.5"/>
  <cols>
    <col min="1" max="1" width="11.375" style="5" customWidth="1"/>
    <col min="2" max="2" width="6.625" style="5" customWidth="1"/>
    <col min="3" max="3" width="6.125" style="5" customWidth="1"/>
    <col min="4" max="4" width="6" style="5" customWidth="1"/>
    <col min="5" max="5" width="6.25" style="5" customWidth="1"/>
    <col min="6" max="6" width="8" style="5" customWidth="1"/>
    <col min="7" max="7" width="6.875" style="5" customWidth="1"/>
    <col min="8" max="8" width="6.25" style="5" customWidth="1"/>
    <col min="9" max="9" width="6.375" style="5" customWidth="1"/>
    <col min="10" max="10" width="9.625" style="5" customWidth="1"/>
    <col min="11" max="13" width="7" style="5" customWidth="1"/>
    <col min="14" max="14" width="8.75" style="5" customWidth="1"/>
    <col min="15" max="15" width="8.375" style="5" customWidth="1"/>
    <col min="16" max="16" width="6.375" style="5" customWidth="1"/>
    <col min="17" max="17" width="8.5" style="5" customWidth="1"/>
    <col min="18" max="18" width="8.625" style="5" customWidth="1"/>
    <col min="19" max="19" width="8" style="5" customWidth="1"/>
    <col min="20" max="20" width="10" style="5" bestFit="1" customWidth="1"/>
    <col min="21" max="16384" width="9" style="5"/>
  </cols>
  <sheetData>
    <row r="1" spans="1:20" ht="15.2" customHeight="1">
      <c r="A1" s="32" t="s">
        <v>31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0" t="s">
        <v>41</v>
      </c>
    </row>
    <row r="2" spans="1:20" ht="15.2" customHeight="1">
      <c r="A2" s="94" t="s">
        <v>1</v>
      </c>
      <c r="B2" s="105" t="s">
        <v>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8"/>
      <c r="N2" s="96" t="s">
        <v>2</v>
      </c>
      <c r="O2" s="97"/>
      <c r="P2" s="96" t="s">
        <v>10</v>
      </c>
      <c r="Q2" s="99"/>
    </row>
    <row r="3" spans="1:20" ht="15.2" customHeight="1">
      <c r="A3" s="95"/>
      <c r="B3" s="101" t="s">
        <v>3</v>
      </c>
      <c r="C3" s="102"/>
      <c r="D3" s="101" t="s">
        <v>4</v>
      </c>
      <c r="E3" s="102"/>
      <c r="F3" s="101" t="s">
        <v>5</v>
      </c>
      <c r="G3" s="102"/>
      <c r="H3" s="103" t="s">
        <v>17</v>
      </c>
      <c r="I3" s="104"/>
      <c r="J3" s="101" t="s">
        <v>6</v>
      </c>
      <c r="K3" s="102"/>
      <c r="L3" s="92" t="s">
        <v>16</v>
      </c>
      <c r="M3" s="93"/>
      <c r="N3" s="98"/>
      <c r="O3" s="98"/>
      <c r="P3" s="98"/>
      <c r="Q3" s="100"/>
    </row>
    <row r="4" spans="1:20" ht="15.2" customHeight="1">
      <c r="A4" s="95"/>
      <c r="B4" s="6" t="s">
        <v>7</v>
      </c>
      <c r="C4" s="6" t="s">
        <v>8</v>
      </c>
      <c r="D4" s="6" t="s">
        <v>7</v>
      </c>
      <c r="E4" s="6" t="s">
        <v>8</v>
      </c>
      <c r="F4" s="6" t="s">
        <v>7</v>
      </c>
      <c r="G4" s="6" t="s">
        <v>8</v>
      </c>
      <c r="H4" s="6" t="s">
        <v>7</v>
      </c>
      <c r="I4" s="6" t="s">
        <v>8</v>
      </c>
      <c r="J4" s="6" t="s">
        <v>7</v>
      </c>
      <c r="K4" s="6" t="s">
        <v>8</v>
      </c>
      <c r="L4" s="6" t="s">
        <v>7</v>
      </c>
      <c r="M4" s="6" t="s">
        <v>8</v>
      </c>
      <c r="N4" s="6" t="s">
        <v>7</v>
      </c>
      <c r="O4" s="6" t="s">
        <v>8</v>
      </c>
      <c r="P4" s="6" t="s">
        <v>7</v>
      </c>
      <c r="Q4" s="7" t="s">
        <v>8</v>
      </c>
    </row>
    <row r="5" spans="1:20" ht="15.2" customHeight="1">
      <c r="A5" s="19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>
        <f>SUM(B5,D5,F5,H5,J5,N5,L5)</f>
        <v>0</v>
      </c>
      <c r="Q5" s="9">
        <f>SUM(C5,E5,G5,I5,K5,O5,M5)</f>
        <v>0</v>
      </c>
      <c r="R5" s="10"/>
      <c r="S5" s="11"/>
      <c r="T5" s="11"/>
    </row>
    <row r="6" spans="1:20" ht="15.2" customHeight="1">
      <c r="A6" s="1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>
        <f t="shared" ref="P6:Q17" si="0">SUM(B6,D6,F6,H6,J6,N6,L6)</f>
        <v>0</v>
      </c>
      <c r="Q6" s="9">
        <f t="shared" si="0"/>
        <v>0</v>
      </c>
      <c r="R6" s="10"/>
      <c r="S6" s="11"/>
      <c r="T6" s="11"/>
    </row>
    <row r="7" spans="1:20" ht="15.2" customHeight="1">
      <c r="A7" s="1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>
        <f t="shared" si="0"/>
        <v>0</v>
      </c>
      <c r="Q7" s="9">
        <f t="shared" si="0"/>
        <v>0</v>
      </c>
      <c r="R7" s="10"/>
      <c r="S7" s="11"/>
      <c r="T7" s="11"/>
    </row>
    <row r="8" spans="1:20" ht="15.2" customHeight="1">
      <c r="A8" s="1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>
        <f t="shared" si="0"/>
        <v>0</v>
      </c>
      <c r="Q8" s="9">
        <f t="shared" si="0"/>
        <v>0</v>
      </c>
      <c r="R8" s="10"/>
      <c r="S8" s="11"/>
      <c r="T8" s="11"/>
    </row>
    <row r="9" spans="1:20" ht="15.2" customHeight="1">
      <c r="A9" s="20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f t="shared" si="0"/>
        <v>0</v>
      </c>
      <c r="Q9" s="9">
        <f t="shared" si="0"/>
        <v>0</v>
      </c>
      <c r="R9" s="10"/>
      <c r="S9" s="11"/>
      <c r="T9" s="11"/>
    </row>
    <row r="10" spans="1:20" s="12" customFormat="1" ht="15.2" customHeight="1">
      <c r="A10" s="20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>
        <f t="shared" si="0"/>
        <v>0</v>
      </c>
      <c r="Q10" s="9">
        <f t="shared" si="0"/>
        <v>0</v>
      </c>
      <c r="R10" s="10"/>
      <c r="S10" s="11"/>
      <c r="T10" s="11"/>
    </row>
    <row r="11" spans="1:20" s="12" customFormat="1" ht="15.2" customHeight="1">
      <c r="A11" s="20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f t="shared" si="0"/>
        <v>0</v>
      </c>
      <c r="Q11" s="9">
        <f t="shared" si="0"/>
        <v>0</v>
      </c>
      <c r="R11" s="10"/>
      <c r="S11" s="11"/>
      <c r="T11" s="11"/>
    </row>
    <row r="12" spans="1:20" s="12" customFormat="1" ht="15.2" customHeight="1">
      <c r="A12" s="2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>
        <f t="shared" si="0"/>
        <v>0</v>
      </c>
      <c r="Q12" s="9">
        <f t="shared" si="0"/>
        <v>0</v>
      </c>
      <c r="R12" s="10"/>
      <c r="S12" s="11"/>
      <c r="T12" s="11"/>
    </row>
    <row r="13" spans="1:20" s="12" customFormat="1" ht="15.2" customHeight="1">
      <c r="A13" s="20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>
        <f t="shared" si="0"/>
        <v>0</v>
      </c>
      <c r="Q13" s="9">
        <f t="shared" si="0"/>
        <v>0</v>
      </c>
      <c r="R13" s="10"/>
      <c r="S13" s="11"/>
      <c r="T13" s="11"/>
    </row>
    <row r="14" spans="1:20" s="12" customFormat="1" ht="15.2" customHeight="1">
      <c r="A14" s="20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>
        <f t="shared" si="0"/>
        <v>0</v>
      </c>
      <c r="Q14" s="9">
        <f t="shared" si="0"/>
        <v>0</v>
      </c>
      <c r="R14" s="10"/>
      <c r="S14" s="11"/>
      <c r="T14" s="11"/>
    </row>
    <row r="15" spans="1:20" s="12" customFormat="1" ht="15.2" customHeight="1">
      <c r="A15" s="2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>
        <f t="shared" si="0"/>
        <v>0</v>
      </c>
      <c r="Q15" s="9">
        <f t="shared" si="0"/>
        <v>0</v>
      </c>
      <c r="R15" s="10"/>
      <c r="S15" s="11"/>
      <c r="T15" s="11"/>
    </row>
    <row r="16" spans="1:20" s="12" customFormat="1" ht="15.2" customHeight="1">
      <c r="A16" s="20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f t="shared" si="0"/>
        <v>0</v>
      </c>
      <c r="Q16" s="9">
        <f t="shared" si="0"/>
        <v>0</v>
      </c>
      <c r="R16" s="10"/>
      <c r="S16" s="11"/>
      <c r="T16" s="11"/>
    </row>
    <row r="17" spans="1:20" s="12" customFormat="1" ht="15.2" customHeight="1">
      <c r="A17" s="21"/>
      <c r="B17" s="13">
        <f>SUM(B5:B16)</f>
        <v>0</v>
      </c>
      <c r="C17" s="13">
        <f t="shared" ref="C17:O17" si="1">SUM(C5:C16)</f>
        <v>0</v>
      </c>
      <c r="D17" s="13">
        <f t="shared" si="1"/>
        <v>0</v>
      </c>
      <c r="E17" s="13">
        <f t="shared" si="1"/>
        <v>0</v>
      </c>
      <c r="F17" s="13">
        <f t="shared" si="1"/>
        <v>0</v>
      </c>
      <c r="G17" s="13">
        <f t="shared" si="1"/>
        <v>0</v>
      </c>
      <c r="H17" s="13">
        <f t="shared" si="1"/>
        <v>0</v>
      </c>
      <c r="I17" s="13">
        <f t="shared" si="1"/>
        <v>0</v>
      </c>
      <c r="J17" s="13">
        <f t="shared" si="1"/>
        <v>0</v>
      </c>
      <c r="K17" s="13">
        <f t="shared" si="1"/>
        <v>0</v>
      </c>
      <c r="L17" s="13">
        <f>SUM(L5:L16)</f>
        <v>0</v>
      </c>
      <c r="M17" s="13">
        <f>SUM(M5:M16)</f>
        <v>0</v>
      </c>
      <c r="N17" s="13">
        <f t="shared" si="1"/>
        <v>0</v>
      </c>
      <c r="O17" s="13">
        <f t="shared" si="1"/>
        <v>0</v>
      </c>
      <c r="P17" s="8">
        <f t="shared" si="0"/>
        <v>0</v>
      </c>
      <c r="Q17" s="9">
        <f t="shared" si="0"/>
        <v>0</v>
      </c>
      <c r="R17" s="14"/>
      <c r="S17" s="15"/>
      <c r="T17" s="15"/>
    </row>
    <row r="18" spans="1:20" s="17" customFormat="1">
      <c r="A18" s="16" t="s">
        <v>14</v>
      </c>
      <c r="B18" s="22">
        <f xml:space="preserve"> IF( $P$17 = 0,0,ROUND(B17 / $P$17,4)) * 100</f>
        <v>0</v>
      </c>
      <c r="C18" s="22">
        <f xml:space="preserve"> IF( $Q$17 = 0,0,ROUND(C17 / $Q$17,4)) * 100</f>
        <v>0</v>
      </c>
      <c r="D18" s="22">
        <f xml:space="preserve"> IF( $P$17 = 0,0,ROUND(D17 / $P$17,4)) * 100</f>
        <v>0</v>
      </c>
      <c r="E18" s="22">
        <f xml:space="preserve"> IF( $Q$17 = 0,0,ROUND(E17 / $Q$17,4)) * 100</f>
        <v>0</v>
      </c>
      <c r="F18" s="22">
        <f xml:space="preserve"> IF( $P$17 = 0,0,ROUND(F17 / $P$17,4)) * 100</f>
        <v>0</v>
      </c>
      <c r="G18" s="22">
        <f xml:space="preserve"> IF( $Q$17 = 0,0,ROUND(G17 / $Q$17,4)) * 100</f>
        <v>0</v>
      </c>
      <c r="H18" s="22">
        <f xml:space="preserve"> IF( $P$17 = 0,0,ROUND(H17 / $P$17,4)) * 100</f>
        <v>0</v>
      </c>
      <c r="I18" s="22">
        <f xml:space="preserve"> IF( $Q$17 = 0,0,ROUND(I17 / $Q$17,4)) * 100</f>
        <v>0</v>
      </c>
      <c r="J18" s="22">
        <f xml:space="preserve"> IF( $P$17 = 0,0,ROUND(J17 / $P$17,4)) * 100</f>
        <v>0</v>
      </c>
      <c r="K18" s="22">
        <f xml:space="preserve"> IF( $Q$17 = 0,0,ROUND(K17 / $Q$17,4)) * 100</f>
        <v>0</v>
      </c>
      <c r="L18" s="22">
        <f xml:space="preserve"> IF( $Q$17 = 0,0,ROUND(L17 / $Q$17,4)) * 100</f>
        <v>0</v>
      </c>
      <c r="M18" s="22">
        <f xml:space="preserve"> IF( $Q$17 = 0,0,ROUND(M17 / $Q$17,4)) * 100</f>
        <v>0</v>
      </c>
      <c r="N18" s="22">
        <f xml:space="preserve"> 100 - B18 - D18 - F18 - H18 - J18-L18</f>
        <v>100</v>
      </c>
      <c r="O18" s="22">
        <f xml:space="preserve"> 100 - C18 - E18 - G18 - I18 - K18-M18</f>
        <v>100</v>
      </c>
      <c r="P18" s="23">
        <f>IF( $P$17 = 0,0, ROUND(P17 / $P$17,4)) * 100</f>
        <v>0</v>
      </c>
      <c r="Q18" s="24">
        <f xml:space="preserve"> IF( $Q$17 = 0,0,ROUND(Q17 / $Q$17,4)) * 100</f>
        <v>0</v>
      </c>
    </row>
    <row r="21" spans="1:20">
      <c r="C21" s="5" t="s">
        <v>15</v>
      </c>
    </row>
  </sheetData>
  <mergeCells count="10">
    <mergeCell ref="L3:M3"/>
    <mergeCell ref="A2:A4"/>
    <mergeCell ref="B2:M2"/>
    <mergeCell ref="N2:O3"/>
    <mergeCell ref="P2:Q3"/>
    <mergeCell ref="B3:C3"/>
    <mergeCell ref="D3:E3"/>
    <mergeCell ref="F3:G3"/>
    <mergeCell ref="H3:I3"/>
    <mergeCell ref="J3:K3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G21" sqref="G21"/>
    </sheetView>
  </sheetViews>
  <sheetFormatPr defaultRowHeight="16.5"/>
  <cols>
    <col min="1" max="1" width="11.375" style="5" customWidth="1"/>
    <col min="2" max="2" width="6.625" style="5" customWidth="1"/>
    <col min="3" max="3" width="6.125" style="5" customWidth="1"/>
    <col min="4" max="4" width="6" style="5" customWidth="1"/>
    <col min="5" max="5" width="6.25" style="5" customWidth="1"/>
    <col min="6" max="6" width="8" style="5" customWidth="1"/>
    <col min="7" max="7" width="6.875" style="5" customWidth="1"/>
    <col min="8" max="8" width="6.25" style="5" customWidth="1"/>
    <col min="9" max="9" width="6.375" style="5" customWidth="1"/>
    <col min="10" max="10" width="9.625" style="5" customWidth="1"/>
    <col min="11" max="13" width="7" style="5" customWidth="1"/>
    <col min="14" max="14" width="8.75" style="5" customWidth="1"/>
    <col min="15" max="15" width="8.375" style="5" customWidth="1"/>
    <col min="16" max="16" width="6.375" style="5" customWidth="1"/>
    <col min="17" max="17" width="8.5" style="5" customWidth="1"/>
    <col min="18" max="18" width="8.625" style="5" customWidth="1"/>
    <col min="19" max="19" width="8" style="5" customWidth="1"/>
    <col min="20" max="20" width="10" style="5" bestFit="1" customWidth="1"/>
    <col min="21" max="16384" width="9" style="5"/>
  </cols>
  <sheetData>
    <row r="1" spans="1:20" ht="15.2" customHeight="1">
      <c r="A1" s="32" t="s">
        <v>36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0" t="s">
        <v>41</v>
      </c>
    </row>
    <row r="2" spans="1:20" ht="15.2" customHeight="1">
      <c r="A2" s="94" t="s">
        <v>1</v>
      </c>
      <c r="B2" s="105" t="s">
        <v>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8"/>
      <c r="N2" s="96" t="s">
        <v>2</v>
      </c>
      <c r="O2" s="97"/>
      <c r="P2" s="96" t="s">
        <v>10</v>
      </c>
      <c r="Q2" s="99"/>
    </row>
    <row r="3" spans="1:20" ht="15.2" customHeight="1">
      <c r="A3" s="95"/>
      <c r="B3" s="101" t="s">
        <v>3</v>
      </c>
      <c r="C3" s="102"/>
      <c r="D3" s="101" t="s">
        <v>4</v>
      </c>
      <c r="E3" s="102"/>
      <c r="F3" s="101" t="s">
        <v>5</v>
      </c>
      <c r="G3" s="102"/>
      <c r="H3" s="103" t="s">
        <v>17</v>
      </c>
      <c r="I3" s="104"/>
      <c r="J3" s="101" t="s">
        <v>6</v>
      </c>
      <c r="K3" s="102"/>
      <c r="L3" s="92" t="s">
        <v>16</v>
      </c>
      <c r="M3" s="93"/>
      <c r="N3" s="98"/>
      <c r="O3" s="98"/>
      <c r="P3" s="98"/>
      <c r="Q3" s="100"/>
    </row>
    <row r="4" spans="1:20" ht="15.2" customHeight="1">
      <c r="A4" s="95"/>
      <c r="B4" s="6" t="s">
        <v>7</v>
      </c>
      <c r="C4" s="6" t="s">
        <v>8</v>
      </c>
      <c r="D4" s="6" t="s">
        <v>7</v>
      </c>
      <c r="E4" s="6" t="s">
        <v>8</v>
      </c>
      <c r="F4" s="6" t="s">
        <v>7</v>
      </c>
      <c r="G4" s="6" t="s">
        <v>8</v>
      </c>
      <c r="H4" s="6" t="s">
        <v>7</v>
      </c>
      <c r="I4" s="6" t="s">
        <v>8</v>
      </c>
      <c r="J4" s="6" t="s">
        <v>7</v>
      </c>
      <c r="K4" s="6" t="s">
        <v>8</v>
      </c>
      <c r="L4" s="6" t="s">
        <v>7</v>
      </c>
      <c r="M4" s="6" t="s">
        <v>8</v>
      </c>
      <c r="N4" s="6" t="s">
        <v>7</v>
      </c>
      <c r="O4" s="6" t="s">
        <v>8</v>
      </c>
      <c r="P4" s="6" t="s">
        <v>7</v>
      </c>
      <c r="Q4" s="7" t="s">
        <v>8</v>
      </c>
    </row>
    <row r="5" spans="1:20" ht="15.2" customHeight="1">
      <c r="A5" s="19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>
        <f>SUM(B5,D5,F5,H5,J5,N5,L5)</f>
        <v>0</v>
      </c>
      <c r="Q5" s="9">
        <f>SUM(C5,E5,G5,I5,K5,O5,M5)</f>
        <v>0</v>
      </c>
      <c r="R5" s="10"/>
      <c r="S5" s="11"/>
      <c r="T5" s="11"/>
    </row>
    <row r="6" spans="1:20" ht="15.2" customHeight="1">
      <c r="A6" s="1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>
        <f t="shared" ref="P6:Q17" si="0">SUM(B6,D6,F6,H6,J6,N6,L6)</f>
        <v>0</v>
      </c>
      <c r="Q6" s="9">
        <f t="shared" si="0"/>
        <v>0</v>
      </c>
      <c r="R6" s="10"/>
      <c r="S6" s="11"/>
      <c r="T6" s="11"/>
    </row>
    <row r="7" spans="1:20" ht="15.2" customHeight="1">
      <c r="A7" s="1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>
        <f t="shared" si="0"/>
        <v>0</v>
      </c>
      <c r="Q7" s="9">
        <f t="shared" si="0"/>
        <v>0</v>
      </c>
      <c r="R7" s="10"/>
      <c r="S7" s="11"/>
      <c r="T7" s="11"/>
    </row>
    <row r="8" spans="1:20" ht="15.2" customHeight="1">
      <c r="A8" s="1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>
        <f t="shared" si="0"/>
        <v>0</v>
      </c>
      <c r="Q8" s="9">
        <f t="shared" si="0"/>
        <v>0</v>
      </c>
      <c r="R8" s="10"/>
      <c r="S8" s="11"/>
      <c r="T8" s="11"/>
    </row>
    <row r="9" spans="1:20" ht="15.2" customHeight="1">
      <c r="A9" s="20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f t="shared" si="0"/>
        <v>0</v>
      </c>
      <c r="Q9" s="9">
        <f t="shared" si="0"/>
        <v>0</v>
      </c>
      <c r="R9" s="10"/>
      <c r="S9" s="11"/>
      <c r="T9" s="11"/>
    </row>
    <row r="10" spans="1:20" s="12" customFormat="1" ht="15.2" customHeight="1">
      <c r="A10" s="20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>
        <f t="shared" si="0"/>
        <v>0</v>
      </c>
      <c r="Q10" s="9">
        <f t="shared" si="0"/>
        <v>0</v>
      </c>
      <c r="R10" s="10"/>
      <c r="S10" s="11"/>
      <c r="T10" s="11"/>
    </row>
    <row r="11" spans="1:20" s="12" customFormat="1" ht="15.2" customHeight="1">
      <c r="A11" s="20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f t="shared" si="0"/>
        <v>0</v>
      </c>
      <c r="Q11" s="9">
        <f t="shared" si="0"/>
        <v>0</v>
      </c>
      <c r="R11" s="10"/>
      <c r="S11" s="11"/>
      <c r="T11" s="11"/>
    </row>
    <row r="12" spans="1:20" s="12" customFormat="1" ht="15.2" customHeight="1">
      <c r="A12" s="2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>
        <f t="shared" si="0"/>
        <v>0</v>
      </c>
      <c r="Q12" s="9">
        <f t="shared" si="0"/>
        <v>0</v>
      </c>
      <c r="R12" s="10"/>
      <c r="S12" s="11"/>
      <c r="T12" s="11"/>
    </row>
    <row r="13" spans="1:20" s="12" customFormat="1" ht="15.2" customHeight="1">
      <c r="A13" s="20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>
        <f t="shared" si="0"/>
        <v>0</v>
      </c>
      <c r="Q13" s="9">
        <f t="shared" si="0"/>
        <v>0</v>
      </c>
      <c r="R13" s="10"/>
      <c r="S13" s="11"/>
      <c r="T13" s="11"/>
    </row>
    <row r="14" spans="1:20" s="12" customFormat="1" ht="15.2" customHeight="1">
      <c r="A14" s="20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>
        <f t="shared" si="0"/>
        <v>0</v>
      </c>
      <c r="Q14" s="9">
        <f t="shared" si="0"/>
        <v>0</v>
      </c>
      <c r="R14" s="10"/>
      <c r="S14" s="11"/>
      <c r="T14" s="11"/>
    </row>
    <row r="15" spans="1:20" s="12" customFormat="1" ht="15.2" customHeight="1">
      <c r="A15" s="2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>
        <f t="shared" si="0"/>
        <v>0</v>
      </c>
      <c r="Q15" s="9">
        <f t="shared" si="0"/>
        <v>0</v>
      </c>
      <c r="R15" s="10"/>
      <c r="S15" s="11"/>
      <c r="T15" s="11"/>
    </row>
    <row r="16" spans="1:20" s="12" customFormat="1" ht="15.2" customHeight="1">
      <c r="A16" s="20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f t="shared" si="0"/>
        <v>0</v>
      </c>
      <c r="Q16" s="9">
        <f t="shared" si="0"/>
        <v>0</v>
      </c>
      <c r="R16" s="10"/>
      <c r="S16" s="11"/>
      <c r="T16" s="11"/>
    </row>
    <row r="17" spans="1:20" s="12" customFormat="1" ht="15.2" customHeight="1">
      <c r="A17" s="21"/>
      <c r="B17" s="13">
        <f>SUM(B5:B16)</f>
        <v>0</v>
      </c>
      <c r="C17" s="13">
        <f t="shared" ref="C17:O17" si="1">SUM(C5:C16)</f>
        <v>0</v>
      </c>
      <c r="D17" s="13">
        <f t="shared" si="1"/>
        <v>0</v>
      </c>
      <c r="E17" s="13">
        <f t="shared" si="1"/>
        <v>0</v>
      </c>
      <c r="F17" s="13">
        <f t="shared" si="1"/>
        <v>0</v>
      </c>
      <c r="G17" s="13">
        <f t="shared" si="1"/>
        <v>0</v>
      </c>
      <c r="H17" s="13">
        <f t="shared" si="1"/>
        <v>0</v>
      </c>
      <c r="I17" s="13">
        <f t="shared" si="1"/>
        <v>0</v>
      </c>
      <c r="J17" s="13">
        <f t="shared" si="1"/>
        <v>0</v>
      </c>
      <c r="K17" s="13">
        <f t="shared" si="1"/>
        <v>0</v>
      </c>
      <c r="L17" s="13">
        <f>SUM(L5:L16)</f>
        <v>0</v>
      </c>
      <c r="M17" s="13">
        <f>SUM(M5:M16)</f>
        <v>0</v>
      </c>
      <c r="N17" s="13">
        <f t="shared" si="1"/>
        <v>0</v>
      </c>
      <c r="O17" s="13">
        <f t="shared" si="1"/>
        <v>0</v>
      </c>
      <c r="P17" s="8">
        <f t="shared" si="0"/>
        <v>0</v>
      </c>
      <c r="Q17" s="9">
        <f t="shared" si="0"/>
        <v>0</v>
      </c>
      <c r="R17" s="14"/>
      <c r="S17" s="15"/>
      <c r="T17" s="15"/>
    </row>
    <row r="18" spans="1:20" s="17" customFormat="1">
      <c r="A18" s="16" t="s">
        <v>14</v>
      </c>
      <c r="B18" s="22">
        <f xml:space="preserve"> IF( $P$17 = 0,0,ROUND(B17 / $P$17,4)) * 100</f>
        <v>0</v>
      </c>
      <c r="C18" s="22">
        <f xml:space="preserve"> IF( $Q$17 = 0,0,ROUND(C17 / $Q$17,4)) * 100</f>
        <v>0</v>
      </c>
      <c r="D18" s="22">
        <f xml:space="preserve"> IF( $P$17 = 0,0,ROUND(D17 / $P$17,4)) * 100</f>
        <v>0</v>
      </c>
      <c r="E18" s="22">
        <f xml:space="preserve"> IF( $Q$17 = 0,0,ROUND(E17 / $Q$17,4)) * 100</f>
        <v>0</v>
      </c>
      <c r="F18" s="22">
        <f xml:space="preserve"> IF( $P$17 = 0,0,ROUND(F17 / $P$17,4)) * 100</f>
        <v>0</v>
      </c>
      <c r="G18" s="22">
        <f xml:space="preserve"> IF( $Q$17 = 0,0,ROUND(G17 / $Q$17,4)) * 100</f>
        <v>0</v>
      </c>
      <c r="H18" s="22">
        <f xml:space="preserve"> IF( $P$17 = 0,0,ROUND(H17 / $P$17,4)) * 100</f>
        <v>0</v>
      </c>
      <c r="I18" s="22">
        <f xml:space="preserve"> IF( $Q$17 = 0,0,ROUND(I17 / $Q$17,4)) * 100</f>
        <v>0</v>
      </c>
      <c r="J18" s="22">
        <f xml:space="preserve"> IF( $P$17 = 0,0,ROUND(J17 / $P$17,4)) * 100</f>
        <v>0</v>
      </c>
      <c r="K18" s="22">
        <f xml:space="preserve"> IF( $Q$17 = 0,0,ROUND(K17 / $Q$17,4)) * 100</f>
        <v>0</v>
      </c>
      <c r="L18" s="22">
        <f xml:space="preserve"> IF( $Q$17 = 0,0,ROUND(L17 / $Q$17,4)) * 100</f>
        <v>0</v>
      </c>
      <c r="M18" s="22">
        <f xml:space="preserve"> IF( $Q$17 = 0,0,ROUND(M17 / $Q$17,4)) * 100</f>
        <v>0</v>
      </c>
      <c r="N18" s="22">
        <f xml:space="preserve"> 100 - B18 - D18 - F18 - H18 - J18-L18</f>
        <v>100</v>
      </c>
      <c r="O18" s="22">
        <f xml:space="preserve"> 100 - C18 - E18 - G18 - I18 - K18-M18</f>
        <v>100</v>
      </c>
      <c r="P18" s="23">
        <f>IF( $P$17 = 0,0, ROUND(P17 / $P$17,4)) * 100</f>
        <v>0</v>
      </c>
      <c r="Q18" s="24">
        <f xml:space="preserve"> IF( $Q$17 = 0,0,ROUND(Q17 / $Q$17,4)) * 100</f>
        <v>0</v>
      </c>
    </row>
    <row r="21" spans="1:20">
      <c r="C21" s="5" t="s">
        <v>30</v>
      </c>
    </row>
  </sheetData>
  <mergeCells count="10">
    <mergeCell ref="L3:M3"/>
    <mergeCell ref="A2:A4"/>
    <mergeCell ref="B2:M2"/>
    <mergeCell ref="N2:O3"/>
    <mergeCell ref="P2:Q3"/>
    <mergeCell ref="B3:C3"/>
    <mergeCell ref="D3:E3"/>
    <mergeCell ref="F3:G3"/>
    <mergeCell ref="H3:I3"/>
    <mergeCell ref="J3:K3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O11" sqref="O11"/>
    </sheetView>
  </sheetViews>
  <sheetFormatPr defaultRowHeight="16.5"/>
  <sheetData>
    <row r="1" spans="1:1">
      <c r="A1" s="33" t="str">
        <f>data_30393_1abc!A1</f>
        <v>美元兌人民幣期貨</v>
      </c>
    </row>
    <row r="2" spans="1:1">
      <c r="A2" s="33"/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16</vt:i4>
      </vt:variant>
      <vt:variant>
        <vt:lpstr>圖表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24" baseType="lpstr">
      <vt:lpstr>30393_1(RHF)</vt:lpstr>
      <vt:lpstr>30393_2(RTF)</vt:lpstr>
      <vt:lpstr>30393_3(XEF)</vt:lpstr>
      <vt:lpstr>30393_4(XJF)</vt:lpstr>
      <vt:lpstr>data_30393_1abc</vt:lpstr>
      <vt:lpstr>data_30393_2abc</vt:lpstr>
      <vt:lpstr>data_30393_3abc</vt:lpstr>
      <vt:lpstr>data_30393_4abc</vt:lpstr>
      <vt:lpstr>30393_1b</vt:lpstr>
      <vt:lpstr>30393_1c</vt:lpstr>
      <vt:lpstr>30393_2b</vt:lpstr>
      <vt:lpstr>30393_2c</vt:lpstr>
      <vt:lpstr>30393_3b</vt:lpstr>
      <vt:lpstr>30393_3c</vt:lpstr>
      <vt:lpstr>30393_4b</vt:lpstr>
      <vt:lpstr>30393_4c</vt:lpstr>
      <vt:lpstr>30393_1a</vt:lpstr>
      <vt:lpstr>30393_2a</vt:lpstr>
      <vt:lpstr>30393_3a</vt:lpstr>
      <vt:lpstr>30393_4a</vt:lpstr>
      <vt:lpstr>'30393_1(RHF)'!Print_Area</vt:lpstr>
      <vt:lpstr>'30393_2(RTF)'!Print_Area</vt:lpstr>
      <vt:lpstr>'30393_3(XEF)'!Print_Area</vt:lpstr>
      <vt:lpstr>'30393_4(XJF)'!Print_Area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2016-08-26T02:27:50Z</cp:lastPrinted>
  <dcterms:created xsi:type="dcterms:W3CDTF">2005-02-17T11:23:18Z</dcterms:created>
  <dcterms:modified xsi:type="dcterms:W3CDTF">2019-03-07T06:27:14Z</dcterms:modified>
</cp:coreProperties>
</file>