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C:\Users\John\Source\Repos\buckblader\RekindlePhoenixCI\PhoenixCI\Excel_Template\"/>
    </mc:Choice>
  </mc:AlternateContent>
  <xr:revisionPtr revIDLastSave="0" documentId="8_{3C8FFB2E-8274-4A6E-BE1F-18EAC48D5762}" xr6:coauthVersionLast="41" xr6:coauthVersionMax="41" xr10:uidLastSave="{00000000-0000-0000-0000-000000000000}"/>
  <bookViews>
    <workbookView xWindow="-120" yWindow="-120" windowWidth="29040" windowHeight="15840"/>
  </bookViews>
  <sheets>
    <sheet name="工作表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7" i="1" l="1"/>
  <c r="C12" i="1"/>
  <c r="C22" i="1"/>
  <c r="C23" i="1" s="1"/>
  <c r="C25" i="1" s="1"/>
  <c r="C7" i="1"/>
  <c r="C28" i="1" l="1"/>
  <c r="E28" i="1" s="1"/>
  <c r="C27" i="1"/>
</calcChain>
</file>

<file path=xl/sharedStrings.xml><?xml version="1.0" encoding="utf-8"?>
<sst xmlns="http://schemas.openxmlformats.org/spreadsheetml/2006/main" count="27" uniqueCount="26">
  <si>
    <r>
      <t>fee*</t>
    </r>
    <r>
      <rPr>
        <sz val="12"/>
        <color indexed="8"/>
        <rFont val="細明體"/>
        <family val="3"/>
        <charset val="136"/>
      </rPr>
      <t>：</t>
    </r>
    <r>
      <rPr>
        <sz val="12"/>
        <color indexed="8"/>
        <rFont val="Times New Roman"/>
        <family val="1"/>
      </rPr>
      <t>transaction fee:NTD$4.8; clearing fee:NTD$3.2</t>
    </r>
    <phoneticPr fontId="1" type="noConversion"/>
  </si>
  <si>
    <t xml:space="preserve">equals </t>
    <phoneticPr fontId="1" type="noConversion"/>
  </si>
  <si>
    <t>1. 50% of all associated TAIFEX Revenue for TAIFEX Brent Crude Oil futures</t>
    <phoneticPr fontId="1" type="noConversion"/>
  </si>
  <si>
    <t>if  at exchange rate</t>
    <phoneticPr fontId="1" type="noConversion"/>
  </si>
  <si>
    <t xml:space="preserve">           (b)Fee* (per side per lot)</t>
    <phoneticPr fontId="1" type="noConversion"/>
  </si>
  <si>
    <t xml:space="preserve">          Market maker rebate</t>
    <phoneticPr fontId="1" type="noConversion"/>
  </si>
  <si>
    <t xml:space="preserve">          Volume-based incentive program</t>
    <phoneticPr fontId="1" type="noConversion"/>
  </si>
  <si>
    <t>Amount</t>
    <phoneticPr fontId="1" type="noConversion"/>
  </si>
  <si>
    <t>3. Net payment after tax</t>
    <phoneticPr fontId="1" type="noConversion"/>
  </si>
  <si>
    <t xml:space="preserve">         Revenue sharing percentage</t>
    <phoneticPr fontId="1" type="noConversion"/>
  </si>
  <si>
    <t xml:space="preserve">  Total pre-tax revenue sharing</t>
    <phoneticPr fontId="1" type="noConversion"/>
  </si>
  <si>
    <t xml:space="preserve">           =(a)*(b)*2</t>
    <phoneticPr fontId="1" type="noConversion"/>
  </si>
  <si>
    <t>2. Substract witholding tax(10%)</t>
    <phoneticPr fontId="1" type="noConversion"/>
  </si>
  <si>
    <t xml:space="preserve">           (a)Open Interest </t>
    <phoneticPr fontId="1" type="noConversion"/>
  </si>
  <si>
    <t xml:space="preserve">           (a)Trading volume </t>
    <phoneticPr fontId="1" type="noConversion"/>
  </si>
  <si>
    <t xml:space="preserve">           (b)Clearing fee (per side per lot)</t>
    <phoneticPr fontId="1" type="noConversion"/>
  </si>
  <si>
    <r>
      <t xml:space="preserve">   (3).Deductable item</t>
    </r>
    <r>
      <rPr>
        <sz val="12"/>
        <color indexed="8"/>
        <rFont val="標楷體"/>
        <family val="4"/>
        <charset val="136"/>
      </rPr>
      <t>：</t>
    </r>
    <phoneticPr fontId="1" type="noConversion"/>
  </si>
  <si>
    <t xml:space="preserve">   (4). Pro-rata share of market data information revenue</t>
    <phoneticPr fontId="1" type="noConversion"/>
  </si>
  <si>
    <t xml:space="preserve">         (a)TAIFEX total market data revenue from members and IB</t>
    <phoneticPr fontId="1" type="noConversion"/>
  </si>
  <si>
    <t xml:space="preserve">         (b)TAIFEX Brent Crude Oil futures ADV</t>
    <phoneticPr fontId="1" type="noConversion"/>
  </si>
  <si>
    <t xml:space="preserve">         (c)TAIFEX total products ADV</t>
    <phoneticPr fontId="1" type="noConversion"/>
  </si>
  <si>
    <t xml:space="preserve">         = (a)*(b/c)</t>
    <phoneticPr fontId="1" type="noConversion"/>
  </si>
  <si>
    <t xml:space="preserve">         Revenues=(1)+(2)-(3)+(4)</t>
    <phoneticPr fontId="1" type="noConversion"/>
  </si>
  <si>
    <t xml:space="preserve">   (1). TAIFEX Brent Crude Oil futures revenue- by trading volume</t>
    <phoneticPr fontId="1" type="noConversion"/>
  </si>
  <si>
    <t xml:space="preserve">   (2). TAIFEX Brent Crude Oil futures revenue- by final settlement OI</t>
    <phoneticPr fontId="1" type="noConversion"/>
  </si>
  <si>
    <t xml:space="preserve"> Brent Crude Oil futures licensing fee calculation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</si>
</sst>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3" formatCode="_-* #,##0.00_-;\-* #,##0.00_-;_-* &quot;-&quot;??_-;_-@_-"/>
    <numFmt numFmtId="176" formatCode="_-* #,##0_-;\-* #,##0_-;_-* &quot;-&quot;??_-;_-@_-"/>
    <numFmt numFmtId="177" formatCode="&quot;NT$&quot;#,##0"/>
    <numFmt numFmtId="178" formatCode="&quot;NT$&quot;#,##0_);[Red]\(&quot;NT$&quot;#,##0\)"/>
    <numFmt numFmtId="179" formatCode="&quot;US$&quot;#,##0.00"/>
    <numFmt numFmtId="182" formatCode="#,##0.00_ "/>
    <numFmt numFmtId="183" formatCode="&quot;NT$&quot;#,##0.0"/>
  </numFmts>
  <fonts count="12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2"/>
      <color indexed="8"/>
      <name val="標楷體"/>
      <family val="4"/>
      <charset val="136"/>
    </font>
    <font>
      <sz val="12"/>
      <color indexed="8"/>
      <name val="Times New Roman"/>
      <family val="1"/>
    </font>
    <font>
      <b/>
      <sz val="12"/>
      <color indexed="8"/>
      <name val="Times New Roman"/>
      <family val="1"/>
    </font>
    <font>
      <sz val="12"/>
      <color indexed="8"/>
      <name val="細明體"/>
      <family val="3"/>
      <charset val="136"/>
    </font>
    <font>
      <sz val="12"/>
      <color theme="1"/>
      <name val="新細明體"/>
      <family val="1"/>
      <charset val="136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u/>
      <sz val="12"/>
      <color theme="1"/>
      <name val="Times New Roman"/>
      <family val="1"/>
    </font>
    <font>
      <b/>
      <u/>
      <sz val="12"/>
      <color theme="1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3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</cellStyleXfs>
  <cellXfs count="40">
    <xf numFmtId="0" fontId="0" fillId="0" borderId="0" xfId="0">
      <alignment vertical="center"/>
    </xf>
    <xf numFmtId="0" fontId="7" fillId="0" borderId="1" xfId="0" applyFont="1" applyBorder="1">
      <alignment vertical="center"/>
    </xf>
    <xf numFmtId="0" fontId="7" fillId="0" borderId="1" xfId="0" applyFont="1" applyBorder="1" applyAlignment="1">
      <alignment horizontal="center" vertical="center"/>
    </xf>
    <xf numFmtId="176" fontId="7" fillId="0" borderId="1" xfId="1" applyNumberFormat="1" applyFont="1" applyBorder="1">
      <alignment vertical="center"/>
    </xf>
    <xf numFmtId="177" fontId="7" fillId="0" borderId="1" xfId="0" applyNumberFormat="1" applyFont="1" applyBorder="1">
      <alignment vertical="center"/>
    </xf>
    <xf numFmtId="0" fontId="7" fillId="0" borderId="1" xfId="0" applyFont="1" applyBorder="1" applyAlignment="1">
      <alignment horizontal="left" vertical="center"/>
    </xf>
    <xf numFmtId="0" fontId="8" fillId="0" borderId="1" xfId="0" applyFont="1" applyBorder="1">
      <alignment vertical="center"/>
    </xf>
    <xf numFmtId="176" fontId="8" fillId="0" borderId="1" xfId="1" applyNumberFormat="1" applyFont="1" applyBorder="1">
      <alignment vertical="center"/>
    </xf>
    <xf numFmtId="9" fontId="8" fillId="0" borderId="1" xfId="0" applyNumberFormat="1" applyFont="1" applyBorder="1">
      <alignment vertical="center"/>
    </xf>
    <xf numFmtId="0" fontId="8" fillId="0" borderId="0" xfId="0" applyFont="1">
      <alignment vertical="center"/>
    </xf>
    <xf numFmtId="177" fontId="8" fillId="0" borderId="0" xfId="0" applyNumberFormat="1" applyFont="1">
      <alignment vertical="center"/>
    </xf>
    <xf numFmtId="9" fontId="8" fillId="0" borderId="0" xfId="0" applyNumberFormat="1" applyFont="1">
      <alignment vertical="center"/>
    </xf>
    <xf numFmtId="0" fontId="7" fillId="0" borderId="0" xfId="0" applyFont="1">
      <alignment vertical="center"/>
    </xf>
    <xf numFmtId="179" fontId="8" fillId="0" borderId="0" xfId="0" applyNumberFormat="1" applyFont="1">
      <alignment vertical="center"/>
    </xf>
    <xf numFmtId="0" fontId="7" fillId="0" borderId="0" xfId="0" applyFont="1">
      <alignment vertical="center"/>
    </xf>
    <xf numFmtId="176" fontId="7" fillId="0" borderId="0" xfId="1" applyNumberFormat="1" applyFont="1">
      <alignment vertical="center"/>
    </xf>
    <xf numFmtId="177" fontId="8" fillId="0" borderId="1" xfId="1" applyNumberFormat="1" applyFont="1" applyBorder="1">
      <alignment vertical="center"/>
    </xf>
    <xf numFmtId="177" fontId="8" fillId="0" borderId="0" xfId="0" applyNumberFormat="1" applyFont="1" applyAlignment="1">
      <alignment horizontal="center" vertical="center"/>
    </xf>
    <xf numFmtId="0" fontId="8" fillId="0" borderId="0" xfId="0" applyFont="1">
      <alignment vertical="center"/>
    </xf>
    <xf numFmtId="182" fontId="8" fillId="0" borderId="0" xfId="0" applyNumberFormat="1" applyFont="1">
      <alignment vertical="center"/>
    </xf>
    <xf numFmtId="179" fontId="9" fillId="0" borderId="0" xfId="0" applyNumberFormat="1" applyFont="1">
      <alignment vertical="center"/>
    </xf>
    <xf numFmtId="177" fontId="7" fillId="0" borderId="0" xfId="0" applyNumberFormat="1" applyFont="1">
      <alignment vertical="center"/>
    </xf>
    <xf numFmtId="179" fontId="10" fillId="0" borderId="0" xfId="0" applyNumberFormat="1" applyFont="1">
      <alignment vertical="center"/>
    </xf>
    <xf numFmtId="9" fontId="7" fillId="0" borderId="0" xfId="0" applyNumberFormat="1" applyFont="1">
      <alignment vertical="center"/>
    </xf>
    <xf numFmtId="0" fontId="11" fillId="0" borderId="1" xfId="0" applyFont="1" applyBorder="1" applyAlignment="1">
      <alignment horizontal="left" vertical="center" wrapText="1"/>
    </xf>
    <xf numFmtId="176" fontId="7" fillId="0" borderId="1" xfId="1" applyNumberFormat="1" applyFont="1" applyBorder="1">
      <alignment vertical="center"/>
    </xf>
    <xf numFmtId="177" fontId="7" fillId="0" borderId="1" xfId="0" applyNumberFormat="1" applyFont="1" applyBorder="1">
      <alignment vertical="center"/>
    </xf>
    <xf numFmtId="0" fontId="8" fillId="0" borderId="1" xfId="0" applyFont="1" applyBorder="1" applyAlignment="1">
      <alignment horizontal="left" vertical="center"/>
    </xf>
    <xf numFmtId="178" fontId="8" fillId="0" borderId="1" xfId="0" applyNumberFormat="1" applyFont="1" applyBorder="1">
      <alignment vertical="center"/>
    </xf>
    <xf numFmtId="0" fontId="7" fillId="0" borderId="0" xfId="0" applyFont="1">
      <alignment vertical="center"/>
    </xf>
    <xf numFmtId="9" fontId="7" fillId="0" borderId="1" xfId="2" applyFont="1" applyBorder="1">
      <alignment vertical="center"/>
    </xf>
    <xf numFmtId="178" fontId="8" fillId="0" borderId="1" xfId="1" applyNumberFormat="1" applyFont="1" applyBorder="1">
      <alignment vertical="center"/>
    </xf>
    <xf numFmtId="9" fontId="8" fillId="0" borderId="0" xfId="0" applyNumberFormat="1" applyFont="1">
      <alignment vertical="center"/>
    </xf>
    <xf numFmtId="177" fontId="10" fillId="0" borderId="1" xfId="1" applyNumberFormat="1" applyFont="1" applyBorder="1">
      <alignment vertical="center"/>
    </xf>
    <xf numFmtId="0" fontId="8" fillId="0" borderId="1" xfId="0" applyFont="1" applyBorder="1" applyAlignment="1">
      <alignment vertical="center" wrapText="1"/>
    </xf>
    <xf numFmtId="183" fontId="7" fillId="0" borderId="1" xfId="0" applyNumberFormat="1" applyFont="1" applyBorder="1">
      <alignment vertical="center"/>
    </xf>
    <xf numFmtId="0" fontId="7" fillId="0" borderId="1" xfId="0" applyFont="1" applyBorder="1" applyAlignment="1">
      <alignment horizontal="left" vertical="center" wrapText="1"/>
    </xf>
    <xf numFmtId="178" fontId="7" fillId="0" borderId="1" xfId="0" applyNumberFormat="1" applyFont="1" applyBorder="1">
      <alignment vertical="center"/>
    </xf>
    <xf numFmtId="0" fontId="4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</cellXfs>
  <cellStyles count="3">
    <cellStyle name="一般" xfId="0" builtinId="0"/>
    <cellStyle name="千分位" xfId="1" builtinId="3"/>
    <cellStyle name="百分比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4"/>
  <sheetViews>
    <sheetView tabSelected="1" workbookViewId="0">
      <selection activeCell="A2" sqref="A2"/>
    </sheetView>
  </sheetViews>
  <sheetFormatPr defaultColWidth="8.875" defaultRowHeight="15.75" x14ac:dyDescent="0.25"/>
  <cols>
    <col min="1" max="1" width="67.375" style="12" customWidth="1"/>
    <col min="2" max="2" width="15" style="12" customWidth="1"/>
    <col min="3" max="3" width="14.625" style="12" customWidth="1"/>
    <col min="4" max="4" width="8.625" style="12" customWidth="1"/>
    <col min="5" max="5" width="13" style="12" customWidth="1"/>
    <col min="6" max="6" width="19.375" style="12" customWidth="1"/>
    <col min="7" max="7" width="6.5" style="12" customWidth="1"/>
    <col min="8" max="8" width="7" style="12" customWidth="1"/>
    <col min="9" max="16384" width="8.875" style="12"/>
  </cols>
  <sheetData>
    <row r="1" spans="1:5" ht="39.6" customHeight="1" x14ac:dyDescent="0.25">
      <c r="A1" s="38" t="s">
        <v>25</v>
      </c>
      <c r="B1" s="39"/>
      <c r="C1" s="39"/>
    </row>
    <row r="2" spans="1:5" s="18" customFormat="1" ht="16.149999999999999" customHeight="1" x14ac:dyDescent="0.25">
      <c r="A2" s="9"/>
      <c r="B2" s="9"/>
      <c r="C2" s="9"/>
      <c r="D2" s="9"/>
      <c r="E2" s="32"/>
    </row>
    <row r="3" spans="1:5" ht="30" customHeight="1" x14ac:dyDescent="0.25">
      <c r="A3" s="34" t="s">
        <v>2</v>
      </c>
      <c r="B3" s="1"/>
      <c r="C3" s="2" t="s">
        <v>7</v>
      </c>
      <c r="D3" s="14"/>
      <c r="E3" s="23"/>
    </row>
    <row r="4" spans="1:5" x14ac:dyDescent="0.25">
      <c r="A4" s="1" t="s">
        <v>23</v>
      </c>
      <c r="B4" s="3"/>
      <c r="C4" s="4"/>
    </row>
    <row r="5" spans="1:5" x14ac:dyDescent="0.25">
      <c r="A5" s="1" t="s">
        <v>14</v>
      </c>
      <c r="B5" s="3">
        <v>0</v>
      </c>
      <c r="C5" s="4"/>
    </row>
    <row r="6" spans="1:5" x14ac:dyDescent="0.25">
      <c r="A6" s="1" t="s">
        <v>4</v>
      </c>
      <c r="B6" s="4">
        <v>8</v>
      </c>
      <c r="C6" s="4"/>
    </row>
    <row r="7" spans="1:5" x14ac:dyDescent="0.25">
      <c r="A7" s="1" t="s">
        <v>11</v>
      </c>
      <c r="B7" s="3"/>
      <c r="C7" s="4">
        <f>B5*B6*2</f>
        <v>0</v>
      </c>
    </row>
    <row r="8" spans="1:5" x14ac:dyDescent="0.25">
      <c r="A8" s="1"/>
      <c r="B8" s="3"/>
      <c r="C8" s="4"/>
    </row>
    <row r="9" spans="1:5" x14ac:dyDescent="0.25">
      <c r="A9" s="1" t="s">
        <v>24</v>
      </c>
      <c r="B9" s="3"/>
      <c r="C9" s="4"/>
    </row>
    <row r="10" spans="1:5" x14ac:dyDescent="0.25">
      <c r="A10" s="1" t="s">
        <v>13</v>
      </c>
      <c r="B10" s="3">
        <v>0</v>
      </c>
      <c r="C10" s="4"/>
    </row>
    <row r="11" spans="1:5" x14ac:dyDescent="0.25">
      <c r="A11" s="1" t="s">
        <v>15</v>
      </c>
      <c r="B11" s="35">
        <v>3.2</v>
      </c>
      <c r="C11" s="4"/>
    </row>
    <row r="12" spans="1:5" x14ac:dyDescent="0.25">
      <c r="A12" s="1" t="s">
        <v>11</v>
      </c>
      <c r="B12" s="3"/>
      <c r="C12" s="4">
        <f>B10*B11*2</f>
        <v>0</v>
      </c>
    </row>
    <row r="13" spans="1:5" x14ac:dyDescent="0.25">
      <c r="A13" s="1"/>
      <c r="B13" s="3"/>
      <c r="C13" s="4"/>
    </row>
    <row r="14" spans="1:5" ht="16.5" x14ac:dyDescent="0.25">
      <c r="A14" s="5" t="s">
        <v>16</v>
      </c>
      <c r="B14" s="3"/>
      <c r="C14" s="4"/>
    </row>
    <row r="15" spans="1:5" x14ac:dyDescent="0.25">
      <c r="A15" s="5" t="s">
        <v>5</v>
      </c>
      <c r="B15" s="37">
        <v>0</v>
      </c>
      <c r="C15" s="4"/>
    </row>
    <row r="16" spans="1:5" x14ac:dyDescent="0.25">
      <c r="A16" s="5" t="s">
        <v>6</v>
      </c>
      <c r="B16" s="37">
        <v>0</v>
      </c>
      <c r="C16" s="4"/>
    </row>
    <row r="17" spans="1:10" x14ac:dyDescent="0.25">
      <c r="A17" s="27"/>
      <c r="B17" s="7"/>
      <c r="C17" s="28">
        <f>-(B15+B16)</f>
        <v>0</v>
      </c>
    </row>
    <row r="18" spans="1:10" x14ac:dyDescent="0.25">
      <c r="A18" s="1" t="s">
        <v>17</v>
      </c>
      <c r="B18" s="25"/>
      <c r="C18" s="26"/>
    </row>
    <row r="19" spans="1:10" ht="13.9" customHeight="1" x14ac:dyDescent="0.25">
      <c r="A19" s="36" t="s">
        <v>18</v>
      </c>
      <c r="B19" s="26">
        <v>0</v>
      </c>
      <c r="C19" s="26"/>
    </row>
    <row r="20" spans="1:10" x14ac:dyDescent="0.25">
      <c r="A20" s="24" t="s">
        <v>19</v>
      </c>
      <c r="B20" s="25">
        <v>0</v>
      </c>
      <c r="C20" s="26"/>
    </row>
    <row r="21" spans="1:10" x14ac:dyDescent="0.25">
      <c r="A21" s="24" t="s">
        <v>20</v>
      </c>
      <c r="B21" s="25">
        <v>0</v>
      </c>
      <c r="C21" s="26"/>
    </row>
    <row r="22" spans="1:10" x14ac:dyDescent="0.25">
      <c r="A22" s="1" t="s">
        <v>21</v>
      </c>
      <c r="B22" s="25"/>
      <c r="C22" s="26" t="e">
        <f>B19*(B20/B21)</f>
        <v>#DIV/0!</v>
      </c>
    </row>
    <row r="23" spans="1:10" x14ac:dyDescent="0.25">
      <c r="A23" s="1" t="s">
        <v>22</v>
      </c>
      <c r="B23" s="25"/>
      <c r="C23" s="26" t="e">
        <f>SUM(C4:C22)</f>
        <v>#DIV/0!</v>
      </c>
      <c r="D23" s="23"/>
    </row>
    <row r="24" spans="1:10" x14ac:dyDescent="0.25">
      <c r="A24" s="1" t="s">
        <v>9</v>
      </c>
      <c r="B24" s="30">
        <v>0.5</v>
      </c>
      <c r="C24" s="26"/>
      <c r="D24" s="23"/>
    </row>
    <row r="25" spans="1:10" x14ac:dyDescent="0.25">
      <c r="A25" s="8" t="s">
        <v>10</v>
      </c>
      <c r="B25" s="8"/>
      <c r="C25" s="16" t="e">
        <f>C23*50%</f>
        <v>#DIV/0!</v>
      </c>
      <c r="D25" s="10"/>
      <c r="E25" s="10"/>
      <c r="F25" s="11"/>
      <c r="G25" s="13"/>
    </row>
    <row r="26" spans="1:10" ht="14.65" customHeight="1" x14ac:dyDescent="0.25">
      <c r="A26" s="8"/>
      <c r="B26" s="8"/>
      <c r="C26" s="33"/>
      <c r="D26" s="10"/>
      <c r="E26" s="10"/>
      <c r="F26" s="11"/>
      <c r="G26" s="13"/>
    </row>
    <row r="27" spans="1:10" ht="14.45" customHeight="1" x14ac:dyDescent="0.25">
      <c r="A27" s="6" t="s">
        <v>12</v>
      </c>
      <c r="B27" s="6"/>
      <c r="C27" s="31" t="e">
        <f>C25*10%*-1</f>
        <v>#DIV/0!</v>
      </c>
      <c r="D27" s="10"/>
      <c r="E27" s="20"/>
      <c r="F27" s="11"/>
      <c r="G27" s="19"/>
    </row>
    <row r="28" spans="1:10" s="18" customFormat="1" ht="18.600000000000001" customHeight="1" x14ac:dyDescent="0.25">
      <c r="A28" s="6" t="s">
        <v>8</v>
      </c>
      <c r="B28" s="6"/>
      <c r="C28" s="33" t="e">
        <f>C25+C27</f>
        <v>#DIV/0!</v>
      </c>
      <c r="D28" s="17" t="s">
        <v>1</v>
      </c>
      <c r="E28" s="22" t="e">
        <f>C28/G28</f>
        <v>#DIV/0!</v>
      </c>
      <c r="F28" s="11" t="s">
        <v>3</v>
      </c>
      <c r="G28" s="19">
        <v>30</v>
      </c>
      <c r="H28" s="12"/>
      <c r="I28" s="12"/>
      <c r="J28" s="12"/>
    </row>
    <row r="29" spans="1:10" ht="16.149999999999999" customHeight="1" x14ac:dyDescent="0.25">
      <c r="A29" s="14" t="s">
        <v>0</v>
      </c>
      <c r="B29" s="15"/>
      <c r="C29" s="21"/>
      <c r="D29" s="23"/>
    </row>
    <row r="30" spans="1:10" ht="26.45" customHeight="1" x14ac:dyDescent="0.25">
      <c r="A30" s="29"/>
      <c r="B30" s="29"/>
      <c r="C30" s="29"/>
      <c r="D30" s="29"/>
    </row>
    <row r="31" spans="1:10" x14ac:dyDescent="0.25">
      <c r="A31" s="29"/>
      <c r="B31" s="29"/>
      <c r="C31" s="29"/>
      <c r="D31" s="29"/>
      <c r="E31" s="11"/>
      <c r="F31" s="10"/>
    </row>
    <row r="32" spans="1:10" x14ac:dyDescent="0.25">
      <c r="A32" s="29"/>
      <c r="B32" s="29"/>
      <c r="C32" s="29"/>
      <c r="D32" s="29"/>
    </row>
    <row r="33" spans="1:4" x14ac:dyDescent="0.25">
      <c r="A33" s="29"/>
      <c r="B33" s="29"/>
      <c r="C33" s="29"/>
      <c r="D33" s="29"/>
    </row>
    <row r="34" spans="1:4" x14ac:dyDescent="0.25">
      <c r="A34" s="29"/>
      <c r="B34" s="29"/>
      <c r="C34" s="29"/>
      <c r="D34" s="29"/>
    </row>
  </sheetData>
  <mergeCells count="1">
    <mergeCell ref="A1:C1"/>
  </mergeCells>
  <phoneticPr fontId="1" type="noConversion"/>
  <pageMargins left="0.70866141732283472" right="0.70866141732283472" top="0.74803149606299213" bottom="0.74803149606299213" header="0.31496062992125984" footer="0.31496062992125984"/>
  <pageSetup paperSize="9" scale="97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>Taiwan Futures Exchange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tsai jason</cp:lastModifiedBy>
  <cp:lastPrinted>2018-07-13T03:28:37Z</cp:lastPrinted>
  <dcterms:created xsi:type="dcterms:W3CDTF">2018-07-12T09:26:32Z</dcterms:created>
  <dcterms:modified xsi:type="dcterms:W3CDTF">2019-03-29T07:30:02Z</dcterms:modified>
</cp:coreProperties>
</file>