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2038F012-37D8-4DDD-ACAC-974675B4C0F1}" xr6:coauthVersionLast="36" xr6:coauthVersionMax="36" xr10:uidLastSave="{00000000-0000-0000-0000-000000000000}"/>
  <bookViews>
    <workbookView xWindow="32760" yWindow="32760" windowWidth="28800" windowHeight="12180"/>
  </bookViews>
  <sheets>
    <sheet name="30720" sheetId="4216" r:id="rId1"/>
  </sheets>
  <definedNames>
    <definedName name="_xlnm.Print_Area" localSheetId="0">'30720'!$A$1:$V$50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8" i="4216" l="1"/>
  <c r="C33" i="4216"/>
  <c r="D47" i="4216"/>
  <c r="E47" i="4216"/>
  <c r="F47" i="4216"/>
  <c r="G47" i="4216"/>
  <c r="G51" i="4216" s="1"/>
  <c r="H47" i="4216"/>
  <c r="H51" i="4216" s="1"/>
  <c r="I47" i="4216"/>
  <c r="I49" i="4216" s="1"/>
  <c r="J47" i="4216"/>
  <c r="K47" i="4216"/>
  <c r="K48" i="4216" s="1"/>
  <c r="L47" i="4216"/>
  <c r="M47" i="4216"/>
  <c r="M48" i="4216" s="1"/>
  <c r="N47" i="4216"/>
  <c r="O47" i="4216"/>
  <c r="O51" i="4216" s="1"/>
  <c r="P47" i="4216"/>
  <c r="P51" i="4216" s="1"/>
  <c r="Q47" i="4216"/>
  <c r="R47" i="4216"/>
  <c r="S47" i="4216"/>
  <c r="T47" i="4216"/>
  <c r="U47" i="4216"/>
  <c r="U48" i="4216" s="1"/>
  <c r="V47" i="4216"/>
  <c r="C47" i="4216"/>
  <c r="Q48" i="4216" s="1"/>
  <c r="D33" i="4216"/>
  <c r="D49" i="4216" s="1"/>
  <c r="D48" i="4216" s="1"/>
  <c r="E33" i="4216"/>
  <c r="E49" i="4216" s="1"/>
  <c r="E51" i="4216"/>
  <c r="F33" i="4216"/>
  <c r="F51" i="4216" s="1"/>
  <c r="G33" i="4216"/>
  <c r="H33" i="4216"/>
  <c r="I33" i="4216"/>
  <c r="I51" i="4216" s="1"/>
  <c r="J33" i="4216"/>
  <c r="J49" i="4216" s="1"/>
  <c r="K33" i="4216"/>
  <c r="K49" i="4216"/>
  <c r="L33" i="4216"/>
  <c r="L51" i="4216"/>
  <c r="M33" i="4216"/>
  <c r="M49" i="4216" s="1"/>
  <c r="N33" i="4216"/>
  <c r="M34" i="4216"/>
  <c r="N49" i="4216"/>
  <c r="O33" i="4216"/>
  <c r="O34" i="4216" s="1"/>
  <c r="P33" i="4216"/>
  <c r="Q33" i="4216"/>
  <c r="Q34" i="4216" s="1"/>
  <c r="Q49" i="4216"/>
  <c r="R33" i="4216"/>
  <c r="R51" i="4216" s="1"/>
  <c r="S33" i="4216"/>
  <c r="S49" i="4216"/>
  <c r="T33" i="4216"/>
  <c r="T51" i="4216" s="1"/>
  <c r="U33" i="4216"/>
  <c r="U49" i="4216"/>
  <c r="U51" i="4216"/>
  <c r="V33" i="4216"/>
  <c r="V51" i="4216"/>
  <c r="L49" i="4216"/>
  <c r="J51" i="4216"/>
  <c r="K51" i="4216"/>
  <c r="K34" i="4216"/>
  <c r="V49" i="4216"/>
  <c r="U34" i="4216"/>
  <c r="G34" i="4216"/>
  <c r="M50" i="4216" l="1"/>
  <c r="P49" i="4216"/>
  <c r="I48" i="4216"/>
  <c r="G48" i="4216"/>
  <c r="I34" i="4216"/>
  <c r="G49" i="4216"/>
  <c r="G50" i="4216" s="1"/>
  <c r="O49" i="4216"/>
  <c r="O48" i="4216"/>
  <c r="F49" i="4216"/>
  <c r="E50" i="4216" s="1"/>
  <c r="D34" i="4216"/>
  <c r="C49" i="4216"/>
  <c r="H49" i="4216"/>
  <c r="E34" i="4216"/>
  <c r="Q50" i="4216" l="1"/>
  <c r="C34" i="4216"/>
  <c r="U50" i="4216"/>
  <c r="C48" i="4216"/>
  <c r="K50" i="4216"/>
  <c r="O50" i="4216"/>
  <c r="I50" i="4216"/>
</calcChain>
</file>

<file path=xl/sharedStrings.xml><?xml version="1.0" encoding="utf-8"?>
<sst xmlns="http://schemas.openxmlformats.org/spreadsheetml/2006/main" count="84" uniqueCount="68">
  <si>
    <t>賣</t>
  </si>
  <si>
    <t>期
貨
契
約</t>
    <phoneticPr fontId="2" type="noConversion"/>
  </si>
  <si>
    <t>商品
名稱</t>
    <phoneticPr fontId="2" type="noConversion"/>
  </si>
  <si>
    <t>選
擇
權
契
約</t>
    <phoneticPr fontId="2" type="noConversion"/>
  </si>
  <si>
    <t>註：本表所統計之百分比，係計算至小數點2位數後，採四捨五入邏輯呈現。</t>
  </si>
  <si>
    <t>交易量</t>
    <phoneticPr fontId="2" type="noConversion"/>
  </si>
  <si>
    <t>未沖銷量</t>
    <phoneticPr fontId="2" type="noConversion"/>
  </si>
  <si>
    <t>期貨經紀</t>
    <phoneticPr fontId="2" type="noConversion"/>
  </si>
  <si>
    <t>期貨自營</t>
    <phoneticPr fontId="2" type="noConversion"/>
  </si>
  <si>
    <t>自然人</t>
    <phoneticPr fontId="2" type="noConversion"/>
  </si>
  <si>
    <t>法人</t>
    <phoneticPr fontId="2" type="noConversion"/>
  </si>
  <si>
    <t>造市者</t>
    <phoneticPr fontId="2" type="noConversion"/>
  </si>
  <si>
    <t>自營商</t>
    <phoneticPr fontId="2" type="noConversion"/>
  </si>
  <si>
    <t>證券自營</t>
    <phoneticPr fontId="2" type="noConversion"/>
  </si>
  <si>
    <t>證券投信</t>
    <phoneticPr fontId="2" type="noConversion"/>
  </si>
  <si>
    <t>外資及陸資</t>
    <phoneticPr fontId="2" type="noConversion"/>
  </si>
  <si>
    <t>期貨經理及信託基金</t>
    <phoneticPr fontId="2" type="noConversion"/>
  </si>
  <si>
    <t>其他機構投資人</t>
    <phoneticPr fontId="2" type="noConversion"/>
  </si>
  <si>
    <t>買</t>
    <phoneticPr fontId="2" type="noConversion"/>
  </si>
  <si>
    <t>一般委託</t>
    <phoneticPr fontId="2" type="noConversion"/>
  </si>
  <si>
    <t>報價委託</t>
    <phoneticPr fontId="2" type="noConversion"/>
  </si>
  <si>
    <t>電子期貨</t>
    <phoneticPr fontId="2" type="noConversion"/>
  </si>
  <si>
    <t>金融期貨</t>
    <phoneticPr fontId="2" type="noConversion"/>
  </si>
  <si>
    <t>台股期貨</t>
    <phoneticPr fontId="2" type="noConversion"/>
  </si>
  <si>
    <t>小型台指</t>
    <phoneticPr fontId="2" type="noConversion"/>
  </si>
  <si>
    <t>臺灣50</t>
    <phoneticPr fontId="2" type="noConversion"/>
  </si>
  <si>
    <t>摩臺期貨</t>
    <phoneticPr fontId="2" type="noConversion"/>
  </si>
  <si>
    <t>非電子金融期貨</t>
    <phoneticPr fontId="2" type="noConversion"/>
  </si>
  <si>
    <t>公債期貨</t>
    <phoneticPr fontId="2" type="noConversion"/>
  </si>
  <si>
    <t>30天期利率期貨</t>
    <phoneticPr fontId="2" type="noConversion"/>
  </si>
  <si>
    <t>黃金期貨</t>
    <phoneticPr fontId="2" type="noConversion"/>
  </si>
  <si>
    <t>台幣黃金期貨</t>
    <phoneticPr fontId="2" type="noConversion"/>
  </si>
  <si>
    <t>股票期貨</t>
    <phoneticPr fontId="2" type="noConversion"/>
  </si>
  <si>
    <t>臺指選擇權</t>
    <phoneticPr fontId="2" type="noConversion"/>
  </si>
  <si>
    <t>電子選擇權</t>
    <phoneticPr fontId="2" type="noConversion"/>
  </si>
  <si>
    <t>金融選擇權</t>
    <phoneticPr fontId="2" type="noConversion"/>
  </si>
  <si>
    <t>摩臺選擇權</t>
    <phoneticPr fontId="2" type="noConversion"/>
  </si>
  <si>
    <t>非電子金融選擇權</t>
    <phoneticPr fontId="2" type="noConversion"/>
  </si>
  <si>
    <t>櫃買指數選擇權</t>
    <phoneticPr fontId="2" type="noConversion"/>
  </si>
  <si>
    <t>股票選擇權(實物)</t>
    <phoneticPr fontId="2" type="noConversion"/>
  </si>
  <si>
    <t>股票選擇權</t>
    <phoneticPr fontId="2" type="noConversion"/>
  </si>
  <si>
    <t>黃金選擇權</t>
    <phoneticPr fontId="2" type="noConversion"/>
  </si>
  <si>
    <t>總計</t>
    <phoneticPr fontId="2" type="noConversion"/>
  </si>
  <si>
    <t>ETF期貨</t>
    <phoneticPr fontId="2" type="noConversion"/>
  </si>
  <si>
    <t>美元兌人民幣期貨</t>
    <phoneticPr fontId="2" type="noConversion"/>
  </si>
  <si>
    <t>小型美元兌人民幣期貨</t>
    <phoneticPr fontId="2" type="noConversion"/>
  </si>
  <si>
    <r>
      <t>交易量彙總表</t>
    </r>
    <r>
      <rPr>
        <sz val="20"/>
        <rFont val="Times New Roman"/>
        <family val="1"/>
      </rPr>
      <t xml:space="preserve">  </t>
    </r>
    <phoneticPr fontId="2" type="noConversion"/>
  </si>
  <si>
    <t xml:space="preserve"> of Taiwan Futures Market Trading Statistics </t>
    <phoneticPr fontId="2" type="noConversion"/>
  </si>
  <si>
    <t>單位：口</t>
    <phoneticPr fontId="2" type="noConversion"/>
  </si>
  <si>
    <t>百分比(%)</t>
    <phoneticPr fontId="2" type="noConversion"/>
  </si>
  <si>
    <t>櫃買指數期貨</t>
    <phoneticPr fontId="2" type="noConversion"/>
  </si>
  <si>
    <t>東證期貨</t>
    <phoneticPr fontId="2" type="noConversion"/>
  </si>
  <si>
    <t>合計</t>
    <phoneticPr fontId="2" type="noConversion"/>
  </si>
  <si>
    <t>百分比(%)</t>
    <phoneticPr fontId="2" type="noConversion"/>
  </si>
  <si>
    <t>ETF選擇權</t>
    <phoneticPr fontId="2" type="noConversion"/>
  </si>
  <si>
    <t>美元兌人民幣選擇權</t>
    <phoneticPr fontId="2" type="noConversion"/>
  </si>
  <si>
    <t>小型美元兌人民幣選擇權</t>
    <phoneticPr fontId="2" type="noConversion"/>
  </si>
  <si>
    <t>歐元兌美元期貨</t>
    <phoneticPr fontId="2" type="noConversion"/>
  </si>
  <si>
    <t>美元兌日圓期貨</t>
    <phoneticPr fontId="2" type="noConversion"/>
  </si>
  <si>
    <t>印度50期貨</t>
    <phoneticPr fontId="2" type="noConversion"/>
  </si>
  <si>
    <t>合計</t>
    <phoneticPr fontId="2" type="noConversion"/>
  </si>
  <si>
    <t>百分比(%)</t>
    <phoneticPr fontId="2" type="noConversion"/>
  </si>
  <si>
    <t>道瓊期貨</t>
    <phoneticPr fontId="2" type="noConversion"/>
  </si>
  <si>
    <t>標普500期貨</t>
    <phoneticPr fontId="2" type="noConversion"/>
  </si>
  <si>
    <t>英鎊兌美元期貨</t>
    <phoneticPr fontId="2" type="noConversion"/>
  </si>
  <si>
    <t>澳幣兌美元期貨</t>
    <phoneticPr fontId="2" type="noConversion"/>
  </si>
  <si>
    <t>那斯達克100期貨</t>
    <phoneticPr fontId="2" type="noConversion"/>
  </si>
  <si>
    <t>布蘭特原油期貨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</si>
</sst>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#,##0_ "/>
    <numFmt numFmtId="187" formatCode="#,##0_ ;[Red]\-#,##0\ "/>
    <numFmt numFmtId="189" formatCode="0_ "/>
    <numFmt numFmtId="190" formatCode="0.00_ "/>
  </numFmts>
  <fonts count="14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2"/>
      <name val="標楷體"/>
      <family val="4"/>
      <charset val="136"/>
    </font>
    <font>
      <sz val="20"/>
      <name val="標楷體"/>
      <family val="4"/>
      <charset val="136"/>
    </font>
    <font>
      <sz val="14"/>
      <name val="標楷體"/>
      <family val="4"/>
      <charset val="136"/>
    </font>
    <font>
      <sz val="11"/>
      <name val="標楷體"/>
      <family val="4"/>
      <charset val="136"/>
    </font>
    <font>
      <b/>
      <sz val="12"/>
      <name val="標楷體"/>
      <family val="4"/>
      <charset val="136"/>
    </font>
    <font>
      <sz val="20"/>
      <name val="Times New Roman"/>
      <family val="1"/>
    </font>
    <font>
      <b/>
      <sz val="12"/>
      <color rgb="FF0000FF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10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187" fontId="4" fillId="0" borderId="1" xfId="0" applyNumberFormat="1" applyFont="1" applyFill="1" applyBorder="1" applyAlignment="1">
      <alignment horizontal="right"/>
    </xf>
    <xf numFmtId="187" fontId="4" fillId="0" borderId="1" xfId="0" applyNumberFormat="1" applyFont="1" applyBorder="1"/>
    <xf numFmtId="0" fontId="8" fillId="0" borderId="1" xfId="0" applyFont="1" applyFill="1" applyBorder="1" applyAlignment="1">
      <alignment horizontal="center"/>
    </xf>
    <xf numFmtId="178" fontId="4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87" fontId="4" fillId="0" borderId="1" xfId="0" applyNumberFormat="1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87" fontId="10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187" fontId="11" fillId="0" borderId="1" xfId="0" applyNumberFormat="1" applyFont="1" applyFill="1" applyBorder="1" applyAlignment="1">
      <alignment horizontal="right"/>
    </xf>
    <xf numFmtId="189" fontId="11" fillId="0" borderId="1" xfId="0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10" fontId="12" fillId="0" borderId="0" xfId="0" applyNumberFormat="1" applyFont="1" applyFill="1" applyAlignment="1">
      <alignment horizontal="center"/>
    </xf>
    <xf numFmtId="0" fontId="13" fillId="0" borderId="2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/>
    </xf>
    <xf numFmtId="49" fontId="5" fillId="0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vertical="center"/>
    </xf>
    <xf numFmtId="190" fontId="11" fillId="0" borderId="1" xfId="1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90" fontId="11" fillId="0" borderId="2" xfId="0" applyNumberFormat="1" applyFont="1" applyFill="1" applyBorder="1" applyAlignment="1">
      <alignment horizontal="center"/>
    </xf>
    <xf numFmtId="190" fontId="11" fillId="0" borderId="4" xfId="0" applyNumberFormat="1" applyFont="1" applyFill="1" applyBorder="1" applyAlignment="1">
      <alignment horizontal="center"/>
    </xf>
    <xf numFmtId="190" fontId="11" fillId="0" borderId="3" xfId="0" applyNumberFormat="1" applyFont="1" applyFill="1" applyBorder="1" applyAlignment="1">
      <alignment horizontal="center"/>
    </xf>
    <xf numFmtId="190" fontId="11" fillId="0" borderId="2" xfId="1" applyNumberFormat="1" applyFont="1" applyFill="1" applyBorder="1" applyAlignment="1">
      <alignment horizontal="center"/>
    </xf>
    <xf numFmtId="190" fontId="11" fillId="0" borderId="4" xfId="1" applyNumberFormat="1" applyFont="1" applyFill="1" applyBorder="1" applyAlignment="1">
      <alignment horizontal="center"/>
    </xf>
    <xf numFmtId="190" fontId="11" fillId="0" borderId="3" xfId="1" applyNumberFormat="1" applyFont="1" applyFill="1" applyBorder="1" applyAlignment="1">
      <alignment horizontal="center"/>
    </xf>
    <xf numFmtId="187" fontId="10" fillId="0" borderId="2" xfId="0" applyNumberFormat="1" applyFont="1" applyFill="1" applyBorder="1" applyAlignment="1">
      <alignment horizontal="center"/>
    </xf>
    <xf numFmtId="187" fontId="10" fillId="0" borderId="3" xfId="0" applyNumberFormat="1" applyFont="1" applyFill="1" applyBorder="1" applyAlignment="1">
      <alignment horizontal="center"/>
    </xf>
    <xf numFmtId="190" fontId="10" fillId="0" borderId="1" xfId="1" applyNumberFormat="1" applyFont="1" applyFill="1" applyBorder="1" applyAlignment="1">
      <alignment horizontal="center"/>
    </xf>
    <xf numFmtId="190" fontId="10" fillId="0" borderId="2" xfId="1" applyNumberFormat="1" applyFont="1" applyFill="1" applyBorder="1" applyAlignment="1">
      <alignment horizontal="center"/>
    </xf>
    <xf numFmtId="190" fontId="10" fillId="0" borderId="4" xfId="1" applyNumberFormat="1" applyFont="1" applyFill="1" applyBorder="1" applyAlignment="1">
      <alignment horizontal="center"/>
    </xf>
    <xf numFmtId="190" fontId="10" fillId="0" borderId="3" xfId="1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9" fontId="10" fillId="0" borderId="2" xfId="0" applyNumberFormat="1" applyFont="1" applyFill="1" applyBorder="1" applyAlignment="1">
      <alignment horizontal="center"/>
    </xf>
    <xf numFmtId="9" fontId="10" fillId="0" borderId="3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2"/>
  <sheetViews>
    <sheetView tabSelected="1" zoomScale="70" zoomScaleNormal="70" zoomScaleSheetLayoutView="70" workbookViewId="0">
      <pane xSplit="4" ySplit="6" topLeftCell="E45" activePane="bottomRight" state="frozen"/>
      <selection pane="topRight" activeCell="E1" sqref="E1"/>
      <selection pane="bottomLeft" activeCell="A7" sqref="A7"/>
      <selection pane="bottomRight" sqref="A1:B1"/>
    </sheetView>
  </sheetViews>
  <sheetFormatPr defaultColWidth="8.75" defaultRowHeight="25.15" customHeight="1" x14ac:dyDescent="0.25"/>
  <cols>
    <col min="1" max="1" width="6.125" style="1" customWidth="1"/>
    <col min="2" max="2" width="22.875" style="4" customWidth="1"/>
    <col min="3" max="3" width="13" style="1" customWidth="1"/>
    <col min="4" max="4" width="11.875" style="1" customWidth="1"/>
    <col min="5" max="22" width="12.375" style="1" customWidth="1"/>
    <col min="23" max="23" width="9.375" style="1" customWidth="1"/>
    <col min="24" max="24" width="10.375" style="1" customWidth="1"/>
    <col min="25" max="25" width="13.875" style="1" customWidth="1"/>
    <col min="26" max="26" width="12" style="1" customWidth="1"/>
    <col min="27" max="16384" width="8.75" style="1"/>
  </cols>
  <sheetData>
    <row r="1" spans="1:22" ht="25.15" customHeight="1" x14ac:dyDescent="0.4">
      <c r="A1" s="33"/>
      <c r="B1" s="33"/>
      <c r="E1" s="26" t="s">
        <v>46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22" ht="25.15" customHeight="1" x14ac:dyDescent="0.3">
      <c r="A2" s="25"/>
      <c r="B2" s="25"/>
      <c r="E2" s="28" t="s">
        <v>47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U2" s="9" t="s">
        <v>48</v>
      </c>
    </row>
    <row r="3" spans="1:22" ht="25.15" customHeight="1" x14ac:dyDescent="0.25">
      <c r="A3" s="34" t="s">
        <v>2</v>
      </c>
      <c r="B3" s="32"/>
      <c r="C3" s="35" t="s">
        <v>5</v>
      </c>
      <c r="D3" s="35" t="s">
        <v>6</v>
      </c>
      <c r="E3" s="32" t="s">
        <v>7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 t="s">
        <v>8</v>
      </c>
      <c r="R3" s="32"/>
      <c r="S3" s="32"/>
      <c r="T3" s="32"/>
      <c r="U3" s="32"/>
      <c r="V3" s="32"/>
    </row>
    <row r="4" spans="1:22" ht="25.15" customHeight="1" x14ac:dyDescent="0.25">
      <c r="A4" s="32"/>
      <c r="B4" s="32"/>
      <c r="C4" s="36"/>
      <c r="D4" s="36"/>
      <c r="E4" s="41" t="s">
        <v>9</v>
      </c>
      <c r="F4" s="42"/>
      <c r="G4" s="32" t="s">
        <v>10</v>
      </c>
      <c r="H4" s="32"/>
      <c r="I4" s="32"/>
      <c r="J4" s="32"/>
      <c r="K4" s="32"/>
      <c r="L4" s="32"/>
      <c r="M4" s="32"/>
      <c r="N4" s="32"/>
      <c r="O4" s="32"/>
      <c r="P4" s="32"/>
      <c r="Q4" s="30" t="s">
        <v>11</v>
      </c>
      <c r="R4" s="45"/>
      <c r="S4" s="45"/>
      <c r="T4" s="31"/>
      <c r="U4" s="41" t="s">
        <v>12</v>
      </c>
      <c r="V4" s="42"/>
    </row>
    <row r="5" spans="1:22" ht="25.15" customHeight="1" x14ac:dyDescent="0.25">
      <c r="A5" s="32"/>
      <c r="B5" s="32"/>
      <c r="C5" s="36"/>
      <c r="D5" s="36"/>
      <c r="E5" s="43"/>
      <c r="F5" s="44"/>
      <c r="G5" s="32" t="s">
        <v>13</v>
      </c>
      <c r="H5" s="32"/>
      <c r="I5" s="32" t="s">
        <v>14</v>
      </c>
      <c r="J5" s="32"/>
      <c r="K5" s="32" t="s">
        <v>15</v>
      </c>
      <c r="L5" s="32"/>
      <c r="M5" s="48" t="s">
        <v>16</v>
      </c>
      <c r="N5" s="49"/>
      <c r="O5" s="32" t="s">
        <v>17</v>
      </c>
      <c r="P5" s="32"/>
      <c r="Q5" s="30" t="s">
        <v>18</v>
      </c>
      <c r="R5" s="31"/>
      <c r="S5" s="30" t="s">
        <v>0</v>
      </c>
      <c r="T5" s="31"/>
      <c r="U5" s="43"/>
      <c r="V5" s="44"/>
    </row>
    <row r="6" spans="1:22" ht="25.15" customHeight="1" x14ac:dyDescent="0.25">
      <c r="A6" s="32"/>
      <c r="B6" s="32"/>
      <c r="C6" s="37"/>
      <c r="D6" s="37"/>
      <c r="E6" s="2" t="s">
        <v>18</v>
      </c>
      <c r="F6" s="2" t="s">
        <v>0</v>
      </c>
      <c r="G6" s="2" t="s">
        <v>18</v>
      </c>
      <c r="H6" s="2" t="s">
        <v>0</v>
      </c>
      <c r="I6" s="2" t="s">
        <v>18</v>
      </c>
      <c r="J6" s="2" t="s">
        <v>0</v>
      </c>
      <c r="K6" s="2" t="s">
        <v>18</v>
      </c>
      <c r="L6" s="2" t="s">
        <v>0</v>
      </c>
      <c r="M6" s="2" t="s">
        <v>18</v>
      </c>
      <c r="N6" s="2" t="s">
        <v>0</v>
      </c>
      <c r="O6" s="2" t="s">
        <v>18</v>
      </c>
      <c r="P6" s="2" t="s">
        <v>0</v>
      </c>
      <c r="Q6" s="2" t="s">
        <v>19</v>
      </c>
      <c r="R6" s="2" t="s">
        <v>20</v>
      </c>
      <c r="S6" s="2" t="s">
        <v>19</v>
      </c>
      <c r="T6" s="2" t="s">
        <v>20</v>
      </c>
      <c r="U6" s="2" t="s">
        <v>18</v>
      </c>
      <c r="V6" s="2" t="s">
        <v>0</v>
      </c>
    </row>
    <row r="7" spans="1:22" ht="25.15" customHeight="1" x14ac:dyDescent="0.25">
      <c r="A7" s="38" t="s">
        <v>1</v>
      </c>
      <c r="B7" s="11" t="s">
        <v>21</v>
      </c>
      <c r="C7" s="5">
        <v>0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7"/>
      <c r="R7" s="7"/>
      <c r="S7" s="7"/>
      <c r="T7" s="7"/>
      <c r="U7" s="6">
        <v>0</v>
      </c>
      <c r="V7" s="6">
        <v>0</v>
      </c>
    </row>
    <row r="8" spans="1:22" ht="25.15" customHeight="1" x14ac:dyDescent="0.25">
      <c r="A8" s="39"/>
      <c r="B8" s="11" t="s">
        <v>22</v>
      </c>
      <c r="C8" s="5">
        <v>0</v>
      </c>
      <c r="D8" s="5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7"/>
      <c r="R8" s="7"/>
      <c r="S8" s="7"/>
      <c r="T8" s="7"/>
      <c r="U8" s="6">
        <v>0</v>
      </c>
      <c r="V8" s="6">
        <v>0</v>
      </c>
    </row>
    <row r="9" spans="1:22" ht="25.15" customHeight="1" x14ac:dyDescent="0.25">
      <c r="A9" s="39"/>
      <c r="B9" s="11" t="s">
        <v>23</v>
      </c>
      <c r="C9" s="5">
        <v>0</v>
      </c>
      <c r="D9" s="5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7"/>
      <c r="R9" s="7"/>
      <c r="S9" s="7"/>
      <c r="T9" s="7"/>
      <c r="U9" s="6">
        <v>0</v>
      </c>
      <c r="V9" s="6">
        <v>0</v>
      </c>
    </row>
    <row r="10" spans="1:22" ht="25.15" customHeight="1" x14ac:dyDescent="0.25">
      <c r="A10" s="39"/>
      <c r="B10" s="11" t="s">
        <v>24</v>
      </c>
      <c r="C10" s="5">
        <v>0</v>
      </c>
      <c r="D10" s="5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7"/>
      <c r="R10" s="7"/>
      <c r="S10" s="7"/>
      <c r="T10" s="7"/>
      <c r="U10" s="6">
        <v>0</v>
      </c>
      <c r="V10" s="6">
        <v>0</v>
      </c>
    </row>
    <row r="11" spans="1:22" ht="25.15" customHeight="1" x14ac:dyDescent="0.25">
      <c r="A11" s="39"/>
      <c r="B11" s="11" t="s">
        <v>25</v>
      </c>
      <c r="C11" s="5">
        <v>0</v>
      </c>
      <c r="D11" s="5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7"/>
      <c r="R11" s="7"/>
      <c r="S11" s="7"/>
      <c r="T11" s="7"/>
      <c r="U11" s="6">
        <v>0</v>
      </c>
      <c r="V11" s="6">
        <v>0</v>
      </c>
    </row>
    <row r="12" spans="1:22" ht="25.15" customHeight="1" x14ac:dyDescent="0.25">
      <c r="A12" s="39"/>
      <c r="B12" s="11" t="s">
        <v>26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7"/>
      <c r="R12" s="7"/>
      <c r="S12" s="7"/>
      <c r="T12" s="7"/>
      <c r="U12" s="10">
        <v>0</v>
      </c>
      <c r="V12" s="10">
        <v>0</v>
      </c>
    </row>
    <row r="13" spans="1:22" ht="25.15" customHeight="1" x14ac:dyDescent="0.25">
      <c r="A13" s="39"/>
      <c r="B13" s="11" t="s">
        <v>27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8"/>
      <c r="R13" s="8"/>
      <c r="S13" s="8"/>
      <c r="T13" s="8"/>
      <c r="U13" s="6">
        <v>0</v>
      </c>
      <c r="V13" s="6">
        <v>0</v>
      </c>
    </row>
    <row r="14" spans="1:22" ht="25.15" customHeight="1" x14ac:dyDescent="0.25">
      <c r="A14" s="39"/>
      <c r="B14" s="11" t="s">
        <v>50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8"/>
      <c r="R14" s="8"/>
      <c r="S14" s="8"/>
      <c r="T14" s="8"/>
      <c r="U14" s="6">
        <v>0</v>
      </c>
      <c r="V14" s="6">
        <v>0</v>
      </c>
    </row>
    <row r="15" spans="1:22" ht="25.15" customHeight="1" x14ac:dyDescent="0.25">
      <c r="A15" s="39"/>
      <c r="B15" s="11" t="s">
        <v>51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8"/>
      <c r="R15" s="8"/>
      <c r="S15" s="8"/>
      <c r="T15" s="8"/>
      <c r="U15" s="6">
        <v>0</v>
      </c>
      <c r="V15" s="6">
        <v>0</v>
      </c>
    </row>
    <row r="16" spans="1:22" ht="25.15" customHeight="1" x14ac:dyDescent="0.25">
      <c r="A16" s="39"/>
      <c r="B16" s="11" t="s">
        <v>59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8"/>
      <c r="R16" s="8"/>
      <c r="S16" s="8"/>
      <c r="T16" s="8"/>
      <c r="U16" s="6">
        <v>0</v>
      </c>
      <c r="V16" s="6">
        <v>0</v>
      </c>
    </row>
    <row r="17" spans="1:22" ht="25.15" customHeight="1" x14ac:dyDescent="0.25">
      <c r="A17" s="39"/>
      <c r="B17" s="11" t="s">
        <v>62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8"/>
      <c r="R17" s="8"/>
      <c r="S17" s="8"/>
      <c r="T17" s="8"/>
      <c r="U17" s="6">
        <v>0</v>
      </c>
      <c r="V17" s="6">
        <v>0</v>
      </c>
    </row>
    <row r="18" spans="1:22" ht="25.15" customHeight="1" x14ac:dyDescent="0.25">
      <c r="A18" s="39"/>
      <c r="B18" s="11" t="s">
        <v>63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8"/>
      <c r="R18" s="8"/>
      <c r="S18" s="8"/>
      <c r="T18" s="8"/>
      <c r="U18" s="6">
        <v>0</v>
      </c>
      <c r="V18" s="6">
        <v>0</v>
      </c>
    </row>
    <row r="19" spans="1:22" ht="25.15" hidden="1" customHeight="1" x14ac:dyDescent="0.25">
      <c r="A19" s="39"/>
      <c r="B19" s="11" t="s">
        <v>66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8"/>
      <c r="R19" s="8"/>
      <c r="S19" s="8"/>
      <c r="T19" s="8"/>
      <c r="U19" s="6">
        <v>0</v>
      </c>
      <c r="V19" s="6">
        <v>0</v>
      </c>
    </row>
    <row r="20" spans="1:22" ht="25.15" customHeight="1" x14ac:dyDescent="0.25">
      <c r="A20" s="39"/>
      <c r="B20" s="11" t="s">
        <v>28</v>
      </c>
      <c r="C20" s="5">
        <v>0</v>
      </c>
      <c r="D20" s="5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8"/>
      <c r="R20" s="8"/>
      <c r="S20" s="8"/>
      <c r="T20" s="8"/>
      <c r="U20" s="6">
        <v>0</v>
      </c>
      <c r="V20" s="6">
        <v>0</v>
      </c>
    </row>
    <row r="21" spans="1:22" ht="25.15" customHeight="1" x14ac:dyDescent="0.25">
      <c r="A21" s="39"/>
      <c r="B21" s="11" t="s">
        <v>29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8"/>
      <c r="R21" s="8"/>
      <c r="S21" s="8"/>
      <c r="T21" s="8"/>
      <c r="U21" s="10">
        <v>0</v>
      </c>
      <c r="V21" s="10">
        <v>0</v>
      </c>
    </row>
    <row r="22" spans="1:22" ht="25.15" customHeight="1" x14ac:dyDescent="0.25">
      <c r="A22" s="39"/>
      <c r="B22" s="12" t="s">
        <v>30</v>
      </c>
      <c r="C22" s="5">
        <v>0</v>
      </c>
      <c r="D22" s="5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8"/>
      <c r="R22" s="8"/>
      <c r="S22" s="8"/>
      <c r="T22" s="8"/>
      <c r="U22" s="6">
        <v>0</v>
      </c>
      <c r="V22" s="6">
        <v>0</v>
      </c>
    </row>
    <row r="23" spans="1:22" ht="25.15" customHeight="1" x14ac:dyDescent="0.25">
      <c r="A23" s="39"/>
      <c r="B23" s="12" t="s">
        <v>31</v>
      </c>
      <c r="C23" s="5">
        <v>0</v>
      </c>
      <c r="D23" s="5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8"/>
      <c r="R23" s="8"/>
      <c r="S23" s="8"/>
      <c r="T23" s="8"/>
      <c r="U23" s="6">
        <v>0</v>
      </c>
      <c r="V23" s="6">
        <v>0</v>
      </c>
    </row>
    <row r="24" spans="1:22" ht="25.15" customHeight="1" x14ac:dyDescent="0.25">
      <c r="A24" s="39"/>
      <c r="B24" s="12" t="s">
        <v>67</v>
      </c>
      <c r="C24" s="5">
        <v>0</v>
      </c>
      <c r="D24" s="5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8"/>
      <c r="R24" s="8"/>
      <c r="S24" s="8"/>
      <c r="T24" s="8"/>
      <c r="U24" s="6">
        <v>0</v>
      </c>
      <c r="V24" s="6">
        <v>0</v>
      </c>
    </row>
    <row r="25" spans="1:22" ht="25.15" customHeight="1" x14ac:dyDescent="0.25">
      <c r="A25" s="39"/>
      <c r="B25" s="12" t="s">
        <v>32</v>
      </c>
      <c r="C25" s="5">
        <v>0</v>
      </c>
      <c r="D25" s="5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8"/>
      <c r="R25" s="8"/>
      <c r="S25" s="8"/>
      <c r="T25" s="8"/>
      <c r="U25" s="6">
        <v>0</v>
      </c>
      <c r="V25" s="6">
        <v>0</v>
      </c>
    </row>
    <row r="26" spans="1:22" ht="25.15" customHeight="1" x14ac:dyDescent="0.25">
      <c r="A26" s="39"/>
      <c r="B26" s="12" t="s">
        <v>43</v>
      </c>
      <c r="C26" s="5">
        <v>0</v>
      </c>
      <c r="D26" s="5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8"/>
      <c r="R26" s="8"/>
      <c r="S26" s="8"/>
      <c r="T26" s="8"/>
      <c r="U26" s="6">
        <v>0</v>
      </c>
      <c r="V26" s="6">
        <v>0</v>
      </c>
    </row>
    <row r="27" spans="1:22" ht="25.15" customHeight="1" x14ac:dyDescent="0.25">
      <c r="A27" s="39"/>
      <c r="B27" s="12" t="s">
        <v>44</v>
      </c>
      <c r="C27" s="5">
        <v>0</v>
      </c>
      <c r="D27" s="5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8"/>
      <c r="R27" s="8"/>
      <c r="S27" s="8"/>
      <c r="T27" s="8"/>
      <c r="U27" s="6">
        <v>0</v>
      </c>
      <c r="V27" s="6">
        <v>0</v>
      </c>
    </row>
    <row r="28" spans="1:22" ht="25.15" customHeight="1" x14ac:dyDescent="0.25">
      <c r="A28" s="39"/>
      <c r="B28" s="12" t="s">
        <v>45</v>
      </c>
      <c r="C28" s="5">
        <v>0</v>
      </c>
      <c r="D28" s="5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8"/>
      <c r="R28" s="8"/>
      <c r="S28" s="8"/>
      <c r="T28" s="8"/>
      <c r="U28" s="6">
        <v>0</v>
      </c>
      <c r="V28" s="6">
        <v>0</v>
      </c>
    </row>
    <row r="29" spans="1:22" ht="25.15" customHeight="1" x14ac:dyDescent="0.25">
      <c r="A29" s="39"/>
      <c r="B29" s="12" t="s">
        <v>57</v>
      </c>
      <c r="C29" s="5">
        <v>0</v>
      </c>
      <c r="D29" s="5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8"/>
      <c r="R29" s="8"/>
      <c r="S29" s="8"/>
      <c r="T29" s="8"/>
      <c r="U29" s="6">
        <v>0</v>
      </c>
      <c r="V29" s="6">
        <v>0</v>
      </c>
    </row>
    <row r="30" spans="1:22" ht="25.15" customHeight="1" x14ac:dyDescent="0.25">
      <c r="A30" s="39"/>
      <c r="B30" s="12" t="s">
        <v>58</v>
      </c>
      <c r="C30" s="5">
        <v>0</v>
      </c>
      <c r="D30" s="5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8"/>
      <c r="R30" s="8"/>
      <c r="S30" s="8"/>
      <c r="T30" s="8"/>
      <c r="U30" s="6">
        <v>0</v>
      </c>
      <c r="V30" s="6">
        <v>0</v>
      </c>
    </row>
    <row r="31" spans="1:22" ht="25.15" customHeight="1" x14ac:dyDescent="0.25">
      <c r="A31" s="39"/>
      <c r="B31" s="24" t="s">
        <v>64</v>
      </c>
      <c r="C31" s="5">
        <v>0</v>
      </c>
      <c r="D31" s="5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8"/>
      <c r="R31" s="8"/>
      <c r="S31" s="8"/>
      <c r="T31" s="8"/>
      <c r="U31" s="6">
        <v>0</v>
      </c>
      <c r="V31" s="6">
        <v>0</v>
      </c>
    </row>
    <row r="32" spans="1:22" ht="25.15" customHeight="1" x14ac:dyDescent="0.25">
      <c r="A32" s="39"/>
      <c r="B32" s="24" t="s">
        <v>65</v>
      </c>
      <c r="C32" s="5">
        <v>0</v>
      </c>
      <c r="D32" s="5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8"/>
      <c r="R32" s="8"/>
      <c r="S32" s="8"/>
      <c r="T32" s="8"/>
      <c r="U32" s="6">
        <v>0</v>
      </c>
      <c r="V32" s="6">
        <v>0</v>
      </c>
    </row>
    <row r="33" spans="1:24" ht="25.15" customHeight="1" x14ac:dyDescent="0.25">
      <c r="A33" s="39"/>
      <c r="B33" s="13" t="s">
        <v>52</v>
      </c>
      <c r="C33" s="18">
        <f>SUM(C7:C32)</f>
        <v>0</v>
      </c>
      <c r="D33" s="18">
        <f t="shared" ref="D33:V33" si="0">SUM(D7:D32)</f>
        <v>0</v>
      </c>
      <c r="E33" s="18">
        <f t="shared" si="0"/>
        <v>0</v>
      </c>
      <c r="F33" s="18">
        <f t="shared" si="0"/>
        <v>0</v>
      </c>
      <c r="G33" s="18">
        <f t="shared" si="0"/>
        <v>0</v>
      </c>
      <c r="H33" s="18">
        <f t="shared" si="0"/>
        <v>0</v>
      </c>
      <c r="I33" s="18">
        <f t="shared" si="0"/>
        <v>0</v>
      </c>
      <c r="J33" s="18">
        <f t="shared" si="0"/>
        <v>0</v>
      </c>
      <c r="K33" s="18">
        <f t="shared" si="0"/>
        <v>0</v>
      </c>
      <c r="L33" s="18">
        <f t="shared" si="0"/>
        <v>0</v>
      </c>
      <c r="M33" s="18">
        <f t="shared" si="0"/>
        <v>0</v>
      </c>
      <c r="N33" s="18">
        <f t="shared" si="0"/>
        <v>0</v>
      </c>
      <c r="O33" s="18">
        <f t="shared" si="0"/>
        <v>0</v>
      </c>
      <c r="P33" s="18">
        <f t="shared" si="0"/>
        <v>0</v>
      </c>
      <c r="Q33" s="18">
        <f t="shared" si="0"/>
        <v>0</v>
      </c>
      <c r="R33" s="18">
        <f t="shared" si="0"/>
        <v>0</v>
      </c>
      <c r="S33" s="18">
        <f t="shared" si="0"/>
        <v>0</v>
      </c>
      <c r="T33" s="18">
        <f t="shared" si="0"/>
        <v>0</v>
      </c>
      <c r="U33" s="18">
        <f t="shared" si="0"/>
        <v>0</v>
      </c>
      <c r="V33" s="18">
        <f t="shared" si="0"/>
        <v>0</v>
      </c>
    </row>
    <row r="34" spans="1:24" ht="25.15" customHeight="1" x14ac:dyDescent="0.25">
      <c r="A34" s="40"/>
      <c r="B34" s="13" t="s">
        <v>53</v>
      </c>
      <c r="C34" s="19" t="e">
        <f>ROUND(C33/C49*100,2)</f>
        <v>#DIV/0!</v>
      </c>
      <c r="D34" s="19" t="e">
        <f>ROUND(D33/D49*100,2)</f>
        <v>#DIV/0!</v>
      </c>
      <c r="E34" s="47" t="e">
        <f>(E33+F33)/$C$33/2*100</f>
        <v>#DIV/0!</v>
      </c>
      <c r="F34" s="47"/>
      <c r="G34" s="47" t="e">
        <f>(G33+H33)/$C$33/2*100</f>
        <v>#DIV/0!</v>
      </c>
      <c r="H34" s="47"/>
      <c r="I34" s="47" t="e">
        <f>(I33+J33)/$C$33/2*100</f>
        <v>#DIV/0!</v>
      </c>
      <c r="J34" s="47"/>
      <c r="K34" s="47" t="e">
        <f>(K33+L33)/$C$33/2*100</f>
        <v>#DIV/0!</v>
      </c>
      <c r="L34" s="47"/>
      <c r="M34" s="47" t="e">
        <f>(M33+N33)/$C$33/2*100</f>
        <v>#DIV/0!</v>
      </c>
      <c r="N34" s="47"/>
      <c r="O34" s="47" t="e">
        <f>(O33+P33)/$C$33/2*100</f>
        <v>#DIV/0!</v>
      </c>
      <c r="P34" s="47"/>
      <c r="Q34" s="50" t="e">
        <f>(Q33+R33+S33+T33)/C33/2*100</f>
        <v>#DIV/0!</v>
      </c>
      <c r="R34" s="51"/>
      <c r="S34" s="51"/>
      <c r="T34" s="52"/>
      <c r="U34" s="47" t="e">
        <f>(U33+V33)/$C$33/2*100</f>
        <v>#DIV/0!</v>
      </c>
      <c r="V34" s="47"/>
      <c r="W34" s="3"/>
      <c r="X34" s="3"/>
    </row>
    <row r="35" spans="1:24" ht="25.15" customHeight="1" x14ac:dyDescent="0.25">
      <c r="A35" s="38" t="s">
        <v>3</v>
      </c>
      <c r="B35" s="12" t="s">
        <v>33</v>
      </c>
      <c r="C35" s="5">
        <v>0</v>
      </c>
      <c r="D35" s="5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5">
        <v>0</v>
      </c>
      <c r="R35" s="5">
        <v>0</v>
      </c>
      <c r="S35" s="5">
        <v>0</v>
      </c>
      <c r="T35" s="5">
        <v>0</v>
      </c>
      <c r="U35" s="6">
        <v>0</v>
      </c>
      <c r="V35" s="6">
        <v>0</v>
      </c>
    </row>
    <row r="36" spans="1:24" ht="25.15" customHeight="1" x14ac:dyDescent="0.25">
      <c r="A36" s="46"/>
      <c r="B36" s="12" t="s">
        <v>34</v>
      </c>
      <c r="C36" s="5">
        <v>0</v>
      </c>
      <c r="D36" s="5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5">
        <v>0</v>
      </c>
      <c r="R36" s="5">
        <v>0</v>
      </c>
      <c r="S36" s="5">
        <v>0</v>
      </c>
      <c r="T36" s="5">
        <v>0</v>
      </c>
      <c r="U36" s="6">
        <v>0</v>
      </c>
      <c r="V36" s="6">
        <v>0</v>
      </c>
    </row>
    <row r="37" spans="1:24" ht="25.15" customHeight="1" x14ac:dyDescent="0.25">
      <c r="A37" s="46"/>
      <c r="B37" s="12" t="s">
        <v>35</v>
      </c>
      <c r="C37" s="5">
        <v>0</v>
      </c>
      <c r="D37" s="5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5">
        <v>0</v>
      </c>
      <c r="R37" s="5">
        <v>0</v>
      </c>
      <c r="S37" s="5">
        <v>0</v>
      </c>
      <c r="T37" s="5">
        <v>0</v>
      </c>
      <c r="U37" s="6">
        <v>0</v>
      </c>
      <c r="V37" s="6">
        <v>0</v>
      </c>
    </row>
    <row r="38" spans="1:24" ht="25.15" customHeight="1" x14ac:dyDescent="0.25">
      <c r="A38" s="46"/>
      <c r="B38" s="12" t="s">
        <v>36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10">
        <v>0</v>
      </c>
    </row>
    <row r="39" spans="1:24" ht="25.15" customHeight="1" x14ac:dyDescent="0.25">
      <c r="A39" s="46"/>
      <c r="B39" s="14" t="s">
        <v>37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6">
        <v>0</v>
      </c>
    </row>
    <row r="40" spans="1:24" ht="25.15" customHeight="1" x14ac:dyDescent="0.25">
      <c r="A40" s="46"/>
      <c r="B40" s="12" t="s">
        <v>38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6">
        <v>0</v>
      </c>
    </row>
    <row r="41" spans="1:24" ht="25.15" hidden="1" customHeight="1" x14ac:dyDescent="0.25">
      <c r="A41" s="46"/>
      <c r="B41" s="14" t="s">
        <v>39</v>
      </c>
      <c r="C41" s="5">
        <v>0</v>
      </c>
      <c r="D41" s="5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5">
        <v>0</v>
      </c>
      <c r="R41" s="5">
        <v>0</v>
      </c>
      <c r="S41" s="5">
        <v>0</v>
      </c>
      <c r="T41" s="5">
        <v>0</v>
      </c>
      <c r="U41" s="6">
        <v>0</v>
      </c>
      <c r="V41" s="6">
        <v>0</v>
      </c>
      <c r="W41" s="3"/>
      <c r="X41" s="3"/>
    </row>
    <row r="42" spans="1:24" ht="25.15" customHeight="1" x14ac:dyDescent="0.25">
      <c r="A42" s="46"/>
      <c r="B42" s="14" t="s">
        <v>40</v>
      </c>
      <c r="C42" s="5">
        <v>0</v>
      </c>
      <c r="D42" s="5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5">
        <v>0</v>
      </c>
      <c r="R42" s="5">
        <v>0</v>
      </c>
      <c r="S42" s="5">
        <v>0</v>
      </c>
      <c r="T42" s="5">
        <v>0</v>
      </c>
      <c r="U42" s="6">
        <v>0</v>
      </c>
      <c r="V42" s="6">
        <v>0</v>
      </c>
      <c r="W42" s="3"/>
      <c r="X42" s="3"/>
    </row>
    <row r="43" spans="1:24" ht="25.15" customHeight="1" x14ac:dyDescent="0.25">
      <c r="A43" s="46"/>
      <c r="B43" s="17" t="s">
        <v>54</v>
      </c>
      <c r="C43" s="5">
        <v>0</v>
      </c>
      <c r="D43" s="5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5">
        <v>0</v>
      </c>
      <c r="R43" s="5">
        <v>0</v>
      </c>
      <c r="S43" s="5">
        <v>0</v>
      </c>
      <c r="T43" s="5">
        <v>0</v>
      </c>
      <c r="U43" s="6">
        <v>0</v>
      </c>
      <c r="V43" s="6">
        <v>0</v>
      </c>
      <c r="W43" s="3"/>
      <c r="X43" s="3"/>
    </row>
    <row r="44" spans="1:24" ht="25.15" customHeight="1" x14ac:dyDescent="0.25">
      <c r="A44" s="46"/>
      <c r="B44" s="15" t="s">
        <v>41</v>
      </c>
      <c r="C44" s="5">
        <v>0</v>
      </c>
      <c r="D44" s="5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5">
        <v>0</v>
      </c>
      <c r="R44" s="5">
        <v>0</v>
      </c>
      <c r="S44" s="5">
        <v>0</v>
      </c>
      <c r="T44" s="5">
        <v>0</v>
      </c>
      <c r="U44" s="6">
        <v>0</v>
      </c>
      <c r="V44" s="6">
        <v>0</v>
      </c>
      <c r="W44" s="3"/>
      <c r="X44" s="3"/>
    </row>
    <row r="45" spans="1:24" ht="25.15" customHeight="1" x14ac:dyDescent="0.25">
      <c r="A45" s="46"/>
      <c r="B45" s="12" t="s">
        <v>55</v>
      </c>
      <c r="C45" s="5">
        <v>0</v>
      </c>
      <c r="D45" s="5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5">
        <v>0</v>
      </c>
      <c r="R45" s="5">
        <v>0</v>
      </c>
      <c r="S45" s="5">
        <v>0</v>
      </c>
      <c r="T45" s="5">
        <v>0</v>
      </c>
      <c r="U45" s="6">
        <v>0</v>
      </c>
      <c r="V45" s="6">
        <v>0</v>
      </c>
      <c r="W45" s="3"/>
      <c r="X45" s="3"/>
    </row>
    <row r="46" spans="1:24" ht="25.15" customHeight="1" x14ac:dyDescent="0.25">
      <c r="A46" s="46"/>
      <c r="B46" s="14" t="s">
        <v>56</v>
      </c>
      <c r="C46" s="5">
        <v>0</v>
      </c>
      <c r="D46" s="5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5">
        <v>0</v>
      </c>
      <c r="R46" s="5">
        <v>0</v>
      </c>
      <c r="S46" s="5">
        <v>0</v>
      </c>
      <c r="T46" s="5">
        <v>0</v>
      </c>
      <c r="U46" s="6">
        <v>0</v>
      </c>
      <c r="V46" s="6">
        <v>0</v>
      </c>
      <c r="W46" s="3"/>
      <c r="X46" s="3"/>
    </row>
    <row r="47" spans="1:24" s="21" customFormat="1" ht="25.15" customHeight="1" x14ac:dyDescent="0.25">
      <c r="A47" s="39"/>
      <c r="B47" s="20" t="s">
        <v>60</v>
      </c>
      <c r="C47" s="18">
        <f>SUM(C35:C46)</f>
        <v>0</v>
      </c>
      <c r="D47" s="18">
        <f t="shared" ref="D47:V47" si="1">SUM(D35:D46)</f>
        <v>0</v>
      </c>
      <c r="E47" s="18">
        <f t="shared" si="1"/>
        <v>0</v>
      </c>
      <c r="F47" s="18">
        <f t="shared" si="1"/>
        <v>0</v>
      </c>
      <c r="G47" s="18">
        <f t="shared" si="1"/>
        <v>0</v>
      </c>
      <c r="H47" s="18">
        <f t="shared" si="1"/>
        <v>0</v>
      </c>
      <c r="I47" s="18">
        <f t="shared" si="1"/>
        <v>0</v>
      </c>
      <c r="J47" s="18">
        <f t="shared" si="1"/>
        <v>0</v>
      </c>
      <c r="K47" s="18">
        <f t="shared" si="1"/>
        <v>0</v>
      </c>
      <c r="L47" s="18">
        <f t="shared" si="1"/>
        <v>0</v>
      </c>
      <c r="M47" s="18">
        <f t="shared" si="1"/>
        <v>0</v>
      </c>
      <c r="N47" s="18">
        <f t="shared" si="1"/>
        <v>0</v>
      </c>
      <c r="O47" s="18">
        <f t="shared" si="1"/>
        <v>0</v>
      </c>
      <c r="P47" s="18">
        <f t="shared" si="1"/>
        <v>0</v>
      </c>
      <c r="Q47" s="18">
        <f t="shared" si="1"/>
        <v>0</v>
      </c>
      <c r="R47" s="18">
        <f t="shared" si="1"/>
        <v>0</v>
      </c>
      <c r="S47" s="18">
        <f t="shared" si="1"/>
        <v>0</v>
      </c>
      <c r="T47" s="18">
        <f t="shared" si="1"/>
        <v>0</v>
      </c>
      <c r="U47" s="18">
        <f t="shared" si="1"/>
        <v>0</v>
      </c>
      <c r="V47" s="18">
        <f t="shared" si="1"/>
        <v>0</v>
      </c>
      <c r="X47" s="22"/>
    </row>
    <row r="48" spans="1:24" s="21" customFormat="1" ht="25.15" customHeight="1" x14ac:dyDescent="0.25">
      <c r="A48" s="40"/>
      <c r="B48" s="20" t="s">
        <v>61</v>
      </c>
      <c r="C48" s="19" t="e">
        <f>ROUND(C47/C49*100,2)</f>
        <v>#DIV/0!</v>
      </c>
      <c r="D48" s="19" t="e">
        <f>ROUND(D47/D49*100,2)</f>
        <v>#DIV/0!</v>
      </c>
      <c r="E48" s="47" t="e">
        <f>(E47+F47)/$C$47/2*100</f>
        <v>#DIV/0!</v>
      </c>
      <c r="F48" s="47"/>
      <c r="G48" s="47" t="e">
        <f>(G47+H47)/$C$47/2*100</f>
        <v>#DIV/0!</v>
      </c>
      <c r="H48" s="47"/>
      <c r="I48" s="47" t="e">
        <f>(I47+J47)/$C$47/2*100</f>
        <v>#DIV/0!</v>
      </c>
      <c r="J48" s="47"/>
      <c r="K48" s="47" t="e">
        <f>(K47+L47)/$C$47/2*100</f>
        <v>#DIV/0!</v>
      </c>
      <c r="L48" s="47"/>
      <c r="M48" s="47" t="e">
        <f>(M47+N47)/$C$47/2*100</f>
        <v>#DIV/0!</v>
      </c>
      <c r="N48" s="47"/>
      <c r="O48" s="47" t="e">
        <f>(O47+P47)/$C$47/2*100</f>
        <v>#DIV/0!</v>
      </c>
      <c r="P48" s="47"/>
      <c r="Q48" s="53" t="e">
        <f>SUM(Q47:T47)/C47/2*100</f>
        <v>#DIV/0!</v>
      </c>
      <c r="R48" s="54"/>
      <c r="S48" s="54"/>
      <c r="T48" s="55"/>
      <c r="U48" s="47" t="e">
        <f>(U47+V47)/$C$47/2*100</f>
        <v>#DIV/0!</v>
      </c>
      <c r="V48" s="47"/>
      <c r="W48" s="23"/>
      <c r="X48" s="23"/>
    </row>
    <row r="49" spans="1:22" ht="25.15" customHeight="1" x14ac:dyDescent="0.25">
      <c r="A49" s="66" t="s">
        <v>42</v>
      </c>
      <c r="B49" s="66"/>
      <c r="C49" s="16">
        <f>C47+C33</f>
        <v>0</v>
      </c>
      <c r="D49" s="16">
        <f t="shared" ref="D49:P49" si="2">D47+D33</f>
        <v>0</v>
      </c>
      <c r="E49" s="16">
        <f t="shared" si="2"/>
        <v>0</v>
      </c>
      <c r="F49" s="16">
        <f t="shared" si="2"/>
        <v>0</v>
      </c>
      <c r="G49" s="16">
        <f t="shared" si="2"/>
        <v>0</v>
      </c>
      <c r="H49" s="16">
        <f t="shared" si="2"/>
        <v>0</v>
      </c>
      <c r="I49" s="16">
        <f t="shared" si="2"/>
        <v>0</v>
      </c>
      <c r="J49" s="16">
        <f t="shared" si="2"/>
        <v>0</v>
      </c>
      <c r="K49" s="16">
        <f t="shared" si="2"/>
        <v>0</v>
      </c>
      <c r="L49" s="16">
        <f t="shared" si="2"/>
        <v>0</v>
      </c>
      <c r="M49" s="16">
        <f t="shared" si="2"/>
        <v>0</v>
      </c>
      <c r="N49" s="16">
        <f t="shared" si="2"/>
        <v>0</v>
      </c>
      <c r="O49" s="16">
        <f t="shared" si="2"/>
        <v>0</v>
      </c>
      <c r="P49" s="16">
        <f t="shared" si="2"/>
        <v>0</v>
      </c>
      <c r="Q49" s="56">
        <f>Q33+R33+Q47+R47</f>
        <v>0</v>
      </c>
      <c r="R49" s="57"/>
      <c r="S49" s="56">
        <f>S33+T33+S47+T47</f>
        <v>0</v>
      </c>
      <c r="T49" s="57"/>
      <c r="U49" s="16">
        <f>U47+U33</f>
        <v>0</v>
      </c>
      <c r="V49" s="16">
        <f>V47+V33</f>
        <v>0</v>
      </c>
    </row>
    <row r="50" spans="1:22" ht="25.15" customHeight="1" x14ac:dyDescent="0.25">
      <c r="A50" s="62" t="s">
        <v>49</v>
      </c>
      <c r="B50" s="63"/>
      <c r="C50" s="64"/>
      <c r="D50" s="65"/>
      <c r="E50" s="58" t="e">
        <f>(E49+F49)/$C$49/2*100</f>
        <v>#DIV/0!</v>
      </c>
      <c r="F50" s="58"/>
      <c r="G50" s="58" t="e">
        <f>(G49+H49)/$C$49/2*100</f>
        <v>#DIV/0!</v>
      </c>
      <c r="H50" s="58"/>
      <c r="I50" s="58" t="e">
        <f>(I49+J49)/$C$49/2*100</f>
        <v>#DIV/0!</v>
      </c>
      <c r="J50" s="58"/>
      <c r="K50" s="58" t="e">
        <f>(K49+L49)/$C$49/2*100</f>
        <v>#DIV/0!</v>
      </c>
      <c r="L50" s="58"/>
      <c r="M50" s="58" t="e">
        <f>(M49+N49)/$C$49/2*100</f>
        <v>#DIV/0!</v>
      </c>
      <c r="N50" s="58"/>
      <c r="O50" s="58" t="e">
        <f>(O49+P49)/$C$49/2*100</f>
        <v>#DIV/0!</v>
      </c>
      <c r="P50" s="58"/>
      <c r="Q50" s="59" t="e">
        <f>SUM(Q49:T49)/C49/2*100</f>
        <v>#DIV/0!</v>
      </c>
      <c r="R50" s="60"/>
      <c r="S50" s="60"/>
      <c r="T50" s="61"/>
      <c r="U50" s="58" t="e">
        <f>SUM(U49+V49)/C49/2*100</f>
        <v>#DIV/0!</v>
      </c>
      <c r="V50" s="58"/>
    </row>
    <row r="51" spans="1:22" ht="25.15" hidden="1" customHeight="1" x14ac:dyDescent="0.25">
      <c r="E51" s="1">
        <f t="shared" ref="E51:L51" si="3">E33+E47</f>
        <v>0</v>
      </c>
      <c r="F51" s="1">
        <f t="shared" si="3"/>
        <v>0</v>
      </c>
      <c r="G51" s="1">
        <f t="shared" si="3"/>
        <v>0</v>
      </c>
      <c r="H51" s="1">
        <f t="shared" si="3"/>
        <v>0</v>
      </c>
      <c r="I51" s="1">
        <f t="shared" si="3"/>
        <v>0</v>
      </c>
      <c r="J51" s="1">
        <f t="shared" si="3"/>
        <v>0</v>
      </c>
      <c r="K51" s="1">
        <f t="shared" si="3"/>
        <v>0</v>
      </c>
      <c r="L51" s="1">
        <f t="shared" si="3"/>
        <v>0</v>
      </c>
      <c r="O51" s="1">
        <f>O33+O47</f>
        <v>0</v>
      </c>
      <c r="P51" s="1">
        <f>P33+P47</f>
        <v>0</v>
      </c>
      <c r="R51" s="1">
        <f>R33+R47</f>
        <v>0</v>
      </c>
      <c r="T51" s="1">
        <f>T33+T47</f>
        <v>0</v>
      </c>
      <c r="U51" s="1">
        <f>U33+U47</f>
        <v>0</v>
      </c>
      <c r="V51" s="1">
        <f>V33+V47</f>
        <v>0</v>
      </c>
    </row>
    <row r="52" spans="1:22" ht="16.5" x14ac:dyDescent="0.25">
      <c r="A52" s="4" t="s">
        <v>4</v>
      </c>
    </row>
  </sheetData>
  <mergeCells count="51">
    <mergeCell ref="A50:B50"/>
    <mergeCell ref="C50:D50"/>
    <mergeCell ref="E50:F50"/>
    <mergeCell ref="G50:H50"/>
    <mergeCell ref="A49:B49"/>
    <mergeCell ref="Q49:R49"/>
    <mergeCell ref="U48:V48"/>
    <mergeCell ref="S49:T49"/>
    <mergeCell ref="M48:N48"/>
    <mergeCell ref="U50:V50"/>
    <mergeCell ref="I50:J50"/>
    <mergeCell ref="K50:L50"/>
    <mergeCell ref="M50:N50"/>
    <mergeCell ref="Q50:T50"/>
    <mergeCell ref="O50:P50"/>
    <mergeCell ref="E48:F48"/>
    <mergeCell ref="G48:H48"/>
    <mergeCell ref="I48:J48"/>
    <mergeCell ref="K48:L48"/>
    <mergeCell ref="Q34:T34"/>
    <mergeCell ref="O48:P48"/>
    <mergeCell ref="Q48:T48"/>
    <mergeCell ref="E3:P3"/>
    <mergeCell ref="U4:V5"/>
    <mergeCell ref="M5:N5"/>
    <mergeCell ref="E34:F34"/>
    <mergeCell ref="G34:H34"/>
    <mergeCell ref="I34:J34"/>
    <mergeCell ref="K34:L34"/>
    <mergeCell ref="O34:P34"/>
    <mergeCell ref="U34:V34"/>
    <mergeCell ref="A7:A34"/>
    <mergeCell ref="Q3:V3"/>
    <mergeCell ref="E4:F5"/>
    <mergeCell ref="G4:P4"/>
    <mergeCell ref="Q4:T4"/>
    <mergeCell ref="A35:A48"/>
    <mergeCell ref="G5:H5"/>
    <mergeCell ref="I5:J5"/>
    <mergeCell ref="K5:L5"/>
    <mergeCell ref="M34:N34"/>
    <mergeCell ref="A2:B2"/>
    <mergeCell ref="E1:P1"/>
    <mergeCell ref="E2:P2"/>
    <mergeCell ref="Q5:R5"/>
    <mergeCell ref="S5:T5"/>
    <mergeCell ref="O5:P5"/>
    <mergeCell ref="A1:B1"/>
    <mergeCell ref="A3:B6"/>
    <mergeCell ref="C3:C6"/>
    <mergeCell ref="D3:D6"/>
  </mergeCells>
  <phoneticPr fontId="2" type="noConversion"/>
  <pageMargins left="0.31" right="0.42" top="0.74" bottom="0.2" header="0.5" footer="0.2"/>
  <pageSetup paperSize="9" scale="50" orientation="landscape" r:id="rId1"/>
  <headerFooter alignWithMargins="0"/>
  <ignoredErrors>
    <ignoredError sqref="D34:V34 C48:D48 E50:V50 V48 P48 N48 L48 J48 H48 F48 R48:T48 E48 U48 G48 I48 K48 M48 O48 Q4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30720</vt:lpstr>
      <vt:lpstr>'30720'!Print_Area</vt:lpstr>
    </vt:vector>
  </TitlesOfParts>
  <Company>台灣期貨交易所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台灣期貨交易所</dc:creator>
  <cp:lastModifiedBy>KJSOFT</cp:lastModifiedBy>
  <cp:lastPrinted>2014-12-29T03:24:29Z</cp:lastPrinted>
  <dcterms:created xsi:type="dcterms:W3CDTF">1998-02-16T09:26:32Z</dcterms:created>
  <dcterms:modified xsi:type="dcterms:W3CDTF">2019-06-11T02:50:21Z</dcterms:modified>
</cp:coreProperties>
</file>