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3ADB9F2B-CD17-4513-A99D-144039CC3494}" xr6:coauthVersionLast="36" xr6:coauthVersionMax="36" xr10:uidLastSave="{00000000-0000-0000-0000-000000000000}"/>
  <bookViews>
    <workbookView xWindow="480" yWindow="30" windowWidth="8505" windowHeight="4980"/>
  </bookViews>
  <sheets>
    <sheet name="30720" sheetId="4216" r:id="rId1"/>
  </sheets>
  <definedNames>
    <definedName name="_xlnm.Print_Area" localSheetId="0">'30720'!$A$1:$V$10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4216" l="1"/>
  <c r="D9" i="4216"/>
  <c r="E9" i="4216"/>
  <c r="E11" i="4216" s="1"/>
  <c r="F9" i="4216"/>
  <c r="G9" i="4216"/>
  <c r="G11" i="4216"/>
  <c r="H9" i="4216"/>
  <c r="H11" i="4216" s="1"/>
  <c r="I9" i="4216"/>
  <c r="J9" i="4216"/>
  <c r="J11" i="4216"/>
  <c r="K9" i="4216"/>
  <c r="K11" i="4216"/>
  <c r="L9" i="4216"/>
  <c r="M9" i="4216"/>
  <c r="W9" i="4216" s="1"/>
  <c r="N9" i="4216"/>
  <c r="O9" i="4216"/>
  <c r="P9" i="4216"/>
  <c r="Q9" i="4216"/>
  <c r="R9" i="4216"/>
  <c r="R11" i="4216"/>
  <c r="S9" i="4216"/>
  <c r="T9" i="4216"/>
  <c r="T11" i="4216" s="1"/>
  <c r="U9" i="4216"/>
  <c r="U11" i="4216" s="1"/>
  <c r="V9" i="4216"/>
  <c r="V11" i="4216" s="1"/>
  <c r="P11" i="4216"/>
  <c r="O11" i="4216"/>
  <c r="F11" i="4216"/>
  <c r="L11" i="4216"/>
  <c r="I11" i="4216"/>
  <c r="G10" i="4216" l="1"/>
  <c r="E10" i="4216" s="1"/>
  <c r="K10" i="4216"/>
  <c r="U10" i="4216"/>
  <c r="Q10" i="4216"/>
  <c r="O10" i="4216"/>
  <c r="M10" i="4216"/>
  <c r="I10" i="4216"/>
</calcChain>
</file>

<file path=xl/sharedStrings.xml><?xml version="1.0" encoding="utf-8"?>
<sst xmlns="http://schemas.openxmlformats.org/spreadsheetml/2006/main" count="44" uniqueCount="27">
  <si>
    <t>賣</t>
  </si>
  <si>
    <t>商品名稱</t>
    <phoneticPr fontId="2" type="noConversion"/>
  </si>
  <si>
    <t>交易量</t>
    <phoneticPr fontId="2" type="noConversion"/>
  </si>
  <si>
    <t>未沖銷量</t>
    <phoneticPr fontId="2" type="noConversion"/>
  </si>
  <si>
    <t>期貨經紀</t>
    <phoneticPr fontId="2" type="noConversion"/>
  </si>
  <si>
    <t>期貨自營</t>
    <phoneticPr fontId="2" type="noConversion"/>
  </si>
  <si>
    <t>自然人</t>
    <phoneticPr fontId="2" type="noConversion"/>
  </si>
  <si>
    <t>法人</t>
    <phoneticPr fontId="2" type="noConversion"/>
  </si>
  <si>
    <t>造市者</t>
    <phoneticPr fontId="2" type="noConversion"/>
  </si>
  <si>
    <t>自營商</t>
    <phoneticPr fontId="2" type="noConversion"/>
  </si>
  <si>
    <t>證券自營</t>
    <phoneticPr fontId="2" type="noConversion"/>
  </si>
  <si>
    <t>證券投信</t>
    <phoneticPr fontId="2" type="noConversion"/>
  </si>
  <si>
    <t>買</t>
    <phoneticPr fontId="2" type="noConversion"/>
  </si>
  <si>
    <t>一般委託</t>
    <phoneticPr fontId="2" type="noConversion"/>
  </si>
  <si>
    <t>報價委託</t>
    <phoneticPr fontId="2" type="noConversion"/>
  </si>
  <si>
    <t>合計</t>
    <phoneticPr fontId="2" type="noConversion"/>
  </si>
  <si>
    <t>選擇權契約</t>
    <phoneticPr fontId="2" type="noConversion"/>
  </si>
  <si>
    <t xml:space="preserve"> </t>
    <phoneticPr fontId="2" type="noConversion"/>
  </si>
  <si>
    <t xml:space="preserve"> of Taiwan Futures Market Trading Statistics </t>
    <phoneticPr fontId="2" type="noConversion"/>
  </si>
  <si>
    <r>
      <t>百分比</t>
    </r>
    <r>
      <rPr>
        <sz val="12"/>
        <rFont val="Times New Roman"/>
        <family val="1"/>
      </rPr>
      <t>(%)</t>
    </r>
    <phoneticPr fontId="2" type="noConversion"/>
  </si>
  <si>
    <t>單位：口</t>
    <phoneticPr fontId="2" type="noConversion"/>
  </si>
  <si>
    <t>外資及陸資</t>
    <phoneticPr fontId="2" type="noConversion"/>
  </si>
  <si>
    <t>期貨經理及信託基金</t>
    <phoneticPr fontId="2" type="noConversion"/>
  </si>
  <si>
    <t>其他機構投資人</t>
    <phoneticPr fontId="2" type="noConversion"/>
  </si>
  <si>
    <t>臺指選擇權(週)</t>
    <phoneticPr fontId="2" type="noConversion"/>
  </si>
  <si>
    <t>臺指選擇權(月)</t>
    <phoneticPr fontId="2" type="noConversion"/>
  </si>
  <si>
    <r>
      <t>份臺指選擇權交易量彙總表</t>
    </r>
    <r>
      <rPr>
        <sz val="20"/>
        <rFont val="Times New Roman"/>
        <family val="1"/>
      </rPr>
      <t xml:space="preserve"> 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</si>
</sst>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#,##0_ ;[Red]\-#,##0\ "/>
    <numFmt numFmtId="189" formatCode="0_ "/>
    <numFmt numFmtId="190" formatCode="0.00_ "/>
  </numFmts>
  <fonts count="1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20"/>
      <name val="Times New Roman"/>
      <family val="1"/>
    </font>
    <font>
      <sz val="16"/>
      <name val="Times New Roman"/>
      <family val="1"/>
    </font>
    <font>
      <sz val="14"/>
      <name val="標楷體"/>
      <family val="4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0" fontId="10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187" fontId="10" fillId="0" borderId="1" xfId="0" applyNumberFormat="1" applyFont="1" applyFill="1" applyBorder="1" applyAlignment="1">
      <alignment horizontal="right"/>
    </xf>
    <xf numFmtId="187" fontId="9" fillId="0" borderId="1" xfId="0" applyNumberFormat="1" applyFont="1" applyFill="1" applyBorder="1" applyAlignment="1">
      <alignment horizontal="right"/>
    </xf>
    <xf numFmtId="189" fontId="9" fillId="0" borderId="1" xfId="0" applyNumberFormat="1" applyFont="1" applyFill="1" applyBorder="1" applyAlignment="1">
      <alignment horizontal="center"/>
    </xf>
    <xf numFmtId="187" fontId="10" fillId="0" borderId="1" xfId="0" applyNumberFormat="1" applyFont="1" applyBorder="1"/>
    <xf numFmtId="187" fontId="4" fillId="0" borderId="0" xfId="0" applyNumberFormat="1" applyFont="1" applyFill="1" applyAlignment="1">
      <alignment horizontal="center"/>
    </xf>
    <xf numFmtId="190" fontId="9" fillId="0" borderId="1" xfId="1" applyNumberFormat="1" applyFont="1" applyFill="1" applyBorder="1" applyAlignment="1">
      <alignment horizontal="center"/>
    </xf>
    <xf numFmtId="190" fontId="9" fillId="0" borderId="3" xfId="1" applyNumberFormat="1" applyFont="1" applyFill="1" applyBorder="1" applyAlignment="1">
      <alignment horizontal="center"/>
    </xf>
    <xf numFmtId="190" fontId="9" fillId="0" borderId="11" xfId="1" applyNumberFormat="1" applyFont="1" applyFill="1" applyBorder="1" applyAlignment="1">
      <alignment horizontal="center"/>
    </xf>
    <xf numFmtId="190" fontId="9" fillId="0" borderId="5" xfId="1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"/>
  <sheetViews>
    <sheetView tabSelected="1" view="pageBreakPreview" zoomScale="70" zoomScaleNormal="75" workbookViewId="0">
      <selection activeCell="H12" sqref="H12"/>
    </sheetView>
  </sheetViews>
  <sheetFormatPr defaultColWidth="8.75" defaultRowHeight="25.15" customHeight="1" x14ac:dyDescent="0.25"/>
  <cols>
    <col min="1" max="1" width="9.875" style="1" customWidth="1"/>
    <col min="2" max="2" width="15.875" style="1" customWidth="1"/>
    <col min="3" max="3" width="11" style="1" customWidth="1"/>
    <col min="4" max="4" width="8.75" style="1" customWidth="1"/>
    <col min="5" max="5" width="10.125" style="1" customWidth="1"/>
    <col min="6" max="6" width="10.375" style="1" customWidth="1"/>
    <col min="7" max="8" width="8.75" style="1" customWidth="1"/>
    <col min="9" max="9" width="8" style="1" customWidth="1"/>
    <col min="10" max="15" width="8.75" style="1" customWidth="1"/>
    <col min="16" max="16" width="8.5" style="1" customWidth="1"/>
    <col min="17" max="17" width="8" style="1" customWidth="1"/>
    <col min="18" max="18" width="8.75" style="1" customWidth="1"/>
    <col min="19" max="19" width="9.5" style="1" customWidth="1"/>
    <col min="20" max="20" width="8.75" style="1" customWidth="1"/>
    <col min="21" max="21" width="11.375" style="1" customWidth="1"/>
    <col min="22" max="22" width="12.75" style="1" customWidth="1"/>
    <col min="23" max="23" width="9.375" style="1" customWidth="1"/>
    <col min="24" max="24" width="10.375" style="1" customWidth="1"/>
    <col min="25" max="25" width="13.875" style="1" customWidth="1"/>
    <col min="26" max="26" width="12" style="1" customWidth="1"/>
    <col min="27" max="16384" width="8.75" style="1"/>
  </cols>
  <sheetData>
    <row r="1" spans="1:24" ht="25.15" customHeight="1" x14ac:dyDescent="0.4">
      <c r="A1" s="36"/>
      <c r="B1" s="36"/>
      <c r="G1" s="2" t="s">
        <v>26</v>
      </c>
      <c r="H1" s="3"/>
      <c r="I1" s="3"/>
      <c r="J1" s="3"/>
      <c r="M1" s="13" t="s">
        <v>17</v>
      </c>
      <c r="O1" s="13" t="s">
        <v>17</v>
      </c>
    </row>
    <row r="2" spans="1:24" ht="25.15" customHeight="1" x14ac:dyDescent="0.3">
      <c r="E2" s="14" t="s">
        <v>18</v>
      </c>
      <c r="G2" s="4"/>
      <c r="U2" s="5" t="s">
        <v>20</v>
      </c>
    </row>
    <row r="3" spans="1:24" ht="25.15" customHeight="1" x14ac:dyDescent="0.25">
      <c r="A3" s="28" t="s">
        <v>1</v>
      </c>
      <c r="B3" s="28"/>
      <c r="C3" s="37" t="s">
        <v>2</v>
      </c>
      <c r="D3" s="37" t="s">
        <v>3</v>
      </c>
      <c r="E3" s="28" t="s">
        <v>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 t="s">
        <v>5</v>
      </c>
      <c r="R3" s="28"/>
      <c r="S3" s="28"/>
      <c r="T3" s="28"/>
      <c r="U3" s="28"/>
      <c r="V3" s="28"/>
    </row>
    <row r="4" spans="1:24" ht="25.15" customHeight="1" x14ac:dyDescent="0.25">
      <c r="A4" s="28"/>
      <c r="B4" s="28"/>
      <c r="C4" s="38"/>
      <c r="D4" s="38"/>
      <c r="E4" s="24" t="s">
        <v>6</v>
      </c>
      <c r="F4" s="25"/>
      <c r="G4" s="28" t="s">
        <v>7</v>
      </c>
      <c r="H4" s="28"/>
      <c r="I4" s="28"/>
      <c r="J4" s="28"/>
      <c r="K4" s="28"/>
      <c r="L4" s="28"/>
      <c r="M4" s="28"/>
      <c r="N4" s="28"/>
      <c r="O4" s="28"/>
      <c r="P4" s="28"/>
      <c r="Q4" s="29" t="s">
        <v>8</v>
      </c>
      <c r="R4" s="30"/>
      <c r="S4" s="30"/>
      <c r="T4" s="31"/>
      <c r="U4" s="24" t="s">
        <v>9</v>
      </c>
      <c r="V4" s="25"/>
    </row>
    <row r="5" spans="1:24" ht="25.15" customHeight="1" x14ac:dyDescent="0.25">
      <c r="A5" s="28"/>
      <c r="B5" s="28"/>
      <c r="C5" s="38"/>
      <c r="D5" s="38"/>
      <c r="E5" s="26"/>
      <c r="F5" s="27"/>
      <c r="G5" s="28" t="s">
        <v>10</v>
      </c>
      <c r="H5" s="28"/>
      <c r="I5" s="28" t="s">
        <v>11</v>
      </c>
      <c r="J5" s="28"/>
      <c r="K5" s="28" t="s">
        <v>21</v>
      </c>
      <c r="L5" s="28"/>
      <c r="M5" s="32" t="s">
        <v>22</v>
      </c>
      <c r="N5" s="33"/>
      <c r="O5" s="28" t="s">
        <v>23</v>
      </c>
      <c r="P5" s="28"/>
      <c r="Q5" s="29" t="s">
        <v>12</v>
      </c>
      <c r="R5" s="31"/>
      <c r="S5" s="29" t="s">
        <v>0</v>
      </c>
      <c r="T5" s="31"/>
      <c r="U5" s="26"/>
      <c r="V5" s="27"/>
    </row>
    <row r="6" spans="1:24" ht="25.15" customHeight="1" x14ac:dyDescent="0.25">
      <c r="A6" s="28"/>
      <c r="B6" s="28"/>
      <c r="C6" s="39"/>
      <c r="D6" s="39"/>
      <c r="E6" s="6" t="s">
        <v>12</v>
      </c>
      <c r="F6" s="6" t="s">
        <v>0</v>
      </c>
      <c r="G6" s="6" t="s">
        <v>12</v>
      </c>
      <c r="H6" s="6" t="s">
        <v>0</v>
      </c>
      <c r="I6" s="6" t="s">
        <v>12</v>
      </c>
      <c r="J6" s="6" t="s">
        <v>0</v>
      </c>
      <c r="K6" s="6" t="s">
        <v>12</v>
      </c>
      <c r="L6" s="6" t="s">
        <v>0</v>
      </c>
      <c r="M6" s="6" t="s">
        <v>12</v>
      </c>
      <c r="N6" s="6" t="s">
        <v>0</v>
      </c>
      <c r="O6" s="6" t="s">
        <v>12</v>
      </c>
      <c r="P6" s="6" t="s">
        <v>0</v>
      </c>
      <c r="Q6" s="6" t="s">
        <v>13</v>
      </c>
      <c r="R6" s="6" t="s">
        <v>14</v>
      </c>
      <c r="S6" s="6" t="s">
        <v>13</v>
      </c>
      <c r="T6" s="6" t="s">
        <v>14</v>
      </c>
      <c r="U6" s="6" t="s">
        <v>12</v>
      </c>
      <c r="V6" s="6" t="s">
        <v>0</v>
      </c>
    </row>
    <row r="7" spans="1:24" ht="25.15" customHeight="1" x14ac:dyDescent="0.25">
      <c r="A7" s="34" t="s">
        <v>16</v>
      </c>
      <c r="B7" s="8" t="s">
        <v>24</v>
      </c>
      <c r="C7" s="15">
        <v>0</v>
      </c>
      <c r="D7" s="15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5">
        <v>0</v>
      </c>
      <c r="R7" s="15">
        <v>0</v>
      </c>
      <c r="S7" s="15">
        <v>0</v>
      </c>
      <c r="T7" s="15">
        <v>0</v>
      </c>
      <c r="U7" s="18">
        <v>0</v>
      </c>
      <c r="V7" s="18">
        <v>0</v>
      </c>
    </row>
    <row r="8" spans="1:24" ht="25.15" customHeight="1" x14ac:dyDescent="0.25">
      <c r="A8" s="35"/>
      <c r="B8" s="8" t="s">
        <v>25</v>
      </c>
      <c r="C8" s="15">
        <v>0</v>
      </c>
      <c r="D8" s="15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5">
        <v>0</v>
      </c>
      <c r="R8" s="15">
        <v>0</v>
      </c>
      <c r="S8" s="15">
        <v>0</v>
      </c>
      <c r="T8" s="15">
        <v>0</v>
      </c>
      <c r="U8" s="18">
        <v>0</v>
      </c>
      <c r="V8" s="18">
        <v>0</v>
      </c>
    </row>
    <row r="9" spans="1:24" ht="25.15" customHeight="1" x14ac:dyDescent="0.25">
      <c r="A9" s="7"/>
      <c r="B9" s="8" t="s">
        <v>15</v>
      </c>
      <c r="C9" s="16">
        <f t="shared" ref="C9:V9" si="0">SUM(C7:C8)</f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9">
        <f>SUM(E9:V9)</f>
        <v>0</v>
      </c>
      <c r="X9" s="10"/>
    </row>
    <row r="10" spans="1:24" ht="25.15" customHeight="1" x14ac:dyDescent="0.25">
      <c r="A10" s="9"/>
      <c r="B10" s="8" t="s">
        <v>19</v>
      </c>
      <c r="C10" s="17"/>
      <c r="D10" s="17"/>
      <c r="E10" s="20">
        <f>100-G10-I10-K10-M10-O10-Q10-U10</f>
        <v>100</v>
      </c>
      <c r="F10" s="20"/>
      <c r="G10" s="20">
        <f>ROUND(IF(W9=0,0,(G9+H9)/W9),4) * 100</f>
        <v>0</v>
      </c>
      <c r="H10" s="20"/>
      <c r="I10" s="20">
        <f>ROUND(IF(W9=0,0,(I9+J9)/W9),4) * 100</f>
        <v>0</v>
      </c>
      <c r="J10" s="20"/>
      <c r="K10" s="20">
        <f>ROUND(IF(W9=0,0,(K9+L9)/W9),4) * 100</f>
        <v>0</v>
      </c>
      <c r="L10" s="20"/>
      <c r="M10" s="20">
        <f>ROUND(IF(W9=0,0,(M9+N9)/W9),4) * 100</f>
        <v>0</v>
      </c>
      <c r="N10" s="20"/>
      <c r="O10" s="20">
        <f>ROUND(IF(W9=0,0,(O9+P9)/W9),4) * 100</f>
        <v>0</v>
      </c>
      <c r="P10" s="20"/>
      <c r="Q10" s="21">
        <f>ROUND(IF(W9=0,0,(Q9+R9+S9+T9)/W9),4) * 100</f>
        <v>0</v>
      </c>
      <c r="R10" s="22"/>
      <c r="S10" s="22"/>
      <c r="T10" s="23"/>
      <c r="U10" s="20">
        <f>ROUND(IF(W9=0,0,(U9+V9)/W9),4) * 100</f>
        <v>0</v>
      </c>
      <c r="V10" s="20"/>
      <c r="W10" s="11"/>
      <c r="X10" s="12"/>
    </row>
    <row r="11" spans="1:24" ht="25.15" hidden="1" customHeight="1" x14ac:dyDescent="0.25">
      <c r="E11" s="1" t="e">
        <f>#REF!+E9</f>
        <v>#REF!</v>
      </c>
      <c r="F11" s="1" t="e">
        <f>#REF!+F9</f>
        <v>#REF!</v>
      </c>
      <c r="G11" s="1" t="e">
        <f>#REF!+G9</f>
        <v>#REF!</v>
      </c>
      <c r="H11" s="1" t="e">
        <f>#REF!+H9</f>
        <v>#REF!</v>
      </c>
      <c r="I11" s="1" t="e">
        <f>#REF!+I9</f>
        <v>#REF!</v>
      </c>
      <c r="J11" s="1" t="e">
        <f>#REF!+J9</f>
        <v>#REF!</v>
      </c>
      <c r="K11" s="1" t="e">
        <f>#REF!+K9</f>
        <v>#REF!</v>
      </c>
      <c r="L11" s="1" t="e">
        <f>#REF!+L9</f>
        <v>#REF!</v>
      </c>
      <c r="O11" s="1" t="e">
        <f>#REF!+O9</f>
        <v>#REF!</v>
      </c>
      <c r="P11" s="1" t="e">
        <f>#REF!+P9</f>
        <v>#REF!</v>
      </c>
      <c r="R11" s="1" t="e">
        <f>#REF!+R9</f>
        <v>#REF!</v>
      </c>
      <c r="T11" s="1" t="e">
        <f>#REF!+T9</f>
        <v>#REF!</v>
      </c>
      <c r="U11" s="1" t="e">
        <f>#REF!+U9</f>
        <v>#REF!</v>
      </c>
      <c r="V11" s="1" t="e">
        <f>#REF!+V9</f>
        <v>#REF!</v>
      </c>
    </row>
  </sheetData>
  <mergeCells count="26">
    <mergeCell ref="Q3:V3"/>
    <mergeCell ref="O5:P5"/>
    <mergeCell ref="A7:A8"/>
    <mergeCell ref="A1:B1"/>
    <mergeCell ref="A3:B6"/>
    <mergeCell ref="C3:C6"/>
    <mergeCell ref="D3:D6"/>
    <mergeCell ref="E3:P3"/>
    <mergeCell ref="E4:F5"/>
    <mergeCell ref="G4:P4"/>
    <mergeCell ref="Q4:T4"/>
    <mergeCell ref="U4:V5"/>
    <mergeCell ref="G5:H5"/>
    <mergeCell ref="I5:J5"/>
    <mergeCell ref="K5:L5"/>
    <mergeCell ref="M5:N5"/>
    <mergeCell ref="Q5:R5"/>
    <mergeCell ref="S5:T5"/>
    <mergeCell ref="U10:V10"/>
    <mergeCell ref="M10:N10"/>
    <mergeCell ref="E10:F10"/>
    <mergeCell ref="G10:H10"/>
    <mergeCell ref="I10:J10"/>
    <mergeCell ref="K10:L10"/>
    <mergeCell ref="O10:P10"/>
    <mergeCell ref="Q10:T10"/>
  </mergeCells>
  <phoneticPr fontId="2" type="noConversion"/>
  <pageMargins left="0.31" right="0.42" top="0.74" bottom="0.2" header="0.5" footer="0.2"/>
  <pageSetup paperSize="9"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30720</vt:lpstr>
      <vt:lpstr>'30720'!Print_Area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KJSOFT</cp:lastModifiedBy>
  <cp:lastPrinted>2012-10-03T02:19:32Z</cp:lastPrinted>
  <dcterms:created xsi:type="dcterms:W3CDTF">1998-02-16T09:26:32Z</dcterms:created>
  <dcterms:modified xsi:type="dcterms:W3CDTF">2019-06-11T02:51:05Z</dcterms:modified>
</cp:coreProperties>
</file>