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KJSOFT\Desktop\update_template\"/>
    </mc:Choice>
  </mc:AlternateContent>
  <xr:revisionPtr revIDLastSave="0" documentId="8_{4CC215F4-6E2C-4B34-9A45-C0BB454C7E48}" xr6:coauthVersionLast="36" xr6:coauthVersionMax="36" xr10:uidLastSave="{00000000-0000-0000-0000-000000000000}"/>
  <bookViews>
    <workbookView xWindow="480" yWindow="90" windowWidth="6765" windowHeight="4245"/>
  </bookViews>
  <sheets>
    <sheet name="30730" sheetId="1" r:id="rId1"/>
    <sheet name="30731" sheetId="2" r:id="rId2"/>
  </sheets>
  <definedNames>
    <definedName name="_xlnm.Print_Area" localSheetId="0">'30730'!$A$1:$H$42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" i="1" l="1"/>
  <c r="E5" i="1"/>
  <c r="G5" i="1"/>
  <c r="G7" i="1" s="1"/>
  <c r="H5" i="1"/>
  <c r="A6" i="1"/>
  <c r="C5" i="1" s="1"/>
  <c r="F2" i="2"/>
  <c r="A3" i="2" s="1"/>
  <c r="A7" i="1" l="1"/>
  <c r="G19" i="1" s="1"/>
  <c r="D3" i="2"/>
  <c r="C3" i="2"/>
  <c r="B3" i="2"/>
  <c r="E3" i="2" s="1"/>
  <c r="G20" i="1" l="1"/>
  <c r="A8" i="1"/>
  <c r="G16" i="1" l="1"/>
  <c r="G14" i="1"/>
  <c r="G17" i="1"/>
  <c r="G12" i="1"/>
  <c r="G11" i="1"/>
</calcChain>
</file>

<file path=xl/sharedStrings.xml><?xml version="1.0" encoding="utf-8"?>
<sst xmlns="http://schemas.openxmlformats.org/spreadsheetml/2006/main" count="35" uniqueCount="33">
  <si>
    <t>兼營-經紀</t>
  </si>
  <si>
    <t>兼營-自營</t>
  </si>
  <si>
    <t>專營-自營</t>
  </si>
  <si>
    <t>專營-交易輔助人</t>
  </si>
  <si>
    <t>專營-本身客戶</t>
  </si>
  <si>
    <t>(4)/(6)</t>
  </si>
  <si>
    <t>(1)</t>
    <phoneticPr fontId="2" type="noConversion"/>
  </si>
  <si>
    <t>(5)/(6)</t>
    <phoneticPr fontId="2" type="noConversion"/>
  </si>
  <si>
    <t>專營期貨商</t>
    <phoneticPr fontId="2" type="noConversion"/>
  </si>
  <si>
    <t>兼營期貨商</t>
    <phoneticPr fontId="2" type="noConversion"/>
  </si>
  <si>
    <t>經紀部分</t>
    <phoneticPr fontId="2" type="noConversion"/>
  </si>
  <si>
    <t>自營部分</t>
    <phoneticPr fontId="2" type="noConversion"/>
  </si>
  <si>
    <t>本身客戶</t>
    <phoneticPr fontId="2" type="noConversion"/>
  </si>
  <si>
    <t>交易輔助人</t>
    <phoneticPr fontId="2" type="noConversion"/>
  </si>
  <si>
    <t>(4)</t>
    <phoneticPr fontId="2" type="noConversion"/>
  </si>
  <si>
    <t>(3)</t>
    <phoneticPr fontId="2" type="noConversion"/>
  </si>
  <si>
    <t>(6)</t>
    <phoneticPr fontId="2" type="noConversion"/>
  </si>
  <si>
    <t>(5)</t>
    <phoneticPr fontId="2" type="noConversion"/>
  </si>
  <si>
    <t>(2)</t>
    <phoneticPr fontId="2" type="noConversion"/>
  </si>
  <si>
    <r>
      <t>(</t>
    </r>
    <r>
      <rPr>
        <sz val="12"/>
        <rFont val="新細明體"/>
        <charset val="136"/>
      </rPr>
      <t>1</t>
    </r>
    <r>
      <rPr>
        <sz val="12"/>
        <rFont val="新細明體"/>
        <charset val="136"/>
      </rPr>
      <t>)/(6)</t>
    </r>
    <phoneticPr fontId="2" type="noConversion"/>
  </si>
  <si>
    <r>
      <t>[(</t>
    </r>
    <r>
      <rPr>
        <sz val="12"/>
        <rFont val="新細明體"/>
        <charset val="136"/>
      </rPr>
      <t>2</t>
    </r>
    <r>
      <rPr>
        <sz val="12"/>
        <rFont val="新細明體"/>
        <charset val="136"/>
      </rPr>
      <t>)+(3)]/(6)</t>
    </r>
    <phoneticPr fontId="2" type="noConversion"/>
  </si>
  <si>
    <r>
      <t>[(</t>
    </r>
    <r>
      <rPr>
        <sz val="12"/>
        <rFont val="新細明體"/>
        <charset val="136"/>
      </rPr>
      <t>1</t>
    </r>
    <r>
      <rPr>
        <sz val="12"/>
        <rFont val="新細明體"/>
        <charset val="136"/>
      </rPr>
      <t>)+(</t>
    </r>
    <r>
      <rPr>
        <sz val="12"/>
        <rFont val="新細明體"/>
        <charset val="136"/>
      </rPr>
      <t>5</t>
    </r>
    <r>
      <rPr>
        <sz val="12"/>
        <rFont val="新細明體"/>
        <charset val="136"/>
      </rPr>
      <t>)]/(6)</t>
    </r>
    <phoneticPr fontId="2" type="noConversion"/>
  </si>
  <si>
    <r>
      <t>[(</t>
    </r>
    <r>
      <rPr>
        <sz val="12"/>
        <rFont val="新細明體"/>
        <charset val="136"/>
      </rPr>
      <t>2</t>
    </r>
    <r>
      <rPr>
        <sz val="12"/>
        <rFont val="新細明體"/>
        <charset val="136"/>
      </rPr>
      <t>)+(3)]/(4)</t>
    </r>
    <phoneticPr fontId="2" type="noConversion"/>
  </si>
  <si>
    <r>
      <t>(</t>
    </r>
    <r>
      <rPr>
        <sz val="12"/>
        <rFont val="新細明體"/>
        <charset val="136"/>
      </rPr>
      <t>1</t>
    </r>
    <r>
      <rPr>
        <sz val="12"/>
        <rFont val="新細明體"/>
        <charset val="136"/>
      </rPr>
      <t>)/(4)</t>
    </r>
    <phoneticPr fontId="2" type="noConversion"/>
  </si>
  <si>
    <t>一、專營期貨商交易量占市場總交易量</t>
    <phoneticPr fontId="2" type="noConversion"/>
  </si>
  <si>
    <t xml:space="preserve">    兼營期貨商交易量占市場總交易量</t>
    <phoneticPr fontId="2" type="noConversion"/>
  </si>
  <si>
    <t>二、交易輔助人交易量占市場總交易量</t>
    <phoneticPr fontId="2" type="noConversion"/>
  </si>
  <si>
    <t>三、專營期貨商本身客戶及其自營交易量占市場總交易量</t>
    <phoneticPr fontId="2" type="noConversion"/>
  </si>
  <si>
    <t xml:space="preserve">    兼營期貨商及交易輔助人交易量占市場總交易量</t>
    <phoneticPr fontId="2" type="noConversion"/>
  </si>
  <si>
    <t>四、專營期貨商本身客戶及自營交易量占其總交易量</t>
    <phoneticPr fontId="2" type="noConversion"/>
  </si>
  <si>
    <t xml:space="preserve">    交易輔助人交易量占其委任專營期貨商交易量</t>
    <phoneticPr fontId="2" type="noConversion"/>
  </si>
  <si>
    <r>
      <t>附表</t>
    </r>
    <r>
      <rPr>
        <sz val="14"/>
        <rFont val="Times New Roman"/>
        <family val="1"/>
      </rPr>
      <t>4</t>
    </r>
    <r>
      <rPr>
        <sz val="14"/>
        <rFont val="標楷體"/>
        <family val="4"/>
        <charset val="136"/>
      </rPr>
      <t>：</t>
    </r>
    <phoneticPr fontId="2" type="noConversion"/>
  </si>
  <si>
    <r>
      <t>期貨商及交易輔助人</t>
    </r>
    <r>
      <rPr>
        <sz val="14"/>
        <rFont val="Times New Roman"/>
        <family val="1"/>
      </rPr>
      <t>2005</t>
    </r>
    <r>
      <rPr>
        <sz val="14"/>
        <rFont val="標楷體"/>
        <family val="4"/>
        <charset val="136"/>
      </rPr>
      <t>年</t>
    </r>
    <r>
      <rPr>
        <sz val="14"/>
        <rFont val="Times New Roman"/>
        <family val="1"/>
      </rPr>
      <t>04</t>
    </r>
    <r>
      <rPr>
        <sz val="14"/>
        <rFont val="標楷體"/>
        <family val="4"/>
        <charset val="136"/>
      </rPr>
      <t>月份期貨交易量統計表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</si>
</sst>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;[Red]\-0\ "/>
    <numFmt numFmtId="177" formatCode="#,##0_ ;[Red]\-#,##0\ "/>
  </numFmts>
  <fonts count="8">
    <font>
      <sz val="12"/>
      <name val="新細明體"/>
      <charset val="136"/>
    </font>
    <font>
      <sz val="12"/>
      <name val="新細明體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16"/>
      <name val="標楷體"/>
      <family val="4"/>
      <charset val="136"/>
    </font>
    <font>
      <sz val="14"/>
      <name val="新細明體"/>
      <family val="1"/>
      <charset val="136"/>
    </font>
    <font>
      <sz val="14"/>
      <name val="標楷體"/>
      <family val="4"/>
      <charset val="136"/>
    </font>
    <font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0" fontId="3" fillId="0" borderId="0" xfId="0" applyFont="1" applyBorder="1" applyAlignment="1">
      <alignment horizontal="right"/>
    </xf>
    <xf numFmtId="49" fontId="3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49" fontId="5" fillId="0" borderId="3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0" fontId="1" fillId="0" borderId="0" xfId="0" applyFont="1" applyAlignment="1">
      <alignment horizontal="center"/>
    </xf>
    <xf numFmtId="49" fontId="5" fillId="0" borderId="5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6" fillId="0" borderId="0" xfId="0" applyFont="1" applyBorder="1" applyAlignment="1">
      <alignment horizontal="left" vertical="top"/>
    </xf>
    <xf numFmtId="0" fontId="6" fillId="0" borderId="0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10" fontId="0" fillId="0" borderId="0" xfId="0" applyNumberFormat="1"/>
    <xf numFmtId="176" fontId="0" fillId="0" borderId="6" xfId="0" applyNumberFormat="1" applyBorder="1" applyAlignment="1">
      <alignment horizontal="center"/>
    </xf>
    <xf numFmtId="177" fontId="4" fillId="0" borderId="12" xfId="0" applyNumberFormat="1" applyFont="1" applyBorder="1" applyAlignment="1">
      <alignment horizontal="center"/>
    </xf>
    <xf numFmtId="177" fontId="4" fillId="0" borderId="23" xfId="0" applyNumberFormat="1" applyFont="1" applyBorder="1" applyAlignment="1">
      <alignment horizontal="right"/>
    </xf>
    <xf numFmtId="177" fontId="4" fillId="0" borderId="20" xfId="0" applyNumberFormat="1" applyFont="1" applyBorder="1" applyAlignment="1">
      <alignment horizontal="center"/>
    </xf>
    <xf numFmtId="177" fontId="0" fillId="0" borderId="21" xfId="0" applyNumberForma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49" fontId="5" fillId="0" borderId="10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177" fontId="4" fillId="0" borderId="18" xfId="0" applyNumberFormat="1" applyFont="1" applyBorder="1" applyAlignment="1">
      <alignment horizontal="center"/>
    </xf>
    <xf numFmtId="177" fontId="0" fillId="0" borderId="19" xfId="0" applyNumberFormat="1" applyBorder="1" applyAlignment="1">
      <alignment horizontal="center"/>
    </xf>
    <xf numFmtId="49" fontId="5" fillId="0" borderId="8" xfId="0" applyNumberFormat="1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177" fontId="4" fillId="0" borderId="24" xfId="0" applyNumberFormat="1" applyFont="1" applyBorder="1" applyAlignment="1">
      <alignment horizontal="right"/>
    </xf>
    <xf numFmtId="177" fontId="4" fillId="0" borderId="1" xfId="0" applyNumberFormat="1" applyFont="1" applyBorder="1" applyAlignment="1">
      <alignment horizontal="right"/>
    </xf>
    <xf numFmtId="177" fontId="4" fillId="0" borderId="13" xfId="0" applyNumberFormat="1" applyFont="1" applyBorder="1" applyAlignment="1">
      <alignment horizontal="center"/>
    </xf>
    <xf numFmtId="177" fontId="4" fillId="0" borderId="14" xfId="0" applyNumberFormat="1" applyFont="1" applyBorder="1" applyAlignment="1">
      <alignment horizontal="center"/>
    </xf>
    <xf numFmtId="177" fontId="4" fillId="0" borderId="15" xfId="0" applyNumberFormat="1" applyFont="1" applyBorder="1" applyAlignment="1">
      <alignment horizontal="center"/>
    </xf>
    <xf numFmtId="177" fontId="4" fillId="0" borderId="22" xfId="0" applyNumberFormat="1" applyFont="1" applyBorder="1" applyAlignment="1">
      <alignment horizontal="right"/>
    </xf>
    <xf numFmtId="177" fontId="4" fillId="0" borderId="8" xfId="0" applyNumberFormat="1" applyFont="1" applyBorder="1" applyAlignment="1">
      <alignment horizontal="right"/>
    </xf>
    <xf numFmtId="177" fontId="4" fillId="0" borderId="16" xfId="0" applyNumberFormat="1" applyFont="1" applyBorder="1" applyAlignment="1">
      <alignment horizontal="center"/>
    </xf>
    <xf numFmtId="177" fontId="0" fillId="0" borderId="17" xfId="0" applyNumberFormat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標楷體"/>
                <a:ea typeface="標楷體"/>
                <a:cs typeface="標楷體"/>
              </a:defRPr>
            </a:pPr>
            <a:r>
              <a:rPr lang="zh-TW" altLang="en-US"/>
              <a:t>交易量統計比例圖</a:t>
            </a:r>
          </a:p>
        </c:rich>
      </c:tx>
      <c:layout>
        <c:manualLayout>
          <c:xMode val="edge"/>
          <c:yMode val="edge"/>
          <c:x val="0.68794421534825934"/>
          <c:y val="1.5801354401805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17040138852143"/>
          <c:y val="0.32279909706546278"/>
          <c:w val="0.31347561152982539"/>
          <c:h val="0.49887133182844245"/>
        </c:manualLayout>
      </c:layout>
      <c:pieChart>
        <c:varyColors val="1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explosion val="1"/>
          <c:dPt>
            <c:idx val="0"/>
            <c:bubble3D val="0"/>
            <c:spPr>
              <a:pattFill prst="narHorz">
                <a:fgClr>
                  <a:srgbClr xmlns:mc="http://schemas.openxmlformats.org/markup-compatibility/2006" xmlns:a14="http://schemas.microsoft.com/office/drawing/2010/main" val="FFFF00" mc:Ignorable="a14" a14:legacySpreadsheetColorIndex="13"/>
                </a:fgClr>
                <a:bgClr>
                  <a:srgbClr xmlns:mc="http://schemas.openxmlformats.org/markup-compatibility/2006" xmlns:a14="http://schemas.microsoft.com/office/drawing/2010/main" val="FF0000" mc:Ignorable="a14" a14:legacySpreadsheetColorIndex="1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75C-4C10-B27A-5F45ACF9A74C}"/>
              </c:ext>
            </c:extLst>
          </c:dPt>
          <c:dPt>
            <c:idx val="1"/>
            <c:bubble3D val="0"/>
            <c:spPr>
              <a:pattFill prst="sphere">
                <a:fgClr>
                  <a:srgbClr xmlns:mc="http://schemas.openxmlformats.org/markup-compatibility/2006" xmlns:a14="http://schemas.microsoft.com/office/drawing/2010/main" val="3366FF" mc:Ignorable="a14" a14:legacySpreadsheetColorIndex="4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75C-4C10-B27A-5F45ACF9A74C}"/>
              </c:ext>
            </c:extLst>
          </c:dPt>
          <c:dPt>
            <c:idx val="2"/>
            <c:bubble3D val="0"/>
            <c:spPr>
              <a:solidFill>
                <a:srgbClr val="3333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75C-4C10-B27A-5F45ACF9A74C}"/>
              </c:ext>
            </c:extLst>
          </c:dPt>
          <c:dPt>
            <c:idx val="3"/>
            <c:bubble3D val="0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75C-4C10-B27A-5F45ACF9A74C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75C-4C10-B27A-5F45ACF9A74C}"/>
              </c:ext>
            </c:extLst>
          </c:dPt>
          <c:dPt>
            <c:idx val="5"/>
            <c:bubble3D val="0"/>
            <c:spPr>
              <a:pattFill prst="solidDmnd">
                <a:fgClr>
                  <a:srgbClr xmlns:mc="http://schemas.openxmlformats.org/markup-compatibility/2006" xmlns:a14="http://schemas.microsoft.com/office/drawing/2010/main" val="FF8080" mc:Ignorable="a14" a14:legacySpreadsheetColorIndex="29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75C-4C10-B27A-5F45ACF9A74C}"/>
              </c:ext>
            </c:extLst>
          </c:dPt>
          <c:dLbls>
            <c:dLbl>
              <c:idx val="0"/>
              <c:layout>
                <c:manualLayout>
                  <c:x val="-6.6078128768711233E-2"/>
                  <c:y val="-0.13599070996486617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75C-4C10-B27A-5F45ACF9A74C}"/>
                </c:ext>
              </c:extLst>
            </c:dLbl>
            <c:dLbl>
              <c:idx val="1"/>
              <c:layout>
                <c:manualLayout>
                  <c:x val="1.8366459107474559E-2"/>
                  <c:y val="1.7508161366962316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75C-4C10-B27A-5F45ACF9A74C}"/>
                </c:ext>
              </c:extLst>
            </c:dLbl>
            <c:dLbl>
              <c:idx val="2"/>
              <c:layout>
                <c:manualLayout>
                  <c:x val="3.1227049935498713E-2"/>
                  <c:y val="5.5882879199919411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75C-4C10-B27A-5F45ACF9A74C}"/>
                </c:ext>
              </c:extLst>
            </c:dLbl>
            <c:dLbl>
              <c:idx val="3"/>
              <c:layout>
                <c:manualLayout>
                  <c:x val="-2.551061730971857E-2"/>
                  <c:y val="4.0081524798113555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75C-4C10-B27A-5F45ACF9A74C}"/>
                </c:ext>
              </c:extLst>
            </c:dLbl>
            <c:dLbl>
              <c:idx val="4"/>
              <c:layout>
                <c:manualLayout>
                  <c:x val="5.4606107772273427E-2"/>
                  <c:y val="8.5577101959320556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75C-4C10-B27A-5F45ACF9A74C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'30731'!$A$1:$E$1</c:f>
              <c:strCache>
                <c:ptCount val="5"/>
                <c:pt idx="0">
                  <c:v>專營-交易輔助人</c:v>
                </c:pt>
                <c:pt idx="1">
                  <c:v>專營-本身客戶</c:v>
                </c:pt>
                <c:pt idx="2">
                  <c:v>專營-自營</c:v>
                </c:pt>
                <c:pt idx="3">
                  <c:v>兼營-經紀</c:v>
                </c:pt>
                <c:pt idx="4">
                  <c:v>兼營-自營</c:v>
                </c:pt>
              </c:strCache>
            </c:strRef>
          </c:cat>
          <c:val>
            <c:numRef>
              <c:f>('30731'!$A$3,'30731'!$B$3,'30731'!$C$3,'30731'!$D$3,'30731'!$E$3)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5C-4C10-B27A-5F45ACF9A74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203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5957538172565067"/>
          <c:y val="0.12189616252821671"/>
          <c:w val="0.26241171100912986"/>
          <c:h val="0.345372460496614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標楷體"/>
              <a:ea typeface="標楷體"/>
              <a:cs typeface="標楷體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>
      <c:oddHeader>&amp;C&amp;"標楷體,標準"&amp;18期貨商及交易輔助人十一月份期貨交易統計分析表</c:oddHeader>
      <c:oddFooter>&amp;R&amp;"標楷體,標準"交易部市場組</c:oddFooter>
    </c:headerFooter>
    <c:pageMargins b="1" l="0.75" r="0.75" t="1" header="0.5" footer="0.5"/>
    <c:pageSetup paperSize="9" orientation="portrait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57150</xdr:rowOff>
    </xdr:from>
    <xdr:to>
      <xdr:col>7</xdr:col>
      <xdr:colOff>1143000</xdr:colOff>
      <xdr:row>41</xdr:row>
      <xdr:rowOff>114300</xdr:rowOff>
    </xdr:to>
    <xdr:graphicFrame macro="">
      <xdr:nvGraphicFramePr>
        <xdr:cNvPr id="2049" name="圖表 1">
          <a:extLst>
            <a:ext uri="{FF2B5EF4-FFF2-40B4-BE49-F238E27FC236}">
              <a16:creationId xmlns:a16="http://schemas.microsoft.com/office/drawing/2014/main" id="{BDA6BFBF-F34D-4E11-B8A9-D8F7BD5CC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showGridLines="0" tabSelected="1" view="pageBreakPreview" zoomScaleNormal="100" workbookViewId="0">
      <selection activeCell="A8" activeCellId="8" sqref="A5 C5 A6:D6 E5:E6 G5:G6 H5:H6 A7:C7 G7 A8:E8"/>
    </sheetView>
  </sheetViews>
  <sheetFormatPr defaultColWidth="11.625" defaultRowHeight="17.25" customHeight="1"/>
  <cols>
    <col min="1" max="1" width="15.625" style="1" customWidth="1"/>
    <col min="2" max="2" width="3.875" style="1" customWidth="1"/>
    <col min="3" max="3" width="15.625" style="1" customWidth="1"/>
    <col min="4" max="4" width="3.875" style="1" customWidth="1"/>
    <col min="5" max="5" width="14.625" style="1" customWidth="1"/>
    <col min="6" max="6" width="3.875" style="1" customWidth="1"/>
    <col min="7" max="8" width="15.625" style="1" customWidth="1"/>
    <col min="9" max="16384" width="11.625" style="1"/>
  </cols>
  <sheetData>
    <row r="1" spans="1:8" s="20" customFormat="1" ht="48.75" customHeight="1">
      <c r="A1" s="18" t="s">
        <v>31</v>
      </c>
      <c r="B1" s="18" t="s">
        <v>32</v>
      </c>
      <c r="C1" s="19"/>
      <c r="D1" s="19"/>
      <c r="F1" s="19"/>
      <c r="G1" s="19"/>
      <c r="H1" s="19"/>
    </row>
    <row r="2" spans="1:8" s="17" customFormat="1" ht="21" customHeight="1">
      <c r="A2" s="27" t="s">
        <v>8</v>
      </c>
      <c r="B2" s="27"/>
      <c r="C2" s="27"/>
      <c r="D2" s="27"/>
      <c r="E2" s="27"/>
      <c r="F2" s="27"/>
      <c r="G2" s="27" t="s">
        <v>9</v>
      </c>
      <c r="H2" s="27"/>
    </row>
    <row r="3" spans="1:8" s="7" customFormat="1" ht="21" customHeight="1">
      <c r="A3" s="27" t="s">
        <v>10</v>
      </c>
      <c r="B3" s="27"/>
      <c r="C3" s="27"/>
      <c r="D3" s="27"/>
      <c r="E3" s="27" t="s">
        <v>11</v>
      </c>
      <c r="F3" s="28"/>
      <c r="G3" s="15" t="s">
        <v>10</v>
      </c>
      <c r="H3" s="15" t="s">
        <v>11</v>
      </c>
    </row>
    <row r="4" spans="1:8" s="7" customFormat="1" ht="21" customHeight="1">
      <c r="A4" s="27" t="s">
        <v>13</v>
      </c>
      <c r="B4" s="27"/>
      <c r="C4" s="27" t="s">
        <v>12</v>
      </c>
      <c r="D4" s="27"/>
      <c r="E4" s="27"/>
      <c r="F4" s="27"/>
      <c r="G4" s="15"/>
      <c r="H4" s="15"/>
    </row>
    <row r="5" spans="1:8" s="7" customFormat="1" ht="21" customHeight="1">
      <c r="A5" s="23">
        <f>SUM('30731'!A2)</f>
        <v>0</v>
      </c>
      <c r="B5" s="14" t="s">
        <v>6</v>
      </c>
      <c r="C5" s="23">
        <f xml:space="preserve"> A6 - A5</f>
        <v>0</v>
      </c>
      <c r="D5" s="10" t="s">
        <v>18</v>
      </c>
      <c r="E5" s="43">
        <f>SUM('30731'!C2)</f>
        <v>0</v>
      </c>
      <c r="F5" s="29" t="s">
        <v>15</v>
      </c>
      <c r="G5" s="31">
        <f>SUM('30731'!D2)</f>
        <v>0</v>
      </c>
      <c r="H5" s="25">
        <f>SUM('30731'!E2)</f>
        <v>0</v>
      </c>
    </row>
    <row r="6" spans="1:8" s="7" customFormat="1" ht="21" customHeight="1">
      <c r="A6" s="38">
        <f>SUM('30731'!B2)</f>
        <v>0</v>
      </c>
      <c r="B6" s="39"/>
      <c r="C6" s="39"/>
      <c r="D6" s="40"/>
      <c r="E6" s="44"/>
      <c r="F6" s="30"/>
      <c r="G6" s="32"/>
      <c r="H6" s="26"/>
    </row>
    <row r="7" spans="1:8" s="7" customFormat="1" ht="21" customHeight="1">
      <c r="A7" s="41">
        <f>SUM(A6,E5)</f>
        <v>0</v>
      </c>
      <c r="B7" s="42"/>
      <c r="C7" s="42"/>
      <c r="D7" s="33" t="s">
        <v>14</v>
      </c>
      <c r="E7" s="34"/>
      <c r="F7" s="35"/>
      <c r="G7" s="24">
        <f>SUM(G5,H5)</f>
        <v>0</v>
      </c>
      <c r="H7" s="12" t="s">
        <v>17</v>
      </c>
    </row>
    <row r="8" spans="1:8" s="7" customFormat="1" ht="21" customHeight="1">
      <c r="A8" s="36">
        <f>SUM(A7,G7)</f>
        <v>0</v>
      </c>
      <c r="B8" s="37"/>
      <c r="C8" s="37"/>
      <c r="D8" s="37"/>
      <c r="E8" s="37"/>
      <c r="F8" s="11" t="s">
        <v>16</v>
      </c>
      <c r="G8" s="8"/>
      <c r="H8" s="9"/>
    </row>
    <row r="9" spans="1:8" ht="17.25" customHeight="1">
      <c r="A9" s="4"/>
      <c r="B9" s="4"/>
      <c r="C9" s="4"/>
      <c r="D9" s="4"/>
      <c r="E9" s="4"/>
      <c r="F9" s="5"/>
      <c r="G9" s="6"/>
      <c r="H9" s="6"/>
    </row>
    <row r="10" spans="1:8" ht="17.25" customHeight="1">
      <c r="A10" s="2"/>
      <c r="B10" s="2"/>
      <c r="C10" s="2"/>
      <c r="D10" s="2"/>
      <c r="E10" s="2"/>
      <c r="F10" s="2"/>
      <c r="G10" s="2"/>
      <c r="H10" s="2"/>
    </row>
    <row r="11" spans="1:8" ht="17.25" customHeight="1">
      <c r="A11" s="2" t="s">
        <v>24</v>
      </c>
      <c r="B11" s="2"/>
      <c r="C11" s="2"/>
      <c r="D11" s="2"/>
      <c r="F11" s="2"/>
      <c r="G11" s="3" t="e">
        <f>A7/A8</f>
        <v>#DIV/0!</v>
      </c>
      <c r="H11" s="13" t="s">
        <v>5</v>
      </c>
    </row>
    <row r="12" spans="1:8" ht="17.25" customHeight="1">
      <c r="A12" s="2" t="s">
        <v>25</v>
      </c>
      <c r="B12" s="2"/>
      <c r="C12" s="2"/>
      <c r="D12" s="2"/>
      <c r="F12" s="2"/>
      <c r="G12" s="3" t="e">
        <f>G7/A8</f>
        <v>#DIV/0!</v>
      </c>
      <c r="H12" s="13" t="s">
        <v>7</v>
      </c>
    </row>
    <row r="13" spans="1:8" ht="17.25" customHeight="1">
      <c r="A13" s="2"/>
      <c r="B13" s="2"/>
      <c r="C13" s="2"/>
      <c r="D13" s="2"/>
      <c r="E13" s="2"/>
      <c r="F13" s="2"/>
      <c r="G13" s="2"/>
      <c r="H13" s="13"/>
    </row>
    <row r="14" spans="1:8" ht="17.25" customHeight="1">
      <c r="A14" s="2" t="s">
        <v>26</v>
      </c>
      <c r="B14" s="2"/>
      <c r="C14" s="2"/>
      <c r="D14" s="2"/>
      <c r="E14" s="2"/>
      <c r="F14" s="2"/>
      <c r="G14" s="3" t="e">
        <f>A5/A8</f>
        <v>#DIV/0!</v>
      </c>
      <c r="H14" s="13" t="s">
        <v>19</v>
      </c>
    </row>
    <row r="15" spans="1:8" ht="17.25" customHeight="1">
      <c r="A15" s="2"/>
      <c r="B15" s="2"/>
      <c r="C15" s="2"/>
      <c r="D15" s="2"/>
      <c r="E15" s="2"/>
      <c r="F15" s="2"/>
      <c r="G15" s="2"/>
      <c r="H15" s="13"/>
    </row>
    <row r="16" spans="1:8" ht="17.25" customHeight="1">
      <c r="A16" s="2" t="s">
        <v>27</v>
      </c>
      <c r="B16" s="2"/>
      <c r="C16" s="2"/>
      <c r="D16" s="2"/>
      <c r="E16" s="2"/>
      <c r="F16" s="2"/>
      <c r="G16" s="3" t="e">
        <f>(C5+E5)/A8</f>
        <v>#DIV/0!</v>
      </c>
      <c r="H16" s="13" t="s">
        <v>20</v>
      </c>
    </row>
    <row r="17" spans="1:8" ht="17.25" customHeight="1">
      <c r="A17" s="2" t="s">
        <v>28</v>
      </c>
      <c r="B17" s="2"/>
      <c r="C17" s="2"/>
      <c r="D17" s="2"/>
      <c r="E17" s="2"/>
      <c r="F17" s="2"/>
      <c r="G17" s="3" t="e">
        <f>(A5+G7)/A8</f>
        <v>#DIV/0!</v>
      </c>
      <c r="H17" s="13" t="s">
        <v>21</v>
      </c>
    </row>
    <row r="18" spans="1:8" ht="17.25" customHeight="1">
      <c r="H18" s="13"/>
    </row>
    <row r="19" spans="1:8" ht="17.25" customHeight="1">
      <c r="A19" s="2" t="s">
        <v>29</v>
      </c>
      <c r="B19" s="2"/>
      <c r="C19" s="2"/>
      <c r="D19" s="2"/>
      <c r="E19" s="2"/>
      <c r="F19" s="2"/>
      <c r="G19" s="3" t="e">
        <f>(C5+E5)/A7</f>
        <v>#DIV/0!</v>
      </c>
      <c r="H19" s="13" t="s">
        <v>22</v>
      </c>
    </row>
    <row r="20" spans="1:8" ht="17.25" customHeight="1">
      <c r="A20" s="2" t="s">
        <v>30</v>
      </c>
      <c r="B20" s="2"/>
      <c r="C20" s="2"/>
      <c r="D20" s="2"/>
      <c r="E20" s="2"/>
      <c r="F20" s="2"/>
      <c r="G20" s="3" t="e">
        <f>A5/A7</f>
        <v>#DIV/0!</v>
      </c>
      <c r="H20" s="13" t="s">
        <v>23</v>
      </c>
    </row>
    <row r="21" spans="1:8" ht="17.25" customHeight="1">
      <c r="A21" s="2"/>
      <c r="B21" s="2"/>
      <c r="C21" s="2"/>
      <c r="D21" s="2"/>
      <c r="E21" s="2"/>
      <c r="F21" s="2"/>
      <c r="G21" s="3"/>
      <c r="H21" s="13"/>
    </row>
    <row r="22" spans="1:8" ht="17.25" customHeight="1">
      <c r="A22" s="2"/>
      <c r="B22" s="2"/>
      <c r="C22" s="2"/>
      <c r="D22" s="2"/>
      <c r="E22" s="2"/>
      <c r="F22" s="2"/>
      <c r="G22" s="2"/>
      <c r="H22" s="2"/>
    </row>
    <row r="23" spans="1:8" ht="17.25" customHeight="1">
      <c r="A23" s="2"/>
      <c r="B23" s="2"/>
      <c r="C23" s="2"/>
      <c r="D23" s="2"/>
      <c r="E23" s="2"/>
      <c r="F23" s="2"/>
      <c r="G23" s="2"/>
      <c r="H23" s="2"/>
    </row>
  </sheetData>
  <mergeCells count="15">
    <mergeCell ref="D7:F7"/>
    <mergeCell ref="A8:E8"/>
    <mergeCell ref="C4:D4"/>
    <mergeCell ref="A6:D6"/>
    <mergeCell ref="A7:C7"/>
    <mergeCell ref="E5:E6"/>
    <mergeCell ref="E4:F4"/>
    <mergeCell ref="A4:B4"/>
    <mergeCell ref="H5:H6"/>
    <mergeCell ref="A3:D3"/>
    <mergeCell ref="E3:F3"/>
    <mergeCell ref="F5:F6"/>
    <mergeCell ref="G5:G6"/>
    <mergeCell ref="A2:F2"/>
    <mergeCell ref="G2:H2"/>
  </mergeCells>
  <phoneticPr fontId="2" type="noConversion"/>
  <printOptions horizontalCentered="1"/>
  <pageMargins left="0.74803149606299213" right="0.74803149606299213" top="0.78740157480314965" bottom="0.98425196850393704" header="0.6692913385826772" footer="0.51181102362204722"/>
  <pageSetup paperSize="9" scale="95" orientation="portrait" horizontalDpi="4294967292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75" workbookViewId="0">
      <selection activeCell="A2" sqref="A2:E2"/>
    </sheetView>
  </sheetViews>
  <sheetFormatPr defaultColWidth="16.625" defaultRowHeight="16.5"/>
  <sheetData>
    <row r="1" spans="1:6">
      <c r="A1" s="16" t="s">
        <v>3</v>
      </c>
      <c r="B1" s="16" t="s">
        <v>4</v>
      </c>
      <c r="C1" s="16" t="s">
        <v>2</v>
      </c>
      <c r="D1" s="16" t="s">
        <v>0</v>
      </c>
      <c r="E1" s="16" t="s">
        <v>1</v>
      </c>
    </row>
    <row r="2" spans="1:6">
      <c r="A2" s="22"/>
      <c r="B2" s="22"/>
      <c r="C2" s="22"/>
      <c r="D2" s="22"/>
      <c r="E2" s="22"/>
      <c r="F2">
        <f>SUM(B2:E2)</f>
        <v>0</v>
      </c>
    </row>
    <row r="3" spans="1:6">
      <c r="A3" s="21">
        <f xml:space="preserve"> IF(F2=0,0,ROUND(A2 / F2,4))</f>
        <v>0</v>
      </c>
      <c r="B3" s="21">
        <f xml:space="preserve"> IF(F2=0,0,ROUND((B2 - A2) / F2,4))</f>
        <v>0</v>
      </c>
      <c r="C3" s="21">
        <f xml:space="preserve"> IF(F2=0,0,ROUND(C2 / F2,4))</f>
        <v>0</v>
      </c>
      <c r="D3" s="21">
        <f xml:space="preserve"> IF(F2=0,0,ROUND(D2 / F2,4))</f>
        <v>0</v>
      </c>
      <c r="E3" s="21">
        <f xml:space="preserve"> 1 - A3 - B3 - C3 - D3</f>
        <v>1</v>
      </c>
    </row>
  </sheetData>
  <phoneticPr fontId="2" type="noConversion"/>
  <pageMargins left="0.75" right="0.75" top="1" bottom="1" header="0.5" footer="0.5"/>
  <pageSetup paperSize="9" orientation="portrait" horizontalDpi="4294967292" r:id="rId1"/>
  <headerFooter alignWithMargins="0">
    <oddHeader>&amp;C&amp;"標楷體,標準"&amp;18期貨商及交易輔助人十二月份期貨交易統計分析表</oddHeader>
    <oddFooter>&amp;R&amp;"標楷體,標準"交易部市場組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1</vt:i4>
      </vt:variant>
    </vt:vector>
  </HeadingPairs>
  <TitlesOfParts>
    <vt:vector size="3" baseType="lpstr">
      <vt:lpstr>30730</vt:lpstr>
      <vt:lpstr>30731</vt:lpstr>
      <vt:lpstr>'30730'!Print_Area</vt:lpstr>
    </vt:vector>
  </TitlesOfParts>
  <Company>台灣期貨交易所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台灣期貨交易所</dc:creator>
  <cp:lastModifiedBy>KJSOFT</cp:lastModifiedBy>
  <cp:lastPrinted>2005-02-21T05:55:02Z</cp:lastPrinted>
  <dcterms:created xsi:type="dcterms:W3CDTF">1998-08-19T03:43:55Z</dcterms:created>
  <dcterms:modified xsi:type="dcterms:W3CDTF">2019-06-11T02:51:44Z</dcterms:modified>
</cp:coreProperties>
</file>