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868D53D-0A43-4559-84C4-DB351664774C}" xr6:coauthVersionLast="36" xr6:coauthVersionMax="36" xr10:uidLastSave="{00000000-0000-0000-0000-000000000000}"/>
  <bookViews>
    <workbookView xWindow="32760" yWindow="32760" windowWidth="28800" windowHeight="12255"/>
  </bookViews>
  <sheets>
    <sheet name="40011_rpt_future" sheetId="16" r:id="rId1"/>
    <sheet name="40011_rpt_option" sheetId="17" r:id="rId2"/>
    <sheet name="40012_rpt_future " sheetId="13" r:id="rId3"/>
    <sheet name="40012_rpt_option" sheetId="14" r:id="rId4"/>
    <sheet name="40013_rpt_future" sheetId="15" r:id="rId5"/>
    <sheet name="40042轉出報表" sheetId="12" r:id="rId6"/>
  </sheets>
  <definedNames>
    <definedName name="_xlnm.Print_Area" localSheetId="0">'40011_rpt_future'!$A$1:$J$74</definedName>
    <definedName name="_xlnm.Print_Area" localSheetId="1">'40011_rpt_option'!$B$1:$I$109</definedName>
    <definedName name="_xlnm.Print_Area" localSheetId="2">'40012_rpt_future '!$A$1:$J$85</definedName>
    <definedName name="_xlnm.Print_Area" localSheetId="3">'40012_rpt_option'!$B$1:$I$104</definedName>
    <definedName name="_xlnm.Print_Area" localSheetId="4">'40013_rpt_future'!$A$1:$J$54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6" l="1"/>
  <c r="H4" i="16" s="1"/>
  <c r="D4" i="16"/>
  <c r="G4" i="16" s="1"/>
  <c r="C4" i="16"/>
  <c r="F4" i="16" s="1"/>
  <c r="E96" i="17"/>
  <c r="C96" i="17"/>
  <c r="G96" i="17" s="1"/>
  <c r="N95" i="17"/>
  <c r="E95" i="17"/>
  <c r="C95" i="17"/>
  <c r="G95" i="17"/>
  <c r="E94" i="17"/>
  <c r="C94" i="17"/>
  <c r="G94" i="17"/>
  <c r="N93" i="17"/>
  <c r="E93" i="17"/>
  <c r="C93" i="17"/>
  <c r="G93" i="17" s="1"/>
  <c r="E92" i="17"/>
  <c r="G92" i="17" s="1"/>
  <c r="C92" i="17"/>
  <c r="N91" i="17"/>
  <c r="E91" i="17"/>
  <c r="G91" i="17" s="1"/>
  <c r="C91" i="17"/>
  <c r="E90" i="17"/>
  <c r="C90" i="17"/>
  <c r="G90" i="17" s="1"/>
  <c r="N89" i="17"/>
  <c r="E89" i="17"/>
  <c r="C89" i="17"/>
  <c r="G89" i="17" s="1"/>
  <c r="E88" i="17"/>
  <c r="C88" i="17"/>
  <c r="G88" i="17"/>
  <c r="N87" i="17"/>
  <c r="E87" i="17"/>
  <c r="C87" i="17"/>
  <c r="G87" i="17" s="1"/>
  <c r="G83" i="17"/>
  <c r="G44" i="17"/>
  <c r="E65" i="16"/>
  <c r="D65" i="16"/>
  <c r="F65" i="16" s="1"/>
  <c r="E64" i="16"/>
  <c r="D64" i="16"/>
  <c r="F64" i="16" s="1"/>
  <c r="E63" i="16"/>
  <c r="F63" i="16" s="1"/>
  <c r="D63" i="16"/>
  <c r="E62" i="16"/>
  <c r="F62" i="16" s="1"/>
  <c r="D62" i="16"/>
  <c r="E61" i="16"/>
  <c r="D61" i="16"/>
  <c r="E60" i="16"/>
  <c r="F60" i="16"/>
  <c r="D60" i="16"/>
  <c r="E59" i="16"/>
  <c r="F59" i="16"/>
  <c r="D59" i="16"/>
  <c r="E58" i="16"/>
  <c r="D58" i="16"/>
  <c r="F58" i="16" s="1"/>
  <c r="E57" i="16"/>
  <c r="D57" i="16"/>
  <c r="F57" i="16" s="1"/>
  <c r="E56" i="16"/>
  <c r="D56" i="16"/>
  <c r="F56" i="16" s="1"/>
  <c r="E55" i="16"/>
  <c r="D55" i="16"/>
  <c r="F55" i="16" s="1"/>
  <c r="E54" i="16"/>
  <c r="D54" i="16"/>
  <c r="F54" i="16" s="1"/>
  <c r="G51" i="16"/>
  <c r="E66" i="13"/>
  <c r="D66" i="13"/>
  <c r="E65" i="13"/>
  <c r="F65" i="13" s="1"/>
  <c r="D65" i="13"/>
  <c r="E46" i="15"/>
  <c r="D46" i="15"/>
  <c r="F46" i="15"/>
  <c r="E92" i="14"/>
  <c r="C92" i="14"/>
  <c r="G92" i="14"/>
  <c r="E91" i="14"/>
  <c r="C91" i="14"/>
  <c r="K91" i="14" s="1"/>
  <c r="E90" i="14"/>
  <c r="C90" i="14"/>
  <c r="G90" i="14" s="1"/>
  <c r="E89" i="14"/>
  <c r="G89" i="14" s="1"/>
  <c r="C89" i="14"/>
  <c r="K89" i="14" s="1"/>
  <c r="E88" i="14"/>
  <c r="C88" i="14"/>
  <c r="G88" i="14"/>
  <c r="E87" i="14"/>
  <c r="C87" i="14"/>
  <c r="G87" i="14" s="1"/>
  <c r="G83" i="14"/>
  <c r="G44" i="14"/>
  <c r="E69" i="13"/>
  <c r="D69" i="13"/>
  <c r="F69" i="13"/>
  <c r="E68" i="13"/>
  <c r="D68" i="13"/>
  <c r="F68" i="13" s="1"/>
  <c r="E67" i="13"/>
  <c r="D67" i="13"/>
  <c r="F67" i="13" s="1"/>
  <c r="E64" i="13"/>
  <c r="D64" i="13"/>
  <c r="F64" i="13" s="1"/>
  <c r="E63" i="13"/>
  <c r="F63" i="13" s="1"/>
  <c r="D63" i="13"/>
  <c r="E62" i="13"/>
  <c r="D62" i="13"/>
  <c r="F62" i="13" s="1"/>
  <c r="E61" i="13"/>
  <c r="D61" i="13"/>
  <c r="F61" i="13" s="1"/>
  <c r="F66" i="13"/>
  <c r="F61" i="16"/>
  <c r="K92" i="14" l="1"/>
  <c r="M91" i="14"/>
  <c r="M92" i="14" s="1"/>
  <c r="L91" i="14"/>
  <c r="L92" i="14" s="1"/>
  <c r="L89" i="14"/>
  <c r="L90" i="14" s="1"/>
  <c r="M89" i="14"/>
  <c r="M90" i="14" s="1"/>
  <c r="K90" i="14"/>
  <c r="K87" i="14"/>
  <c r="G91" i="14"/>
  <c r="M87" i="14" l="1"/>
  <c r="M88" i="14" s="1"/>
  <c r="L87" i="14"/>
  <c r="L88" i="14" s="1"/>
  <c r="K88" i="14"/>
</calcChain>
</file>

<file path=xl/sharedStrings.xml><?xml version="1.0" encoding="utf-8"?>
<sst xmlns="http://schemas.openxmlformats.org/spreadsheetml/2006/main" count="376" uniqueCount="261">
  <si>
    <t>1.</t>
    <phoneticPr fontId="3" type="noConversion"/>
  </si>
  <si>
    <t>RHF</t>
    <phoneticPr fontId="3" type="noConversion"/>
  </si>
  <si>
    <t>RTF</t>
    <phoneticPr fontId="3" type="noConversion"/>
  </si>
  <si>
    <r>
      <rPr>
        <sz val="16"/>
        <rFont val="標楷體"/>
        <family val="4"/>
        <charset val="136"/>
      </rPr>
      <t>一、</t>
    </r>
  </si>
  <si>
    <r>
      <rPr>
        <sz val="16"/>
        <rFont val="標楷體"/>
        <family val="4"/>
        <charset val="136"/>
      </rPr>
      <t>現行收取保證金金額</t>
    </r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</si>
  <si>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</si>
  <si>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</si>
  <si>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</si>
  <si>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</si>
  <si>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</si>
  <si>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</si>
  <si>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rPr>
        <sz val="16"/>
        <rFont val="標楷體"/>
        <family val="4"/>
        <charset val="136"/>
      </rPr>
      <t>三、</t>
    </r>
    <phoneticPr fontId="3" type="noConversion"/>
  </si>
  <si>
    <r>
      <rPr>
        <sz val="16"/>
        <rFont val="標楷體"/>
        <family val="4"/>
        <charset val="136"/>
      </rPr>
      <t>本日結算保證金變動幅度</t>
    </r>
    <phoneticPr fontId="3" type="noConversion"/>
  </si>
  <si>
    <r>
      <rPr>
        <sz val="16"/>
        <rFont val="標楷體"/>
        <family val="4"/>
        <charset val="136"/>
      </rPr>
      <t>四、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</si>
  <si>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</si>
  <si>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t>TJF</t>
    <phoneticPr fontId="3" type="noConversion"/>
  </si>
  <si>
    <r>
      <rPr>
        <sz val="14"/>
        <rFont val="標楷體"/>
        <family val="4"/>
        <charset val="136"/>
      </rPr>
      <t>結算保證金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</si>
  <si>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維持保證金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</si>
  <si>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原始保證金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</si>
  <si>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</si>
  <si>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</si>
  <si>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</si>
  <si>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</si>
  <si>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</si>
  <si>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t xml:space="preserve"> </t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</si>
  <si>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</si>
  <si>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</si>
  <si>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</si>
  <si>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</si>
  <si>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</si>
  <si>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</si>
  <si>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</si>
  <si>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</si>
  <si>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</si>
  <si>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</si>
  <si>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</si>
  <si>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</si>
  <si>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</si>
  <si>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</si>
  <si>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t xml:space="preserve">  </t>
    <phoneticPr fontId="2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</si>
  <si>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</si>
  <si>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</si>
  <si>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</si>
  <si>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</si>
  <si>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</si>
  <si>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</t>
    </r>
    <phoneticPr fontId="3" type="noConversion"/>
  </si>
  <si>
    <r>
      <rPr>
        <sz val="12"/>
        <color indexed="9"/>
        <rFont val="標楷體"/>
        <family val="4"/>
        <charset val="136"/>
      </rPr>
      <t>維持</t>
    </r>
    <phoneticPr fontId="3" type="noConversion"/>
  </si>
  <si>
    <r>
      <rPr>
        <sz val="12"/>
        <color indexed="9"/>
        <rFont val="標楷體"/>
        <family val="4"/>
        <charset val="136"/>
      </rPr>
      <t>原始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</si>
  <si>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</si>
  <si>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rPr>
        <sz val="12"/>
        <rFont val="標楷體"/>
        <family val="4"/>
        <charset val="136"/>
      </rPr>
      <t>四、作業事項</t>
    </r>
    <phoneticPr fontId="2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</si>
  <si>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</si>
  <si>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</si>
  <si>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</si>
  <si>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</si>
  <si>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</si>
  <si>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</si>
  <si>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GDF</t>
    <phoneticPr fontId="3" type="noConversion"/>
  </si>
  <si>
    <t>TGF</t>
    <phoneticPr fontId="3" type="noConversion"/>
  </si>
  <si>
    <t>4.黃金類期貨契約結算保證金 = 黃金期貨(或臺幣黃金期貨)價格 × 契約規模  × 風險價格係數</t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</si>
  <si>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</si>
  <si>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</si>
  <si>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t xml:space="preserve">□RHO   □RTO   □TGO     </t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</si>
  <si>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標楷體"/>
        <family val="4"/>
        <charset val="136"/>
      </rPr>
      <t>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</si>
  <si>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標楷體"/>
        <family val="4"/>
        <charset val="136"/>
      </rPr>
      <t>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</si>
  <si>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r>
      <rPr>
        <sz val="12"/>
        <color indexed="8"/>
        <rFont val="標楷體"/>
        <family val="4"/>
        <charset val="136"/>
      </rPr>
      <t>是否達調整標準</t>
    </r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</si>
  <si>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  F=(D-E)/E </t>
    </r>
    <phoneticPr fontId="3" type="noConversion"/>
  </si>
  <si>
    <r>
      <rPr>
        <sz val="12"/>
        <color indexed="8"/>
        <rFont val="標楷體"/>
        <family val="4"/>
        <charset val="136"/>
      </rPr>
      <t>現行收取結算保證金</t>
    </r>
    <r>
      <rPr>
        <sz val="12"/>
        <color indexed="8"/>
        <rFont val="Times New Roman"/>
        <family val="1"/>
      </rPr>
      <t>E</t>
    </r>
    <phoneticPr fontId="3" type="noConversion"/>
  </si>
  <si>
    <r>
      <rPr>
        <sz val="12"/>
        <rFont val="標楷體"/>
        <family val="4"/>
        <charset val="136"/>
      </rPr>
      <t>本日計算結算保證金　D=A</t>
    </r>
    <r>
      <rPr>
        <sz val="12"/>
        <rFont val="Times New Roman"/>
        <family val="1"/>
      </rPr>
      <t>×</t>
    </r>
    <r>
      <rPr>
        <sz val="12"/>
        <rFont val="標楷體"/>
        <family val="4"/>
        <charset val="136"/>
      </rPr>
      <t>B</t>
    </r>
    <r>
      <rPr>
        <sz val="12"/>
        <rFont val="Times New Roman"/>
        <family val="1"/>
      </rPr>
      <t>×</t>
    </r>
    <r>
      <rPr>
        <sz val="12"/>
        <rFont val="標楷體"/>
        <family val="4"/>
        <charset val="136"/>
      </rPr>
      <t>C</t>
    </r>
    <phoneticPr fontId="3" type="noConversion"/>
  </si>
  <si>
    <r>
      <rPr>
        <sz val="12"/>
        <rFont val="標楷體"/>
        <family val="4"/>
        <charset val="136"/>
      </rPr>
      <t>最小風險價格係數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</si>
  <si>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3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</si>
  <si>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</si>
  <si>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指數每點</t>
    </r>
    <r>
      <rPr>
        <sz val="12"/>
        <rFont val="Times New Roman"/>
        <family val="1"/>
      </rPr>
      <t xml:space="preserve">                   </t>
    </r>
    <r>
      <rPr>
        <sz val="12"/>
        <rFont val="標楷體"/>
        <family val="4"/>
        <charset val="136"/>
      </rPr>
      <t>契約價值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</si>
  <si>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color indexed="8"/>
        <rFont val="標楷體"/>
        <family val="4"/>
        <charset val="136"/>
      </rPr>
      <t>時間</t>
    </r>
    <r>
      <rPr>
        <sz val="12"/>
        <color indexed="8"/>
        <rFont val="Times New Roman"/>
        <family val="1"/>
      </rPr>
      <t>:</t>
    </r>
    <phoneticPr fontId="3" type="noConversion"/>
  </si>
  <si>
    <r>
      <rPr>
        <sz val="12"/>
        <color indexed="8"/>
        <rFont val="標楷體"/>
        <family val="4"/>
        <charset val="136"/>
      </rPr>
      <t>日期</t>
    </r>
    <r>
      <rPr>
        <sz val="12"/>
        <color indexed="8"/>
        <rFont val="Times New Roman"/>
        <family val="1"/>
      </rPr>
      <t>:</t>
    </r>
    <phoneticPr fontId="3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</si>
  <si>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F=(D-E)/E</t>
    </r>
    <phoneticPr fontId="3" type="noConversion"/>
  </si>
  <si>
    <r>
      <rPr>
        <sz val="12"/>
        <color indexed="8"/>
        <rFont val="標楷體"/>
        <family val="4"/>
        <charset val="136"/>
      </rPr>
      <t>本日計算結算保證金</t>
    </r>
    <r>
      <rPr>
        <sz val="12"/>
        <color indexed="8"/>
        <rFont val="Times New Roman"/>
        <family val="1"/>
      </rPr>
      <t>D=A×B×C</t>
    </r>
    <phoneticPr fontId="3" type="noConversion"/>
  </si>
  <si>
    <r>
      <rPr>
        <sz val="12"/>
        <color indexed="8"/>
        <rFont val="標楷體"/>
        <family val="4"/>
        <charset val="136"/>
      </rPr>
      <t>最小風險價格係數</t>
    </r>
  </si>
  <si>
    <r>
      <rPr>
        <sz val="12"/>
        <color indexed="8"/>
        <rFont val="標楷體"/>
        <family val="4"/>
        <charset val="136"/>
      </rPr>
      <t>實際風險價格係數</t>
    </r>
  </si>
  <si>
    <r>
      <rPr>
        <sz val="12"/>
        <color indexed="8"/>
        <rFont val="標楷體"/>
        <family val="4"/>
        <charset val="136"/>
      </rPr>
      <t xml:space="preserve">適用風險價格係數
</t>
    </r>
    <r>
      <rPr>
        <sz val="12"/>
        <color indexed="8"/>
        <rFont val="Times New Roman"/>
        <family val="1"/>
      </rPr>
      <t>C</t>
    </r>
    <phoneticPr fontId="3" type="noConversion"/>
  </si>
  <si>
    <r>
      <rPr>
        <sz val="12"/>
        <color indexed="8"/>
        <rFont val="標楷體"/>
        <family val="4"/>
        <charset val="136"/>
      </rPr>
      <t xml:space="preserve">契約乘數
</t>
    </r>
    <r>
      <rPr>
        <sz val="12"/>
        <color indexed="8"/>
        <rFont val="Times New Roman"/>
        <family val="1"/>
      </rPr>
      <t>B</t>
    </r>
    <phoneticPr fontId="3" type="noConversion"/>
  </si>
  <si>
    <r>
      <rPr>
        <sz val="12"/>
        <color indexed="8"/>
        <rFont val="標楷體"/>
        <family val="4"/>
        <charset val="136"/>
      </rPr>
      <t xml:space="preserve">近月份期貨契約價格
</t>
    </r>
    <r>
      <rPr>
        <sz val="12"/>
        <color indexed="8"/>
        <rFont val="Times New Roman"/>
        <family val="1"/>
      </rPr>
      <t>A</t>
    </r>
    <phoneticPr fontId="3" type="noConversion"/>
  </si>
  <si>
    <r>
      <rPr>
        <sz val="12"/>
        <color indexed="8"/>
        <rFont val="標楷體"/>
        <family val="4"/>
        <charset val="136"/>
      </rPr>
      <t>上市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上櫃類別</t>
    </r>
  </si>
  <si>
    <r>
      <rPr>
        <sz val="12"/>
        <color indexed="8"/>
        <rFont val="標楷體"/>
        <family val="4"/>
        <charset val="136"/>
      </rPr>
      <t>股票期貨
標的證券代號</t>
    </r>
  </si>
  <si>
    <r>
      <rPr>
        <sz val="12"/>
        <color indexed="8"/>
        <rFont val="標楷體"/>
        <family val="4"/>
        <charset val="136"/>
      </rPr>
      <t>股票期貨
中文簡稱</t>
    </r>
  </si>
  <si>
    <r>
      <rPr>
        <sz val="12"/>
        <color indexed="8"/>
        <rFont val="標楷體"/>
        <family val="4"/>
        <charset val="136"/>
      </rPr>
      <t>股票期貨
英文代碼</t>
    </r>
  </si>
  <si>
    <t>標的證券為受益憑證之股票類契約保證金
收盤前試算表</t>
    <phoneticPr fontId="3" type="noConversion"/>
  </si>
  <si>
    <r>
      <rPr>
        <sz val="12"/>
        <rFont val="標楷體"/>
        <family val="4"/>
        <charset val="136"/>
      </rPr>
      <t>近月份期貨契約</t>
    </r>
    <r>
      <rPr>
        <sz val="12"/>
        <rFont val="標楷體"/>
        <family val="4"/>
        <charset val="136"/>
      </rPr>
      <t>價格</t>
    </r>
    <r>
      <rPr>
        <sz val="12"/>
        <rFont val="Times New Roman"/>
        <family val="1"/>
      </rPr>
      <t>A</t>
    </r>
    <phoneticPr fontId="3" type="noConversion"/>
  </si>
  <si>
    <t>一、</t>
    <phoneticPr fontId="3" type="noConversion"/>
  </si>
  <si>
    <t>現行收取保證金金額</t>
    <phoneticPr fontId="3" type="noConversion"/>
  </si>
  <si>
    <t>XEF</t>
    <phoneticPr fontId="3" type="noConversion"/>
  </si>
  <si>
    <t>XJF</t>
    <phoneticPr fontId="3" type="noConversion"/>
  </si>
  <si>
    <t>本日結算保證金計算(結算保證金 = 期貨契約價格 × 契約規模  × 風險價格係數)</t>
    <phoneticPr fontId="3" type="noConversion"/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</si>
  <si>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</si>
  <si>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</si>
  <si>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3" type="noConversion"/>
  </si>
  <si>
    <r>
      <rPr>
        <sz val="14"/>
        <rFont val="標楷體"/>
        <family val="4"/>
        <charset val="136"/>
      </rPr>
      <t>近月份期貨契約指數價格</t>
    </r>
    <r>
      <rPr>
        <sz val="14"/>
        <rFont val="Times New Roman"/>
        <family val="1"/>
      </rPr>
      <t>A</t>
    </r>
    <phoneticPr fontId="3" type="noConversion"/>
  </si>
  <si>
    <r>
      <rPr>
        <sz val="14"/>
        <rFont val="標楷體"/>
        <family val="4"/>
        <charset val="136"/>
      </rPr>
      <t>指數每點</t>
    </r>
    <r>
      <rPr>
        <sz val="14"/>
        <rFont val="Times New Roman"/>
        <family val="1"/>
      </rPr>
      <t xml:space="preserve">                   </t>
    </r>
    <r>
      <rPr>
        <sz val="14"/>
        <rFont val="標楷體"/>
        <family val="4"/>
        <charset val="136"/>
      </rPr>
      <t>契約價值</t>
    </r>
    <r>
      <rPr>
        <sz val="14"/>
        <rFont val="Times New Roman"/>
        <family val="1"/>
      </rPr>
      <t>B</t>
    </r>
    <phoneticPr fontId="3" type="noConversion"/>
  </si>
  <si>
    <r>
      <rPr>
        <sz val="14"/>
        <rFont val="標楷體"/>
        <family val="4"/>
        <charset val="136"/>
      </rPr>
      <t>適用風險價格係數</t>
    </r>
    <r>
      <rPr>
        <sz val="14"/>
        <rFont val="Times New Roman"/>
        <family val="1"/>
      </rPr>
      <t>C</t>
    </r>
    <phoneticPr fontId="3" type="noConversion"/>
  </si>
  <si>
    <r>
      <rPr>
        <sz val="14"/>
        <rFont val="標楷體"/>
        <family val="4"/>
        <charset val="136"/>
      </rPr>
      <t>實際風險價格係數</t>
    </r>
    <phoneticPr fontId="2" type="noConversion"/>
  </si>
  <si>
    <r>
      <rPr>
        <sz val="14"/>
        <rFont val="標楷體"/>
        <family val="4"/>
        <charset val="136"/>
      </rPr>
      <t>最小風險價格係數</t>
    </r>
    <phoneticPr fontId="2" type="noConversion"/>
  </si>
  <si>
    <r>
      <rPr>
        <sz val="14"/>
        <rFont val="標楷體"/>
        <family val="4"/>
        <charset val="136"/>
      </rPr>
      <t>結算保證金</t>
    </r>
    <r>
      <rPr>
        <sz val="14"/>
        <rFont val="Times New Roman"/>
        <family val="1"/>
      </rPr>
      <t>D               =A×B×C</t>
    </r>
    <phoneticPr fontId="3" type="noConversion"/>
  </si>
  <si>
    <r>
      <rPr>
        <sz val="16"/>
        <rFont val="標楷體"/>
        <family val="4"/>
        <charset val="136"/>
      </rP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3" type="noConversion"/>
  </si>
  <si>
    <r>
      <rPr>
        <sz val="14"/>
        <rFont val="標楷體"/>
        <family val="4"/>
        <charset val="136"/>
      </rPr>
      <t>本日計算結算保證金　</t>
    </r>
    <r>
      <rPr>
        <sz val="14"/>
        <rFont val="Times New Roman"/>
        <family val="1"/>
      </rPr>
      <t>A</t>
    </r>
    <phoneticPr fontId="3" type="noConversion"/>
  </si>
  <si>
    <r>
      <rPr>
        <sz val="14"/>
        <rFont val="標楷體"/>
        <family val="4"/>
        <charset val="136"/>
      </rPr>
      <t>現行收取結算保證金　</t>
    </r>
    <r>
      <rPr>
        <sz val="14"/>
        <rFont val="Times New Roman"/>
        <family val="1"/>
      </rPr>
      <t>B</t>
    </r>
    <phoneticPr fontId="3" type="noConversion"/>
  </si>
  <si>
    <r>
      <rPr>
        <sz val="14"/>
        <rFont val="標楷體"/>
        <family val="4"/>
        <charset val="136"/>
      </rPr>
      <t>變動幅度</t>
    </r>
    <r>
      <rPr>
        <sz val="14"/>
        <rFont val="Times New Roman"/>
        <family val="1"/>
      </rPr>
      <t xml:space="preserve">   D=(A-B)/B</t>
    </r>
    <phoneticPr fontId="3" type="noConversion"/>
  </si>
  <si>
    <r>
      <rPr>
        <sz val="16"/>
        <rFont val="標楷體"/>
        <family val="4"/>
        <charset val="136"/>
      </rPr>
      <t>作業事項</t>
    </r>
    <phoneticPr fontId="2" type="noConversion"/>
  </si>
  <si>
    <r>
      <rPr>
        <sz val="14"/>
        <color indexed="10"/>
        <rFont val="標楷體"/>
        <family val="4"/>
        <charset val="136"/>
      </rPr>
      <t>變動幅度</t>
    </r>
    <r>
      <rPr>
        <b/>
        <sz val="14"/>
        <color indexed="10"/>
        <rFont val="標楷體"/>
        <family val="4"/>
        <charset val="136"/>
      </rPr>
      <t>未達</t>
    </r>
    <r>
      <rPr>
        <sz val="14"/>
        <color indexed="10"/>
        <rFont val="標楷體"/>
        <family val="4"/>
        <charset val="136"/>
      </rPr>
      <t>得調整標準</t>
    </r>
    <r>
      <rPr>
        <sz val="14"/>
        <rFont val="標楷體"/>
        <family val="4"/>
        <charset val="136"/>
      </rPr>
      <t>，或雖達得調整標準但進位後金額不變，保證金維持現行收取標準。</t>
    </r>
    <phoneticPr fontId="3" type="noConversion"/>
  </si>
  <si>
    <r>
      <rPr>
        <sz val="14"/>
        <color indexed="10"/>
        <rFont val="標楷體"/>
        <family val="4"/>
        <charset val="136"/>
      </rPr>
      <t>變動幅度已達得調整標準</t>
    </r>
    <r>
      <rPr>
        <sz val="14"/>
        <rFont val="標楷體"/>
        <family val="4"/>
        <charset val="136"/>
      </rPr>
      <t>，且進位後金額改變，建議事項如「保證金調整審核會議記錄」。</t>
    </r>
    <phoneticPr fontId="2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</si>
  <si>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3" type="noConversion"/>
  </si>
  <si>
    <t>計算賣出匯率選擇權結算保證金之適用風險保證金金額</t>
    <phoneticPr fontId="3" type="noConversion"/>
  </si>
  <si>
    <t>計算賣出匯率選擇權維持保證金之適用風險保證金金額</t>
    <phoneticPr fontId="3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</si>
  <si>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</si>
  <si>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</si>
  <si>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rPr>
        <sz val="12"/>
        <rFont val="標楷體"/>
        <family val="4"/>
        <charset val="136"/>
      </rPr>
      <t>現貨收盤
匯率</t>
    </r>
    <r>
      <rPr>
        <sz val="12"/>
        <rFont val="Times New Roman"/>
        <family val="1"/>
      </rPr>
      <t>A</t>
    </r>
    <phoneticPr fontId="3" type="noConversion"/>
  </si>
  <si>
    <t>I5F</t>
  </si>
  <si>
    <t>註1：I5F之保證金單位為新台幣，採三階段漲跌幅(10%、15%及20%)。</t>
    <phoneticPr fontId="3" type="noConversion"/>
  </si>
  <si>
    <t>本日結算保證金計算(結算保證金 = 期貨價格 × 契約乘數  × 風險價格係數)</t>
    <phoneticPr fontId="3" type="noConversion"/>
  </si>
  <si>
    <r>
      <rPr>
        <sz val="14"/>
        <rFont val="細明體"/>
        <family val="3"/>
        <charset val="136"/>
      </rPr>
      <t>□</t>
    </r>
    <r>
      <rPr>
        <sz val="14"/>
        <rFont val="Times New Roman"/>
        <family val="1"/>
      </rPr>
      <t>I5F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</si>
  <si>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12%)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</si>
  <si>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3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</si>
  <si>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3" type="noConversion"/>
  </si>
  <si>
    <t>XBF</t>
    <phoneticPr fontId="39" type="noConversion"/>
  </si>
  <si>
    <t>XAF</t>
    <phoneticPr fontId="39" type="noConversion"/>
  </si>
  <si>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XEF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XJF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XBF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XAF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3" type="noConversion"/>
  </si>
  <si>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XEF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XJF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XBF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XAF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3" type="noConversion"/>
  </si>
  <si>
    <t>一、</t>
  </si>
  <si>
    <t>現行收取保證金金額</t>
  </si>
  <si>
    <t>資料日期：2018年11月19日</t>
    <phoneticPr fontId="3" type="noConversion"/>
  </si>
  <si>
    <t>商品別</t>
  </si>
  <si>
    <t>結算保證金</t>
  </si>
  <si>
    <t>維持保證金</t>
  </si>
  <si>
    <t>原始保證金</t>
  </si>
  <si>
    <t>結算保證金占合約總值的比例</t>
    <phoneticPr fontId="3" type="noConversion"/>
  </si>
  <si>
    <t>維持保證金占合約總值的比例</t>
    <phoneticPr fontId="3" type="noConversion"/>
  </si>
  <si>
    <t>原始保證金占合約總值的比例</t>
    <phoneticPr fontId="3" type="noConversion"/>
  </si>
  <si>
    <t>維持保證金比例</t>
    <phoneticPr fontId="1" type="noConversion"/>
  </si>
  <si>
    <t xml:space="preserve">原始保證金比例 </t>
    <phoneticPr fontId="1" type="noConversion"/>
  </si>
  <si>
    <t>TX</t>
  </si>
  <si>
    <t>MTX</t>
    <phoneticPr fontId="3" type="noConversion"/>
  </si>
  <si>
    <t>TE</t>
  </si>
  <si>
    <t>TF</t>
  </si>
  <si>
    <t>T5F</t>
    <phoneticPr fontId="1" type="noConversion"/>
  </si>
  <si>
    <t>GBF</t>
    <phoneticPr fontId="1" type="noConversion"/>
  </si>
  <si>
    <t>XIF</t>
    <phoneticPr fontId="3" type="noConversion"/>
  </si>
  <si>
    <t>GTF</t>
    <phoneticPr fontId="3" type="noConversion"/>
  </si>
  <si>
    <t>UDF</t>
    <phoneticPr fontId="3" type="noConversion"/>
  </si>
  <si>
    <t>SPF</t>
    <phoneticPr fontId="3" type="noConversion"/>
  </si>
  <si>
    <t>UNF</t>
    <phoneticPr fontId="3" type="noConversion"/>
  </si>
  <si>
    <t>BRF</t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</si>
  <si>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</si>
  <si>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</si>
  <si>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t xml:space="preserve">     UDF、SPF、BRF當日最大漲跌幅為20%，BRF最後交易截止時間之盤後交易時段最大漲跌幅為30%。</t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</si>
  <si>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</si>
  <si>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t>二、</t>
  </si>
  <si>
    <t>本日結算保證金計算</t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</si>
  <si>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股價指數類期貨契約結算保證金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近月份期貨指數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指數每點價值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>.</t>
    </r>
    <phoneticPr fontId="3" type="noConversion"/>
  </si>
  <si>
    <r>
      <t>近月份期貨契約指數價格</t>
    </r>
    <r>
      <rPr>
        <sz val="14"/>
        <color indexed="8"/>
        <rFont val="Times New Roman"/>
        <family val="1"/>
      </rPr>
      <t>A</t>
    </r>
    <phoneticPr fontId="3" type="noConversion"/>
  </si>
  <si>
    <r>
      <t>指數每點</t>
    </r>
    <r>
      <rPr>
        <sz val="14"/>
        <color indexed="8"/>
        <rFont val="Times New Roman"/>
        <family val="1"/>
      </rPr>
      <t xml:space="preserve">                   </t>
    </r>
    <r>
      <rPr>
        <sz val="14"/>
        <color indexed="8"/>
        <rFont val="標楷體"/>
        <family val="4"/>
        <charset val="136"/>
      </rPr>
      <t>契約價值</t>
    </r>
    <r>
      <rPr>
        <sz val="14"/>
        <color indexed="8"/>
        <rFont val="Times New Roman"/>
        <family val="1"/>
      </rPr>
      <t>B</t>
    </r>
    <phoneticPr fontId="3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</si>
  <si>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3" type="noConversion"/>
  </si>
  <si>
    <t>實際風險價格係數</t>
    <phoneticPr fontId="1" type="noConversion"/>
  </si>
  <si>
    <t>最小風險價格係數</t>
    <phoneticPr fontId="1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</si>
  <si>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3" type="noConversion"/>
  </si>
  <si>
    <t>T5F</t>
    <phoneticPr fontId="1" type="noConversion"/>
  </si>
  <si>
    <t>XIF</t>
    <phoneticPr fontId="3" type="noConversion"/>
  </si>
  <si>
    <t>GTF</t>
    <phoneticPr fontId="3" type="noConversion"/>
  </si>
  <si>
    <t>UDF</t>
    <phoneticPr fontId="3" type="noConversion"/>
  </si>
  <si>
    <t>SPF</t>
    <phoneticPr fontId="3" type="noConversion"/>
  </si>
  <si>
    <t>UNF</t>
    <phoneticPr fontId="3" type="noConversion"/>
  </si>
  <si>
    <t>BRF</t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</si>
  <si>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</si>
  <si>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2.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</si>
  <si>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3" type="noConversion"/>
  </si>
  <si>
    <t>面額(500萬) ÷ 100        B</t>
    <phoneticPr fontId="3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</si>
  <si>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3" type="noConversion"/>
  </si>
  <si>
    <t>實際風險價格係數</t>
    <phoneticPr fontId="1" type="noConversion"/>
  </si>
  <si>
    <t>最小風險價格係數</t>
    <phoneticPr fontId="1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</si>
  <si>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3" type="noConversion"/>
  </si>
  <si>
    <t>GBF</t>
    <phoneticPr fontId="3" type="noConversion"/>
  </si>
  <si>
    <t>三、</t>
    <phoneticPr fontId="3" type="noConversion"/>
  </si>
  <si>
    <t>本日結算保證金變動幅度</t>
    <phoneticPr fontId="3" type="noConversion"/>
  </si>
  <si>
    <r>
      <t>變動幅度</t>
    </r>
    <r>
      <rPr>
        <sz val="16"/>
        <color indexed="8"/>
        <rFont val="Times New Roman"/>
        <family val="1"/>
      </rPr>
      <t xml:space="preserve"> = (</t>
    </r>
    <r>
      <rPr>
        <sz val="16"/>
        <color indexed="8"/>
        <rFont val="標楷體"/>
        <family val="4"/>
        <charset val="136"/>
      </rPr>
      <t>本日計算結算保證金－現行收取結算保證金</t>
    </r>
    <r>
      <rPr>
        <sz val="16"/>
        <color indexed="8"/>
        <rFont val="Times New Roman"/>
        <family val="1"/>
      </rPr>
      <t xml:space="preserve">) ÷ </t>
    </r>
    <r>
      <rPr>
        <sz val="16"/>
        <color indexed="8"/>
        <rFont val="標楷體"/>
        <family val="4"/>
        <charset val="136"/>
      </rPr>
      <t>現行收取結算保證金</t>
    </r>
    <r>
      <rPr>
        <sz val="16"/>
        <color indexed="8"/>
        <rFont val="Times New Roman"/>
        <family val="1"/>
      </rPr>
      <t>.</t>
    </r>
    <phoneticPr fontId="3" type="noConversion"/>
  </si>
  <si>
    <r>
      <t>本日計算結算保證金　</t>
    </r>
    <r>
      <rPr>
        <sz val="14"/>
        <color indexed="8"/>
        <rFont val="Times New Roman"/>
        <family val="1"/>
      </rPr>
      <t>A</t>
    </r>
    <phoneticPr fontId="3" type="noConversion"/>
  </si>
  <si>
    <r>
      <t>現行收取結算保證金　</t>
    </r>
    <r>
      <rPr>
        <sz val="14"/>
        <color indexed="8"/>
        <rFont val="Times New Roman"/>
        <family val="1"/>
      </rPr>
      <t>B</t>
    </r>
    <phoneticPr fontId="3" type="noConversion"/>
  </si>
  <si>
    <r>
      <t>變動幅度</t>
    </r>
    <r>
      <rPr>
        <sz val="14"/>
        <color indexed="8"/>
        <rFont val="Times New Roman"/>
        <family val="1"/>
      </rPr>
      <t xml:space="preserve">   D=(A-B)/B</t>
    </r>
    <phoneticPr fontId="3" type="noConversion"/>
  </si>
  <si>
    <t>維持乘數</t>
    <phoneticPr fontId="3" type="noConversion"/>
  </si>
  <si>
    <t>原始乘數</t>
    <phoneticPr fontId="3" type="noConversion"/>
  </si>
  <si>
    <t>進位</t>
    <phoneticPr fontId="3" type="noConversion"/>
  </si>
  <si>
    <r>
      <t>TX(MTX</t>
    </r>
    <r>
      <rPr>
        <sz val="14"/>
        <color indexed="8"/>
        <rFont val="細明體"/>
        <family val="3"/>
        <charset val="136"/>
      </rPr>
      <t>比照</t>
    </r>
    <r>
      <rPr>
        <sz val="14"/>
        <color indexed="8"/>
        <rFont val="Times New Roman"/>
        <family val="1"/>
      </rPr>
      <t>)</t>
    </r>
    <phoneticPr fontId="1" type="noConversion"/>
  </si>
  <si>
    <t>TE</t>
    <phoneticPr fontId="1" type="noConversion"/>
  </si>
  <si>
    <t>TF</t>
    <phoneticPr fontId="1" type="noConversion"/>
  </si>
  <si>
    <t>T5F</t>
    <phoneticPr fontId="1" type="noConversion"/>
  </si>
  <si>
    <t>GBF</t>
    <phoneticPr fontId="1" type="noConversion"/>
  </si>
  <si>
    <t>XIF</t>
    <phoneticPr fontId="1" type="noConversion"/>
  </si>
  <si>
    <t>GTF</t>
    <phoneticPr fontId="1" type="noConversion"/>
  </si>
  <si>
    <t>UDF</t>
    <phoneticPr fontId="3" type="noConversion"/>
  </si>
  <si>
    <t>SPF</t>
    <phoneticPr fontId="3" type="noConversion"/>
  </si>
  <si>
    <t>BTF</t>
    <phoneticPr fontId="1" type="noConversion"/>
  </si>
  <si>
    <t>四、</t>
    <phoneticPr fontId="3" type="noConversion"/>
  </si>
  <si>
    <t>作業事項</t>
    <phoneticPr fontId="1" type="noConversion"/>
  </si>
  <si>
    <t>1.</t>
    <phoneticPr fontId="3" type="noConversion"/>
  </si>
  <si>
    <r>
      <t>變動幅度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之得調整標準，或雖達得調整標準但進位後金額不變，保證金維持現行收取標準。</t>
    </r>
    <phoneticPr fontId="3" type="noConversion"/>
  </si>
  <si>
    <r>
      <t>變動幅度已達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之得調整標準，且進位後金額改變，建議事項如「保證金調整審核會議記錄」。</t>
    </r>
    <phoneticPr fontId="1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</si>
  <si>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3" type="noConversion"/>
  </si>
  <si>
    <t>資料日期：2018年11月19日</t>
    <phoneticPr fontId="3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</si>
  <si>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</si>
  <si>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</si>
  <si>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</si>
  <si>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3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</si>
  <si>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</si>
  <si>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</si>
  <si>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</si>
  <si>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</si>
  <si>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</si>
  <si>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</si>
  <si>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</t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</si>
  <si>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</si>
  <si>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</si>
  <si>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</si>
  <si>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</t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</si>
  <si>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</si>
  <si>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</si>
  <si>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</si>
  <si>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</si>
  <si>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</si>
  <si>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</si>
  <si>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</si>
  <si>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</si>
  <si>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</si>
  <si>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</si>
  <si>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</si>
  <si>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rPr>
        <sz val="12"/>
        <rFont val="標楷體"/>
        <family val="4"/>
        <charset val="136"/>
      </rPr>
      <t>現貨收盤
指數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</si>
  <si>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</si>
  <si>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1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</si>
  <si>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</si>
  <si>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</si>
  <si>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</si>
  <si>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</si>
  <si>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</si>
  <si>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2"/>
        <rFont val="標楷體"/>
        <family val="4"/>
        <charset val="136"/>
      </rPr>
      <t>三、</t>
    </r>
    <phoneticPr fontId="1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</si>
  <si>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</si>
  <si>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t xml:space="preserve">  </t>
    <phoneticPr fontId="1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</si>
  <si>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</si>
  <si>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</si>
  <si>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</si>
  <si>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</si>
  <si>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</si>
  <si>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</si>
  <si>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</si>
  <si>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</si>
  <si>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</si>
  <si>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</si>
  <si>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r>
      <rPr>
        <sz val="12"/>
        <rFont val="標楷體"/>
        <family val="4"/>
        <charset val="136"/>
      </rPr>
      <t>四、作業事項</t>
    </r>
    <phoneticPr fontId="1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</si>
  <si>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</si>
  <si>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t>□TXO　□TEO　□TFO　□XIO　□GTO　</t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</si>
  <si>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</si>
  <si>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3" type="noConversion"/>
  </si>
  <si>
    <t>非標的證券為受益憑證之股票類契約保證金
收盤前試算表</t>
    <phoneticPr fontId="3" type="noConversion"/>
  </si>
  <si>
    <t>□TX　□TE　□TF　□T5F　□GBF　□XIF　□GTF　□UDF　□SPF　□BRF　</t>
    <phoneticPr fontId="3" type="noConversion"/>
  </si>
  <si>
    <t>□TX　□TE　□TF　□T5F　□GBF　□XIF　□GTF　□UDF　□SPF　□BRF　</t>
    <phoneticPr fontId="3" type="noConversion"/>
  </si>
  <si>
    <t>□TXO　□TEO　□TFO　□XIO　□GTO　</t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</si>
  <si>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</t>
    </r>
    <r>
      <rPr>
        <sz val="12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</si>
</sst>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76" formatCode="0.0%"/>
    <numFmt numFmtId="177" formatCode="0_);[Red]\(0\)"/>
    <numFmt numFmtId="178" formatCode="#,##0_);[Red]\(#,##0\)"/>
    <numFmt numFmtId="179" formatCode="#,##0_ "/>
    <numFmt numFmtId="180" formatCode="#,##0.00_ "/>
    <numFmt numFmtId="181" formatCode="#,##0.0000_ "/>
    <numFmt numFmtId="182" formatCode="0.0"/>
    <numFmt numFmtId="183" formatCode="#,##0.000_ "/>
    <numFmt numFmtId="184" formatCode="#,##0.0_ "/>
    <numFmt numFmtId="185" formatCode="0.00%;0.00%;\-"/>
    <numFmt numFmtId="186" formatCode="0.000%"/>
  </numFmts>
  <fonts count="6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b/>
      <sz val="14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14"/>
      <name val="細明體"/>
      <family val="3"/>
      <charset val="136"/>
    </font>
    <font>
      <b/>
      <sz val="12"/>
      <name val="Times New Roman"/>
      <family val="1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0"/>
      <color rgb="FFFFFFFF"/>
      <name val="Times New Roman"/>
      <family val="1"/>
    </font>
    <font>
      <sz val="12"/>
      <color rgb="FFFFFFFF"/>
      <name val="Times New Roman"/>
      <family val="1"/>
    </font>
    <font>
      <sz val="14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theme="1"/>
      <name val="標楷體"/>
      <family val="4"/>
      <charset val="136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4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43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180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9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9" fontId="10" fillId="0" borderId="0" xfId="1" applyNumberFormat="1" applyFont="1" applyBorder="1" applyAlignment="1">
      <alignment horizontal="center" vertical="center" wrapText="1"/>
    </xf>
    <xf numFmtId="179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1" fillId="0" borderId="1" xfId="3" applyNumberFormat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left"/>
    </xf>
    <xf numFmtId="0" fontId="10" fillId="0" borderId="0" xfId="1" applyFont="1"/>
    <xf numFmtId="0" fontId="4" fillId="0" borderId="0" xfId="1" applyFont="1" applyAlignment="1"/>
    <xf numFmtId="0" fontId="8" fillId="0" borderId="0" xfId="1" applyFont="1" applyFill="1" applyAlignment="1"/>
    <xf numFmtId="0" fontId="4" fillId="0" borderId="0" xfId="1" applyFont="1" applyFill="1" applyAlignment="1"/>
    <xf numFmtId="0" fontId="8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49" fontId="10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 applyFill="1" applyAlignment="1">
      <alignment horizont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10" fontId="20" fillId="0" borderId="0" xfId="1" applyNumberFormat="1" applyFont="1" applyFill="1" applyBorder="1" applyAlignment="1">
      <alignment horizontal="center"/>
    </xf>
    <xf numFmtId="0" fontId="20" fillId="0" borderId="0" xfId="1" applyFont="1"/>
    <xf numFmtId="0" fontId="18" fillId="0" borderId="0" xfId="1" applyFont="1" applyAlignment="1"/>
    <xf numFmtId="179" fontId="20" fillId="0" borderId="0" xfId="1" applyNumberFormat="1" applyFont="1" applyFill="1" applyBorder="1" applyAlignment="1">
      <alignment horizontal="center" vertical="center" wrapText="1"/>
    </xf>
    <xf numFmtId="0" fontId="20" fillId="0" borderId="0" xfId="1" applyFont="1" applyFill="1"/>
    <xf numFmtId="0" fontId="18" fillId="0" borderId="0" xfId="1" applyFont="1" applyFill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181" fontId="11" fillId="0" borderId="1" xfId="1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179" fontId="10" fillId="2" borderId="1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179" fontId="10" fillId="0" borderId="1" xfId="1" applyNumberFormat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/>
    </xf>
    <xf numFmtId="0" fontId="8" fillId="0" borderId="0" xfId="1" applyFont="1" applyAlignment="1">
      <alignment horizontal="left"/>
    </xf>
    <xf numFmtId="0" fontId="45" fillId="0" borderId="0" xfId="0" applyFont="1" applyAlignment="1">
      <alignment horizontal="center"/>
    </xf>
    <xf numFmtId="0" fontId="46" fillId="0" borderId="0" xfId="1" applyFont="1" applyFill="1" applyAlignment="1">
      <alignment horizontal="center" wrapText="1"/>
    </xf>
    <xf numFmtId="38" fontId="47" fillId="0" borderId="0" xfId="1" applyNumberFormat="1" applyFont="1" applyFill="1" applyBorder="1" applyAlignment="1">
      <alignment horizontal="center" vertical="center" wrapText="1"/>
    </xf>
    <xf numFmtId="180" fontId="11" fillId="0" borderId="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/>
    </xf>
    <xf numFmtId="38" fontId="47" fillId="0" borderId="0" xfId="1" applyNumberFormat="1" applyFont="1" applyFill="1" applyBorder="1" applyAlignment="1">
      <alignment horizontal="center" vertical="center"/>
    </xf>
    <xf numFmtId="0" fontId="46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0" fontId="3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0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2" fontId="30" fillId="0" borderId="1" xfId="0" applyNumberFormat="1" applyFont="1" applyBorder="1" applyAlignment="1">
      <alignment horizontal="center" vertical="center" wrapText="1"/>
    </xf>
    <xf numFmtId="179" fontId="30" fillId="0" borderId="1" xfId="0" applyNumberFormat="1" applyFont="1" applyBorder="1" applyAlignment="1">
      <alignment horizontal="center" vertical="center" wrapText="1"/>
    </xf>
    <xf numFmtId="10" fontId="33" fillId="0" borderId="1" xfId="3" applyNumberFormat="1" applyFont="1" applyBorder="1" applyAlignment="1">
      <alignment horizontal="center" vertical="center" wrapText="1"/>
    </xf>
    <xf numFmtId="179" fontId="30" fillId="2" borderId="1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179" fontId="30" fillId="3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2" fontId="4" fillId="0" borderId="0" xfId="0" applyNumberFormat="1" applyFont="1" applyBorder="1" applyAlignment="1">
      <alignment horizontal="center" vertical="center" wrapText="1"/>
    </xf>
    <xf numFmtId="180" fontId="34" fillId="0" borderId="0" xfId="0" applyNumberFormat="1" applyFont="1" applyBorder="1" applyAlignment="1">
      <alignment horizontal="center" vertical="center" wrapText="1"/>
    </xf>
    <xf numFmtId="10" fontId="34" fillId="0" borderId="0" xfId="3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4" fillId="0" borderId="0" xfId="0" applyFont="1" applyFill="1" applyAlignment="1"/>
    <xf numFmtId="176" fontId="30" fillId="2" borderId="1" xfId="3" applyNumberFormat="1" applyFont="1" applyFill="1" applyBorder="1" applyAlignment="1">
      <alignment horizontal="center" vertical="center" wrapText="1"/>
    </xf>
    <xf numFmtId="176" fontId="30" fillId="3" borderId="1" xfId="3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176" fontId="4" fillId="3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/>
    <xf numFmtId="179" fontId="17" fillId="0" borderId="0" xfId="0" applyNumberFormat="1" applyFont="1" applyFill="1" applyBorder="1" applyAlignment="1">
      <alignment horizontal="center" vertical="center" wrapText="1"/>
    </xf>
    <xf numFmtId="179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17" fillId="0" borderId="0" xfId="1" applyFont="1" applyAlignment="1"/>
    <xf numFmtId="183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3" fontId="28" fillId="0" borderId="1" xfId="0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/>
    </xf>
    <xf numFmtId="182" fontId="28" fillId="0" borderId="1" xfId="0" applyNumberFormat="1" applyFont="1" applyBorder="1" applyAlignment="1">
      <alignment horizontal="center" vertical="center" wrapText="1"/>
    </xf>
    <xf numFmtId="180" fontId="28" fillId="0" borderId="1" xfId="0" applyNumberFormat="1" applyFont="1" applyBorder="1" applyAlignment="1">
      <alignment horizontal="center" vertical="center" wrapText="1"/>
    </xf>
    <xf numFmtId="179" fontId="28" fillId="0" borderId="1" xfId="0" applyNumberFormat="1" applyFont="1" applyBorder="1" applyAlignment="1">
      <alignment horizontal="center" vertical="center" wrapText="1"/>
    </xf>
    <xf numFmtId="10" fontId="28" fillId="0" borderId="1" xfId="3" applyNumberFormat="1" applyFont="1" applyBorder="1" applyAlignment="1">
      <alignment horizontal="center" vertical="center" wrapText="1"/>
    </xf>
    <xf numFmtId="179" fontId="28" fillId="2" borderId="1" xfId="0" applyNumberFormat="1" applyFont="1" applyFill="1" applyBorder="1" applyAlignment="1">
      <alignment horizontal="center" vertical="center" wrapText="1"/>
    </xf>
    <xf numFmtId="179" fontId="28" fillId="3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/>
    <xf numFmtId="176" fontId="28" fillId="2" borderId="1" xfId="3" applyNumberFormat="1" applyFont="1" applyFill="1" applyBorder="1" applyAlignment="1">
      <alignment horizontal="center" vertical="center" wrapText="1"/>
    </xf>
    <xf numFmtId="176" fontId="28" fillId="3" borderId="1" xfId="3" applyNumberFormat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center" wrapText="1"/>
    </xf>
    <xf numFmtId="182" fontId="28" fillId="0" borderId="0" xfId="0" applyNumberFormat="1" applyFont="1" applyBorder="1" applyAlignment="1">
      <alignment horizontal="center" vertical="center" wrapText="1"/>
    </xf>
    <xf numFmtId="180" fontId="28" fillId="0" borderId="0" xfId="0" applyNumberFormat="1" applyFont="1" applyBorder="1" applyAlignment="1">
      <alignment horizontal="center" vertical="center" wrapText="1"/>
    </xf>
    <xf numFmtId="179" fontId="28" fillId="0" borderId="0" xfId="0" applyNumberFormat="1" applyFont="1" applyBorder="1" applyAlignment="1">
      <alignment horizontal="center" vertical="center" wrapText="1"/>
    </xf>
    <xf numFmtId="10" fontId="28" fillId="0" borderId="0" xfId="3" applyNumberFormat="1" applyFont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9" fillId="0" borderId="0" xfId="1" applyFont="1" applyFill="1" applyAlignment="1">
      <alignment horizontal="center" vertical="center"/>
    </xf>
    <xf numFmtId="0" fontId="49" fillId="0" borderId="0" xfId="1" applyFont="1" applyAlignment="1">
      <alignment horizontal="right"/>
    </xf>
    <xf numFmtId="0" fontId="50" fillId="0" borderId="0" xfId="0" applyFont="1">
      <alignment vertical="center"/>
    </xf>
    <xf numFmtId="0" fontId="50" fillId="0" borderId="1" xfId="0" applyFont="1" applyBorder="1" applyAlignment="1">
      <alignment horizontal="center" vertical="center"/>
    </xf>
    <xf numFmtId="10" fontId="50" fillId="0" borderId="1" xfId="0" applyNumberFormat="1" applyFont="1" applyBorder="1" applyAlignment="1">
      <alignment horizontal="center" vertical="center" wrapText="1"/>
    </xf>
    <xf numFmtId="179" fontId="4" fillId="0" borderId="1" xfId="1" applyNumberFormat="1" applyFont="1" applyBorder="1" applyAlignment="1">
      <alignment horizontal="center" vertical="center" wrapText="1"/>
    </xf>
    <xf numFmtId="10" fontId="34" fillId="0" borderId="1" xfId="3" applyNumberFormat="1" applyFont="1" applyFill="1" applyBorder="1" applyAlignment="1">
      <alignment horizontal="center" vertical="center" wrapText="1"/>
    </xf>
    <xf numFmtId="179" fontId="4" fillId="0" borderId="1" xfId="1" applyNumberFormat="1" applyFont="1" applyFill="1" applyBorder="1" applyAlignment="1">
      <alignment horizontal="center" vertical="center" wrapText="1"/>
    </xf>
    <xf numFmtId="181" fontId="34" fillId="0" borderId="1" xfId="1" applyNumberFormat="1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20" fontId="5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50" fillId="0" borderId="0" xfId="0" applyNumberFormat="1" applyFont="1">
      <alignment vertical="center"/>
    </xf>
    <xf numFmtId="0" fontId="50" fillId="0" borderId="0" xfId="0" applyFont="1" applyAlignment="1">
      <alignment horizontal="right" vertical="center"/>
    </xf>
    <xf numFmtId="178" fontId="4" fillId="0" borderId="1" xfId="0" applyNumberFormat="1" applyFont="1" applyBorder="1" applyAlignment="1">
      <alignment horizontal="center" vertical="center"/>
    </xf>
    <xf numFmtId="179" fontId="50" fillId="0" borderId="1" xfId="0" applyNumberFormat="1" applyFont="1" applyBorder="1" applyAlignment="1">
      <alignment horizontal="center" vertical="center" wrapText="1"/>
    </xf>
    <xf numFmtId="10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49" fontId="50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50" fillId="0" borderId="1" xfId="0" applyFont="1" applyFill="1" applyBorder="1" applyAlignment="1">
      <alignment horizontal="center" vertical="center"/>
    </xf>
    <xf numFmtId="0" fontId="51" fillId="0" borderId="0" xfId="0" applyFont="1" applyAlignment="1">
      <alignment horizontal="center" wrapText="1"/>
    </xf>
    <xf numFmtId="0" fontId="52" fillId="0" borderId="0" xfId="1" applyFont="1" applyFill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1" applyFont="1" applyFill="1" applyAlignment="1">
      <alignment horizontal="center"/>
    </xf>
    <xf numFmtId="10" fontId="50" fillId="0" borderId="0" xfId="0" applyNumberFormat="1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 wrapText="1"/>
    </xf>
    <xf numFmtId="0" fontId="49" fillId="0" borderId="0" xfId="0" applyFont="1" applyAlignment="1"/>
    <xf numFmtId="38" fontId="49" fillId="0" borderId="0" xfId="3" applyNumberFormat="1" applyFont="1" applyFill="1" applyAlignment="1">
      <alignment horizontal="center"/>
    </xf>
    <xf numFmtId="38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 wrapText="1"/>
    </xf>
    <xf numFmtId="0" fontId="49" fillId="0" borderId="0" xfId="0" applyFont="1" applyAlignment="1">
      <alignment horizontal="right"/>
    </xf>
    <xf numFmtId="0" fontId="4" fillId="0" borderId="0" xfId="0" applyNumberFormat="1" applyFont="1" applyAlignment="1">
      <alignment horizontal="left" vertical="center" wrapText="1"/>
    </xf>
    <xf numFmtId="0" fontId="7" fillId="0" borderId="0" xfId="1" applyFont="1" applyAlignment="1">
      <alignment horizontal="center"/>
    </xf>
    <xf numFmtId="0" fontId="7" fillId="0" borderId="0" xfId="1" applyFont="1"/>
    <xf numFmtId="3" fontId="4" fillId="0" borderId="1" xfId="0" applyNumberFormat="1" applyFont="1" applyFill="1" applyBorder="1" applyAlignment="1">
      <alignment horizontal="center" vertical="center" wrapText="1"/>
    </xf>
    <xf numFmtId="0" fontId="53" fillId="0" borderId="0" xfId="0" applyFont="1" applyAlignment="1"/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10" fontId="53" fillId="0" borderId="0" xfId="0" applyNumberFormat="1" applyFont="1" applyFill="1" applyBorder="1" applyAlignment="1">
      <alignment horizontal="center"/>
    </xf>
    <xf numFmtId="0" fontId="53" fillId="0" borderId="0" xfId="0" applyFont="1" applyAlignment="1">
      <alignment vertical="center"/>
    </xf>
    <xf numFmtId="3" fontId="53" fillId="0" borderId="0" xfId="0" applyNumberFormat="1" applyFont="1" applyBorder="1" applyAlignment="1">
      <alignment vertical="center" wrapText="1"/>
    </xf>
    <xf numFmtId="0" fontId="53" fillId="0" borderId="0" xfId="0" applyFont="1" applyAlignment="1">
      <alignment vertical="center" wrapText="1"/>
    </xf>
    <xf numFmtId="179" fontId="54" fillId="0" borderId="0" xfId="1" applyNumberFormat="1" applyFont="1" applyFill="1" applyBorder="1" applyAlignment="1">
      <alignment horizontal="center" vertical="center" wrapText="1"/>
    </xf>
    <xf numFmtId="10" fontId="54" fillId="0" borderId="0" xfId="1" applyNumberFormat="1" applyFont="1" applyFill="1" applyBorder="1" applyAlignment="1">
      <alignment horizontal="center"/>
    </xf>
    <xf numFmtId="0" fontId="54" fillId="0" borderId="0" xfId="1" applyFont="1" applyFill="1"/>
    <xf numFmtId="0" fontId="53" fillId="0" borderId="0" xfId="1" applyFont="1" applyFill="1" applyAlignment="1"/>
    <xf numFmtId="0" fontId="55" fillId="0" borderId="0" xfId="0" applyFont="1" applyAlignment="1">
      <alignment horizontal="center" wrapText="1"/>
    </xf>
    <xf numFmtId="0" fontId="53" fillId="0" borderId="0" xfId="1" applyFont="1" applyFill="1" applyAlignment="1">
      <alignment horizontal="center"/>
    </xf>
    <xf numFmtId="0" fontId="55" fillId="0" borderId="0" xfId="0" applyFont="1" applyAlignment="1">
      <alignment horizontal="center"/>
    </xf>
    <xf numFmtId="0" fontId="53" fillId="0" borderId="0" xfId="1" applyFont="1" applyFill="1" applyAlignment="1">
      <alignment horizontal="center" wrapText="1"/>
    </xf>
    <xf numFmtId="38" fontId="54" fillId="0" borderId="0" xfId="1" applyNumberFormat="1" applyFont="1" applyFill="1" applyBorder="1" applyAlignment="1">
      <alignment horizontal="center" vertical="center" wrapText="1"/>
    </xf>
    <xf numFmtId="38" fontId="54" fillId="0" borderId="0" xfId="1" applyNumberFormat="1" applyFont="1" applyFill="1" applyBorder="1" applyAlignment="1">
      <alignment horizontal="center" vertical="center"/>
    </xf>
    <xf numFmtId="0" fontId="53" fillId="0" borderId="0" xfId="1" applyFont="1" applyFill="1" applyAlignment="1">
      <alignment horizontal="center" vertical="center"/>
    </xf>
    <xf numFmtId="0" fontId="56" fillId="0" borderId="0" xfId="1" applyFont="1"/>
    <xf numFmtId="0" fontId="53" fillId="0" borderId="0" xfId="1" applyFont="1"/>
    <xf numFmtId="0" fontId="50" fillId="0" borderId="0" xfId="1" applyFont="1" applyAlignment="1"/>
    <xf numFmtId="38" fontId="10" fillId="0" borderId="0" xfId="1" applyNumberFormat="1" applyFont="1" applyFill="1" applyBorder="1" applyAlignment="1">
      <alignment horizontal="center" vertical="center" wrapText="1"/>
    </xf>
    <xf numFmtId="38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Alignment="1">
      <alignment horizontal="right"/>
    </xf>
    <xf numFmtId="0" fontId="41" fillId="0" borderId="0" xfId="1" applyFont="1"/>
    <xf numFmtId="0" fontId="57" fillId="0" borderId="0" xfId="1" applyFont="1" applyAlignment="1">
      <alignment horizontal="center"/>
    </xf>
    <xf numFmtId="0" fontId="57" fillId="0" borderId="0" xfId="1" applyFont="1"/>
    <xf numFmtId="180" fontId="50" fillId="0" borderId="0" xfId="1" applyNumberFormat="1" applyFont="1" applyAlignment="1">
      <alignment horizontal="center" vertical="center" wrapText="1"/>
    </xf>
    <xf numFmtId="10" fontId="50" fillId="0" borderId="0" xfId="1" applyNumberFormat="1" applyFont="1" applyAlignment="1">
      <alignment horizontal="center"/>
    </xf>
    <xf numFmtId="179" fontId="50" fillId="0" borderId="0" xfId="1" applyNumberFormat="1" applyFont="1" applyAlignment="1">
      <alignment horizontal="center" vertical="center" wrapText="1"/>
    </xf>
    <xf numFmtId="0" fontId="58" fillId="0" borderId="0" xfId="1" applyFont="1" applyBorder="1" applyAlignment="1">
      <alignment vertical="top"/>
    </xf>
    <xf numFmtId="0" fontId="50" fillId="0" borderId="0" xfId="1" applyFont="1" applyBorder="1" applyAlignment="1">
      <alignment horizontal="center"/>
    </xf>
    <xf numFmtId="0" fontId="50" fillId="0" borderId="0" xfId="1" applyFont="1" applyAlignment="1">
      <alignment horizontal="center"/>
    </xf>
    <xf numFmtId="0" fontId="59" fillId="0" borderId="0" xfId="1" applyFont="1" applyAlignment="1">
      <alignment horizontal="center" vertical="center" wrapText="1"/>
    </xf>
    <xf numFmtId="0" fontId="60" fillId="0" borderId="1" xfId="1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61" fillId="0" borderId="0" xfId="1" applyFont="1" applyAlignment="1">
      <alignment horizontal="center" vertical="center" wrapText="1"/>
    </xf>
    <xf numFmtId="0" fontId="50" fillId="0" borderId="0" xfId="1" applyFont="1" applyAlignment="1">
      <alignment horizontal="center" vertical="center" wrapText="1"/>
    </xf>
    <xf numFmtId="0" fontId="59" fillId="0" borderId="0" xfId="1" applyFont="1"/>
    <xf numFmtId="0" fontId="58" fillId="0" borderId="1" xfId="1" applyFont="1" applyFill="1" applyBorder="1" applyAlignment="1">
      <alignment horizontal="center" vertical="center" wrapText="1"/>
    </xf>
    <xf numFmtId="3" fontId="58" fillId="0" borderId="1" xfId="1" applyNumberFormat="1" applyFont="1" applyFill="1" applyBorder="1" applyAlignment="1">
      <alignment horizontal="center" vertical="center"/>
    </xf>
    <xf numFmtId="3" fontId="58" fillId="0" borderId="1" xfId="0" applyNumberFormat="1" applyFont="1" applyFill="1" applyBorder="1" applyAlignment="1">
      <alignment horizontal="center" vertical="center"/>
    </xf>
    <xf numFmtId="10" fontId="58" fillId="0" borderId="1" xfId="0" applyNumberFormat="1" applyFont="1" applyFill="1" applyBorder="1" applyAlignment="1">
      <alignment horizontal="center" vertical="center" wrapText="1"/>
    </xf>
    <xf numFmtId="0" fontId="50" fillId="0" borderId="0" xfId="0" applyFont="1" applyAlignment="1"/>
    <xf numFmtId="0" fontId="50" fillId="0" borderId="0" xfId="1" applyFont="1" applyAlignment="1">
      <alignment horizontal="right"/>
    </xf>
    <xf numFmtId="0" fontId="50" fillId="0" borderId="0" xfId="1" applyFont="1"/>
    <xf numFmtId="0" fontId="58" fillId="0" borderId="1" xfId="1" applyFont="1" applyBorder="1" applyAlignment="1">
      <alignment horizontal="center" vertical="center" wrapText="1"/>
    </xf>
    <xf numFmtId="0" fontId="59" fillId="0" borderId="0" xfId="1" applyFont="1" applyAlignment="1">
      <alignment horizontal="center"/>
    </xf>
    <xf numFmtId="3" fontId="58" fillId="0" borderId="1" xfId="1" applyNumberFormat="1" applyFont="1" applyBorder="1" applyAlignment="1">
      <alignment horizontal="center" vertical="center" wrapText="1"/>
    </xf>
    <xf numFmtId="0" fontId="50" fillId="0" borderId="0" xfId="1" applyFont="1" applyAlignment="1">
      <alignment vertical="center"/>
    </xf>
    <xf numFmtId="0" fontId="50" fillId="0" borderId="0" xfId="0" applyFont="1" applyAlignment="1">
      <alignment vertical="center"/>
    </xf>
    <xf numFmtId="0" fontId="10" fillId="0" borderId="1" xfId="1" applyFont="1" applyFill="1" applyBorder="1" applyAlignment="1">
      <alignment horizontal="center" vertical="center" wrapText="1"/>
    </xf>
    <xf numFmtId="0" fontId="60" fillId="0" borderId="1" xfId="1" applyFont="1" applyFill="1" applyBorder="1" applyAlignment="1">
      <alignment horizontal="center" vertical="center" wrapText="1"/>
    </xf>
    <xf numFmtId="3" fontId="58" fillId="0" borderId="1" xfId="1" applyNumberFormat="1" applyFont="1" applyFill="1" applyBorder="1" applyAlignment="1">
      <alignment horizontal="center" vertical="center" wrapText="1"/>
    </xf>
    <xf numFmtId="0" fontId="5" fillId="0" borderId="0" xfId="1" applyFont="1" applyAlignment="1"/>
    <xf numFmtId="0" fontId="5" fillId="0" borderId="0" xfId="0" applyFont="1" applyAlignment="1"/>
    <xf numFmtId="0" fontId="58" fillId="0" borderId="0" xfId="1" applyFont="1" applyAlignment="1">
      <alignment vertical="center"/>
    </xf>
    <xf numFmtId="3" fontId="50" fillId="0" borderId="0" xfId="1" applyNumberFormat="1" applyFont="1" applyAlignment="1">
      <alignment vertical="center" wrapText="1"/>
    </xf>
    <xf numFmtId="0" fontId="61" fillId="0" borderId="0" xfId="1" applyFont="1" applyAlignment="1"/>
    <xf numFmtId="0" fontId="50" fillId="0" borderId="0" xfId="1" applyFont="1" applyAlignment="1">
      <alignment vertical="center" wrapText="1"/>
    </xf>
    <xf numFmtId="0" fontId="57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179" fontId="58" fillId="0" borderId="0" xfId="1" applyNumberFormat="1" applyFont="1" applyBorder="1" applyAlignment="1">
      <alignment horizontal="center" vertical="center" wrapText="1"/>
    </xf>
    <xf numFmtId="179" fontId="58" fillId="0" borderId="0" xfId="1" applyNumberFormat="1" applyFont="1" applyFill="1" applyBorder="1" applyAlignment="1">
      <alignment horizontal="center" vertical="center" wrapText="1"/>
    </xf>
    <xf numFmtId="10" fontId="58" fillId="0" borderId="0" xfId="1" applyNumberFormat="1" applyFont="1" applyFill="1" applyBorder="1" applyAlignment="1">
      <alignment horizontal="center" vertical="center"/>
    </xf>
    <xf numFmtId="10" fontId="50" fillId="0" borderId="0" xfId="1" applyNumberFormat="1" applyFont="1" applyFill="1" applyBorder="1" applyAlignment="1">
      <alignment horizontal="center" vertical="center" wrapText="1"/>
    </xf>
    <xf numFmtId="0" fontId="60" fillId="0" borderId="2" xfId="1" applyFont="1" applyBorder="1" applyAlignment="1">
      <alignment horizontal="center" vertical="center" wrapText="1"/>
    </xf>
    <xf numFmtId="179" fontId="60" fillId="0" borderId="1" xfId="1" applyNumberFormat="1" applyFont="1" applyBorder="1" applyAlignment="1">
      <alignment horizontal="center" vertical="center" wrapText="1"/>
    </xf>
    <xf numFmtId="179" fontId="60" fillId="0" borderId="1" xfId="1" applyNumberFormat="1" applyFont="1" applyFill="1" applyBorder="1" applyAlignment="1">
      <alignment horizontal="center" vertical="center" wrapText="1"/>
    </xf>
    <xf numFmtId="0" fontId="58" fillId="0" borderId="2" xfId="1" applyFont="1" applyBorder="1" applyAlignment="1">
      <alignment horizontal="center" vertical="center" wrapText="1"/>
    </xf>
    <xf numFmtId="184" fontId="58" fillId="0" borderId="1" xfId="1" applyNumberFormat="1" applyFont="1" applyBorder="1" applyAlignment="1">
      <alignment horizontal="center" vertical="center" wrapText="1"/>
    </xf>
    <xf numFmtId="179" fontId="58" fillId="0" borderId="1" xfId="1" applyNumberFormat="1" applyFont="1" applyBorder="1" applyAlignment="1">
      <alignment horizontal="center" vertical="center" wrapText="1"/>
    </xf>
    <xf numFmtId="10" fontId="58" fillId="0" borderId="1" xfId="3" applyNumberFormat="1" applyFont="1" applyBorder="1" applyAlignment="1">
      <alignment horizontal="center" vertical="center" wrapText="1"/>
    </xf>
    <xf numFmtId="179" fontId="58" fillId="2" borderId="1" xfId="1" applyNumberFormat="1" applyFont="1" applyFill="1" applyBorder="1" applyAlignment="1">
      <alignment horizontal="center" vertical="center" wrapText="1"/>
    </xf>
    <xf numFmtId="180" fontId="58" fillId="0" borderId="1" xfId="1" applyNumberFormat="1" applyFont="1" applyBorder="1" applyAlignment="1">
      <alignment horizontal="center" vertical="center" wrapText="1"/>
    </xf>
    <xf numFmtId="10" fontId="58" fillId="0" borderId="0" xfId="1" applyNumberFormat="1" applyFont="1" applyFill="1" applyBorder="1" applyAlignment="1">
      <alignment horizontal="center"/>
    </xf>
    <xf numFmtId="0" fontId="58" fillId="0" borderId="0" xfId="1" applyFont="1"/>
    <xf numFmtId="180" fontId="10" fillId="0" borderId="1" xfId="1" applyNumberFormat="1" applyFont="1" applyBorder="1" applyAlignment="1">
      <alignment horizontal="center" vertical="center" wrapText="1"/>
    </xf>
    <xf numFmtId="10" fontId="10" fillId="0" borderId="1" xfId="3" applyNumberFormat="1" applyFont="1" applyBorder="1" applyAlignment="1">
      <alignment horizontal="center" vertical="center" wrapText="1"/>
    </xf>
    <xf numFmtId="180" fontId="58" fillId="0" borderId="1" xfId="1" applyNumberFormat="1" applyFont="1" applyFill="1" applyBorder="1" applyAlignment="1">
      <alignment horizontal="center" vertical="center" wrapText="1"/>
    </xf>
    <xf numFmtId="179" fontId="58" fillId="0" borderId="1" xfId="1" applyNumberFormat="1" applyFont="1" applyFill="1" applyBorder="1" applyAlignment="1">
      <alignment horizontal="center" vertical="center" wrapText="1"/>
    </xf>
    <xf numFmtId="185" fontId="58" fillId="0" borderId="1" xfId="3" applyNumberFormat="1" applyFont="1" applyFill="1" applyBorder="1" applyAlignment="1">
      <alignment horizontal="center" vertical="center" wrapText="1"/>
    </xf>
    <xf numFmtId="183" fontId="58" fillId="0" borderId="1" xfId="1" applyNumberFormat="1" applyFont="1" applyBorder="1" applyAlignment="1">
      <alignment horizontal="center" vertical="center" wrapText="1"/>
    </xf>
    <xf numFmtId="0" fontId="58" fillId="0" borderId="0" xfId="1" applyFont="1" applyBorder="1" applyAlignment="1">
      <alignment horizontal="center" vertical="center" wrapText="1"/>
    </xf>
    <xf numFmtId="183" fontId="58" fillId="0" borderId="0" xfId="1" applyNumberFormat="1" applyFont="1" applyBorder="1" applyAlignment="1">
      <alignment horizontal="center" vertical="center" wrapText="1"/>
    </xf>
    <xf numFmtId="186" fontId="58" fillId="0" borderId="0" xfId="3" applyNumberFormat="1" applyFont="1" applyBorder="1" applyAlignment="1">
      <alignment horizontal="center" vertical="center" wrapText="1"/>
    </xf>
    <xf numFmtId="179" fontId="58" fillId="3" borderId="0" xfId="1" applyNumberFormat="1" applyFont="1" applyFill="1" applyBorder="1" applyAlignment="1">
      <alignment horizontal="center" vertical="center" wrapText="1"/>
    </xf>
    <xf numFmtId="3" fontId="50" fillId="0" borderId="0" xfId="1" applyNumberFormat="1" applyFont="1" applyAlignment="1">
      <alignment horizontal="left"/>
    </xf>
    <xf numFmtId="0" fontId="59" fillId="0" borderId="0" xfId="1" applyFont="1" applyFill="1" applyAlignment="1"/>
    <xf numFmtId="0" fontId="58" fillId="0" borderId="0" xfId="1" applyFont="1" applyFill="1"/>
    <xf numFmtId="0" fontId="50" fillId="0" borderId="0" xfId="1" applyFont="1" applyFill="1" applyAlignment="1"/>
    <xf numFmtId="0" fontId="59" fillId="0" borderId="0" xfId="1" applyFont="1" applyFill="1" applyAlignment="1">
      <alignment horizontal="center"/>
    </xf>
    <xf numFmtId="0" fontId="62" fillId="0" borderId="0" xfId="0" applyFont="1" applyAlignment="1">
      <alignment horizontal="center"/>
    </xf>
    <xf numFmtId="0" fontId="61" fillId="0" borderId="0" xfId="1" applyFont="1" applyFill="1" applyAlignment="1">
      <alignment horizontal="center" wrapText="1"/>
    </xf>
    <xf numFmtId="0" fontId="50" fillId="0" borderId="0" xfId="1" applyFont="1" applyFill="1" applyAlignment="1">
      <alignment horizontal="center"/>
    </xf>
    <xf numFmtId="0" fontId="50" fillId="0" borderId="0" xfId="0" applyFont="1" applyAlignment="1">
      <alignment horizontal="center"/>
    </xf>
    <xf numFmtId="38" fontId="58" fillId="0" borderId="0" xfId="1" applyNumberFormat="1" applyFont="1" applyFill="1" applyBorder="1" applyAlignment="1">
      <alignment horizontal="center" vertical="center" wrapText="1"/>
    </xf>
    <xf numFmtId="38" fontId="58" fillId="0" borderId="0" xfId="1" applyNumberFormat="1" applyFont="1" applyFill="1" applyBorder="1" applyAlignment="1">
      <alignment horizontal="center"/>
    </xf>
    <xf numFmtId="0" fontId="50" fillId="0" borderId="0" xfId="0" applyFont="1" applyAlignment="1">
      <alignment horizontal="center" vertical="center"/>
    </xf>
    <xf numFmtId="179" fontId="54" fillId="0" borderId="1" xfId="1" applyNumberFormat="1" applyFont="1" applyBorder="1" applyAlignment="1">
      <alignment horizontal="center" vertical="center" wrapText="1"/>
    </xf>
    <xf numFmtId="176" fontId="58" fillId="2" borderId="0" xfId="3" applyNumberFormat="1" applyFont="1" applyFill="1" applyBorder="1" applyAlignment="1">
      <alignment horizontal="center" vertical="center" wrapText="1"/>
    </xf>
    <xf numFmtId="0" fontId="57" fillId="0" borderId="0" xfId="1" applyFont="1" applyAlignment="1">
      <alignment horizontal="left"/>
    </xf>
    <xf numFmtId="0" fontId="63" fillId="0" borderId="0" xfId="1" applyFont="1"/>
    <xf numFmtId="0" fontId="9" fillId="0" borderId="0" xfId="1" applyFont="1" applyAlignment="1">
      <alignment vertical="center"/>
    </xf>
    <xf numFmtId="0" fontId="61" fillId="0" borderId="0" xfId="1" applyFont="1"/>
    <xf numFmtId="0" fontId="60" fillId="0" borderId="0" xfId="1" applyFont="1" applyAlignment="1">
      <alignment horizontal="left" vertical="center"/>
    </xf>
    <xf numFmtId="49" fontId="58" fillId="0" borderId="0" xfId="1" applyNumberFormat="1" applyFont="1" applyAlignment="1">
      <alignment horizontal="right" vertical="center"/>
    </xf>
    <xf numFmtId="0" fontId="50" fillId="0" borderId="0" xfId="1" applyFont="1" applyAlignment="1">
      <alignment horizontal="left" vertical="center"/>
    </xf>
    <xf numFmtId="0" fontId="58" fillId="0" borderId="0" xfId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184" fontId="33" fillId="0" borderId="1" xfId="0" applyNumberFormat="1" applyFont="1" applyBorder="1" applyAlignment="1">
      <alignment horizontal="center" vertical="center" wrapText="1"/>
    </xf>
    <xf numFmtId="180" fontId="33" fillId="0" borderId="1" xfId="0" applyNumberFormat="1" applyFont="1" applyBorder="1" applyAlignment="1">
      <alignment horizontal="center" vertical="center" wrapText="1"/>
    </xf>
    <xf numFmtId="38" fontId="18" fillId="0" borderId="0" xfId="3" applyNumberFormat="1" applyFont="1" applyFill="1" applyAlignment="1">
      <alignment horizontal="center"/>
    </xf>
    <xf numFmtId="3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left" vertical="center" wrapText="1"/>
    </xf>
    <xf numFmtId="179" fontId="30" fillId="0" borderId="0" xfId="0" applyNumberFormat="1" applyFont="1" applyBorder="1" applyAlignment="1">
      <alignment horizontal="center" vertical="center" wrapText="1"/>
    </xf>
    <xf numFmtId="176" fontId="30" fillId="3" borderId="0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79" fontId="5" fillId="0" borderId="0" xfId="0" applyNumberFormat="1" applyFont="1" applyFill="1" applyBorder="1" applyAlignment="1">
      <alignment horizontal="center" vertical="center" wrapText="1"/>
    </xf>
    <xf numFmtId="49" fontId="50" fillId="0" borderId="0" xfId="0" applyNumberFormat="1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0" fontId="50" fillId="0" borderId="0" xfId="0" applyNumberFormat="1" applyFont="1" applyBorder="1" applyAlignment="1">
      <alignment horizontal="center" vertical="center"/>
    </xf>
    <xf numFmtId="179" fontId="50" fillId="0" borderId="0" xfId="0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176" fontId="10" fillId="2" borderId="2" xfId="3" applyNumberFormat="1" applyFont="1" applyFill="1" applyBorder="1" applyAlignment="1">
      <alignment horizontal="center" vertical="center" wrapText="1"/>
    </xf>
    <xf numFmtId="176" fontId="10" fillId="2" borderId="3" xfId="3" applyNumberFormat="1" applyFont="1" applyFill="1" applyBorder="1" applyAlignment="1">
      <alignment horizontal="center" vertical="center" wrapText="1"/>
    </xf>
    <xf numFmtId="0" fontId="58" fillId="0" borderId="2" xfId="1" applyFont="1" applyBorder="1" applyAlignment="1">
      <alignment horizontal="center" vertical="center" wrapText="1"/>
    </xf>
    <xf numFmtId="0" fontId="58" fillId="0" borderId="3" xfId="1" applyFont="1" applyBorder="1" applyAlignment="1">
      <alignment horizontal="center" vertical="center" wrapText="1"/>
    </xf>
    <xf numFmtId="176" fontId="58" fillId="2" borderId="2" xfId="3" applyNumberFormat="1" applyFont="1" applyFill="1" applyBorder="1" applyAlignment="1">
      <alignment horizontal="center" vertical="center" wrapText="1"/>
    </xf>
    <xf numFmtId="176" fontId="58" fillId="2" borderId="3" xfId="3" applyNumberFormat="1" applyFont="1" applyFill="1" applyBorder="1" applyAlignment="1">
      <alignment horizontal="center" vertical="center" wrapText="1"/>
    </xf>
    <xf numFmtId="0" fontId="54" fillId="0" borderId="2" xfId="1" applyFont="1" applyBorder="1" applyAlignment="1">
      <alignment horizontal="center" vertical="center" wrapText="1"/>
    </xf>
    <xf numFmtId="0" fontId="54" fillId="0" borderId="3" xfId="1" applyFont="1" applyBorder="1" applyAlignment="1">
      <alignment horizontal="center" vertical="center" wrapText="1"/>
    </xf>
    <xf numFmtId="176" fontId="54" fillId="2" borderId="2" xfId="3" applyNumberFormat="1" applyFont="1" applyFill="1" applyBorder="1" applyAlignment="1">
      <alignment horizontal="center" vertical="center" wrapText="1"/>
    </xf>
    <xf numFmtId="176" fontId="54" fillId="2" borderId="3" xfId="3" applyNumberFormat="1" applyFont="1" applyFill="1" applyBorder="1" applyAlignment="1">
      <alignment horizontal="center" vertical="center" wrapText="1"/>
    </xf>
    <xf numFmtId="0" fontId="64" fillId="0" borderId="0" xfId="1" applyFont="1" applyBorder="1" applyAlignment="1">
      <alignment horizontal="right" vertical="top"/>
    </xf>
    <xf numFmtId="0" fontId="58" fillId="0" borderId="0" xfId="1" applyFont="1" applyBorder="1" applyAlignment="1">
      <alignment horizontal="right" vertical="top"/>
    </xf>
    <xf numFmtId="0" fontId="60" fillId="0" borderId="2" xfId="1" applyFont="1" applyBorder="1" applyAlignment="1">
      <alignment horizontal="center" vertical="center" wrapText="1"/>
    </xf>
    <xf numFmtId="179" fontId="60" fillId="2" borderId="1" xfId="1" applyNumberFormat="1" applyFont="1" applyFill="1" applyBorder="1" applyAlignment="1">
      <alignment horizontal="center" vertical="center" wrapText="1"/>
    </xf>
    <xf numFmtId="179" fontId="58" fillId="2" borderId="1" xfId="1" applyNumberFormat="1" applyFont="1" applyFill="1" applyBorder="1" applyAlignment="1">
      <alignment horizontal="center" vertical="center" wrapText="1"/>
    </xf>
    <xf numFmtId="179" fontId="30" fillId="0" borderId="2" xfId="0" applyNumberFormat="1" applyFont="1" applyBorder="1" applyAlignment="1">
      <alignment horizontal="center" vertical="center" wrapText="1"/>
    </xf>
    <xf numFmtId="179" fontId="30" fillId="0" borderId="3" xfId="0" applyNumberFormat="1" applyFont="1" applyBorder="1" applyAlignment="1">
      <alignment horizontal="center" vertical="center" wrapText="1"/>
    </xf>
    <xf numFmtId="179" fontId="30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center" vertical="center" wrapText="1"/>
    </xf>
    <xf numFmtId="3" fontId="30" fillId="0" borderId="2" xfId="0" applyNumberFormat="1" applyFont="1" applyFill="1" applyBorder="1" applyAlignment="1">
      <alignment horizontal="center" vertical="center"/>
    </xf>
    <xf numFmtId="3" fontId="30" fillId="0" borderId="3" xfId="0" applyNumberFormat="1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/>
    </xf>
    <xf numFmtId="0" fontId="29" fillId="0" borderId="0" xfId="1" applyFont="1" applyBorder="1" applyAlignment="1">
      <alignment horizontal="right" vertical="top"/>
    </xf>
    <xf numFmtId="0" fontId="28" fillId="0" borderId="0" xfId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179" fontId="10" fillId="2" borderId="1" xfId="1" applyNumberFormat="1" applyFont="1" applyFill="1" applyBorder="1" applyAlignment="1">
      <alignment horizontal="center" vertical="center" wrapText="1"/>
    </xf>
    <xf numFmtId="179" fontId="28" fillId="0" borderId="2" xfId="0" applyNumberFormat="1" applyFont="1" applyBorder="1" applyAlignment="1">
      <alignment horizontal="center" vertical="center" wrapText="1"/>
    </xf>
    <xf numFmtId="179" fontId="28" fillId="0" borderId="3" xfId="0" applyNumberFormat="1" applyFont="1" applyBorder="1" applyAlignment="1">
      <alignment horizontal="center" vertical="center" wrapText="1"/>
    </xf>
    <xf numFmtId="179" fontId="28" fillId="0" borderId="1" xfId="0" applyNumberFormat="1" applyFont="1" applyBorder="1" applyAlignment="1">
      <alignment horizontal="center" vertical="center" wrapText="1"/>
    </xf>
    <xf numFmtId="3" fontId="28" fillId="0" borderId="2" xfId="0" applyNumberFormat="1" applyFont="1" applyFill="1" applyBorder="1" applyAlignment="1">
      <alignment horizontal="center" vertical="center"/>
    </xf>
    <xf numFmtId="3" fontId="28" fillId="0" borderId="3" xfId="0" applyNumberFormat="1" applyFont="1" applyFill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4" borderId="2" xfId="0" applyFont="1" applyFill="1" applyBorder="1" applyAlignment="1">
      <alignment horizontal="center" vertical="center" wrapText="1"/>
    </xf>
    <xf numFmtId="0" fontId="50" fillId="4" borderId="5" xfId="0" applyFont="1" applyFill="1" applyBorder="1" applyAlignment="1">
      <alignment horizontal="center" vertical="center" wrapText="1"/>
    </xf>
    <xf numFmtId="0" fontId="50" fillId="4" borderId="3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1"/>
    <cellStyle name="千分位 2" xfId="2"/>
    <cellStyle name="百分比 2" xfId="3"/>
    <cellStyle name="百分比 3" xfId="4"/>
  </cellStyles>
  <dxfs count="7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536954</xdr:colOff>
      <xdr:row>1</xdr:row>
      <xdr:rowOff>360739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28C070-175A-494C-86A2-4F4390D9D12D}"/>
            </a:ext>
          </a:extLst>
        </xdr:cNvPr>
        <xdr:cNvSpPr>
          <a:spLocks noChangeArrowheads="1"/>
        </xdr:cNvSpPr>
      </xdr:nvSpPr>
      <xdr:spPr bwMode="auto">
        <a:xfrm>
          <a:off x="11376025" y="82550"/>
          <a:ext cx="914779" cy="8306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7</xdr:col>
      <xdr:colOff>686600</xdr:colOff>
      <xdr:row>50</xdr:row>
      <xdr:rowOff>390525</xdr:rowOff>
    </xdr:from>
    <xdr:to>
      <xdr:col>8</xdr:col>
      <xdr:colOff>146763</xdr:colOff>
      <xdr:row>52</xdr:row>
      <xdr:rowOff>299945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64A7D133-16F3-47AA-A727-8745EC8AB716}"/>
            </a:ext>
          </a:extLst>
        </xdr:cNvPr>
        <xdr:cNvSpPr>
          <a:spLocks noChangeArrowheads="1"/>
        </xdr:cNvSpPr>
      </xdr:nvSpPr>
      <xdr:spPr bwMode="auto">
        <a:xfrm>
          <a:off x="10573550" y="14449425"/>
          <a:ext cx="946063" cy="8238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102208</xdr:colOff>
      <xdr:row>5</xdr:row>
      <xdr:rowOff>76200</xdr:rowOff>
    </xdr:from>
    <xdr:to>
      <xdr:col>8</xdr:col>
      <xdr:colOff>47666</xdr:colOff>
      <xdr:row>7</xdr:row>
      <xdr:rowOff>221425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9B1F33E-5D69-46AC-8DDB-55954903CE9A}"/>
            </a:ext>
          </a:extLst>
        </xdr:cNvPr>
        <xdr:cNvSpPr>
          <a:spLocks noChangeArrowheads="1"/>
        </xdr:cNvSpPr>
      </xdr:nvSpPr>
      <xdr:spPr bwMode="auto">
        <a:xfrm>
          <a:off x="5817208" y="1076325"/>
          <a:ext cx="688408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360293</xdr:colOff>
      <xdr:row>44</xdr:row>
      <xdr:rowOff>0</xdr:rowOff>
    </xdr:from>
    <xdr:to>
      <xdr:col>8</xdr:col>
      <xdr:colOff>309320</xdr:colOff>
      <xdr:row>46</xdr:row>
      <xdr:rowOff>192850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58188591-A1AF-4D68-B160-571815B960BC}"/>
            </a:ext>
          </a:extLst>
        </xdr:cNvPr>
        <xdr:cNvSpPr>
          <a:spLocks noChangeArrowheads="1"/>
        </xdr:cNvSpPr>
      </xdr:nvSpPr>
      <xdr:spPr bwMode="auto">
        <a:xfrm>
          <a:off x="6075293" y="6629400"/>
          <a:ext cx="691977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361867</xdr:colOff>
      <xdr:row>83</xdr:row>
      <xdr:rowOff>209550</xdr:rowOff>
    </xdr:from>
    <xdr:to>
      <xdr:col>8</xdr:col>
      <xdr:colOff>310894</xdr:colOff>
      <xdr:row>84</xdr:row>
      <xdr:rowOff>658038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05B8A65-45FE-451B-98EA-D0753AA1E488}"/>
            </a:ext>
          </a:extLst>
        </xdr:cNvPr>
        <xdr:cNvSpPr>
          <a:spLocks noChangeArrowheads="1"/>
        </xdr:cNvSpPr>
      </xdr:nvSpPr>
      <xdr:spPr bwMode="auto">
        <a:xfrm>
          <a:off x="6076867" y="11972925"/>
          <a:ext cx="691977" cy="69613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518887</xdr:colOff>
      <xdr:row>1</xdr:row>
      <xdr:rowOff>350865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884C688-B091-4E24-B71F-2BC3AE6D39F5}"/>
            </a:ext>
          </a:extLst>
        </xdr:cNvPr>
        <xdr:cNvSpPr>
          <a:spLocks noChangeArrowheads="1"/>
        </xdr:cNvSpPr>
      </xdr:nvSpPr>
      <xdr:spPr bwMode="auto">
        <a:xfrm>
          <a:off x="11604625" y="82550"/>
          <a:ext cx="900146" cy="81662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100634</xdr:colOff>
      <xdr:row>5</xdr:row>
      <xdr:rowOff>76200</xdr:rowOff>
    </xdr:from>
    <xdr:to>
      <xdr:col>8</xdr:col>
      <xdr:colOff>47668</xdr:colOff>
      <xdr:row>7</xdr:row>
      <xdr:rowOff>221425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34E27A4-8642-4B8E-A593-D348AEFFDE16}"/>
            </a:ext>
          </a:extLst>
        </xdr:cNvPr>
        <xdr:cNvSpPr>
          <a:spLocks noChangeArrowheads="1"/>
        </xdr:cNvSpPr>
      </xdr:nvSpPr>
      <xdr:spPr bwMode="auto">
        <a:xfrm>
          <a:off x="5814060" y="1076325"/>
          <a:ext cx="69153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357146</xdr:colOff>
      <xdr:row>44</xdr:row>
      <xdr:rowOff>0</xdr:rowOff>
    </xdr:from>
    <xdr:to>
      <xdr:col>8</xdr:col>
      <xdr:colOff>306173</xdr:colOff>
      <xdr:row>46</xdr:row>
      <xdr:rowOff>192850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3AD543D9-BE14-4BEC-B846-EE8185B12FF7}"/>
            </a:ext>
          </a:extLst>
        </xdr:cNvPr>
        <xdr:cNvSpPr>
          <a:spLocks noChangeArrowheads="1"/>
        </xdr:cNvSpPr>
      </xdr:nvSpPr>
      <xdr:spPr bwMode="auto">
        <a:xfrm>
          <a:off x="6076950" y="4895850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366671</xdr:colOff>
      <xdr:row>83</xdr:row>
      <xdr:rowOff>209550</xdr:rowOff>
    </xdr:from>
    <xdr:to>
      <xdr:col>8</xdr:col>
      <xdr:colOff>307689</xdr:colOff>
      <xdr:row>84</xdr:row>
      <xdr:rowOff>658038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CBCA1BAB-FC5F-4459-8B3F-2EFACA0E9686}"/>
            </a:ext>
          </a:extLst>
        </xdr:cNvPr>
        <xdr:cNvSpPr>
          <a:spLocks noChangeArrowheads="1"/>
        </xdr:cNvSpPr>
      </xdr:nvSpPr>
      <xdr:spPr bwMode="auto">
        <a:xfrm>
          <a:off x="6086475" y="9496425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512757</xdr:colOff>
      <xdr:row>1</xdr:row>
      <xdr:rowOff>358506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FA6241A-FD02-44D4-866A-4394FEE05653}"/>
            </a:ext>
          </a:extLst>
        </xdr:cNvPr>
        <xdr:cNvSpPr>
          <a:spLocks noChangeArrowheads="1"/>
        </xdr:cNvSpPr>
      </xdr:nvSpPr>
      <xdr:spPr bwMode="auto">
        <a:xfrm>
          <a:off x="11604625" y="82550"/>
          <a:ext cx="893930" cy="82431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showGridLines="0" tabSelected="1" view="pageBreakPreview" topLeftCell="A10" zoomScale="60" zoomScaleNormal="60" workbookViewId="0">
      <selection activeCell="B19" sqref="B19"/>
    </sheetView>
  </sheetViews>
  <sheetFormatPr defaultRowHeight="20.25" x14ac:dyDescent="0.3"/>
  <cols>
    <col min="1" max="1" width="6.875" style="240" bestFit="1" customWidth="1"/>
    <col min="2" max="2" width="18.5" style="247" customWidth="1"/>
    <col min="3" max="3" width="21.125" style="247" bestFit="1" customWidth="1"/>
    <col min="4" max="4" width="24.75" style="247" bestFit="1" customWidth="1"/>
    <col min="5" max="8" width="19.5" style="247" customWidth="1"/>
    <col min="9" max="9" width="5" style="247" customWidth="1"/>
    <col min="10" max="10" width="7.125" style="247" customWidth="1"/>
    <col min="11" max="11" width="11" style="247" customWidth="1"/>
    <col min="12" max="13" width="9.75" style="247" bestFit="1" customWidth="1"/>
    <col min="14" max="16384" width="9" style="247"/>
  </cols>
  <sheetData>
    <row r="1" spans="1:12" s="233" customFormat="1" ht="43.9" customHeight="1" x14ac:dyDescent="0.3">
      <c r="A1" s="226" t="s">
        <v>125</v>
      </c>
      <c r="B1" s="227" t="s">
        <v>126</v>
      </c>
      <c r="C1" s="228"/>
      <c r="D1" s="229"/>
      <c r="E1" s="229"/>
      <c r="F1" s="230"/>
      <c r="G1" s="340" t="s">
        <v>127</v>
      </c>
      <c r="H1" s="341"/>
      <c r="I1" s="231"/>
      <c r="J1" s="232"/>
    </row>
    <row r="2" spans="1:12" s="239" customFormat="1" ht="57" x14ac:dyDescent="0.25">
      <c r="A2" s="234"/>
      <c r="B2" s="235" t="s">
        <v>128</v>
      </c>
      <c r="C2" s="235" t="s">
        <v>129</v>
      </c>
      <c r="D2" s="236" t="s">
        <v>130</v>
      </c>
      <c r="E2" s="236" t="s">
        <v>131</v>
      </c>
      <c r="F2" s="236" t="s">
        <v>132</v>
      </c>
      <c r="G2" s="236" t="s">
        <v>133</v>
      </c>
      <c r="H2" s="236" t="s">
        <v>134</v>
      </c>
      <c r="I2" s="237" t="s">
        <v>135</v>
      </c>
      <c r="J2" s="237" t="s">
        <v>136</v>
      </c>
      <c r="K2" s="238"/>
      <c r="L2" s="238"/>
    </row>
    <row r="3" spans="1:12" ht="30" customHeight="1" x14ac:dyDescent="0.3">
      <c r="B3" s="241" t="s">
        <v>137</v>
      </c>
      <c r="C3" s="242"/>
      <c r="D3" s="243"/>
      <c r="E3" s="243"/>
      <c r="F3" s="244"/>
      <c r="G3" s="244"/>
      <c r="H3" s="244"/>
      <c r="I3" s="245"/>
      <c r="J3" s="245"/>
      <c r="K3" s="246"/>
      <c r="L3" s="246"/>
    </row>
    <row r="4" spans="1:12" ht="30" customHeight="1" x14ac:dyDescent="0.3">
      <c r="B4" s="248" t="s">
        <v>138</v>
      </c>
      <c r="C4" s="242">
        <f>C3*0.25</f>
        <v>0</v>
      </c>
      <c r="D4" s="242">
        <f>D3*0.25</f>
        <v>0</v>
      </c>
      <c r="E4" s="242">
        <f>E3*0.25</f>
        <v>0</v>
      </c>
      <c r="F4" s="244" t="e">
        <f>ROUNDDOWN(C4/(C36*50),4)</f>
        <v>#DIV/0!</v>
      </c>
      <c r="G4" s="244" t="e">
        <f>ROUNDDOWN(D4/(C36*50),4)</f>
        <v>#DIV/0!</v>
      </c>
      <c r="H4" s="244" t="e">
        <f>ROUNDDOWN(E4/(C36*50),4)</f>
        <v>#DIV/0!</v>
      </c>
      <c r="I4" s="245"/>
      <c r="J4" s="245"/>
      <c r="K4" s="246"/>
      <c r="L4" s="246"/>
    </row>
    <row r="5" spans="1:12" s="233" customFormat="1" ht="30" customHeight="1" x14ac:dyDescent="0.3">
      <c r="A5" s="249"/>
      <c r="B5" s="241" t="s">
        <v>139</v>
      </c>
      <c r="C5" s="242"/>
      <c r="D5" s="243"/>
      <c r="E5" s="243"/>
      <c r="F5" s="244"/>
      <c r="G5" s="244"/>
      <c r="H5" s="244"/>
      <c r="I5" s="245"/>
      <c r="J5" s="245"/>
      <c r="K5" s="246"/>
      <c r="L5" s="246"/>
    </row>
    <row r="6" spans="1:12" ht="30" customHeight="1" x14ac:dyDescent="0.3">
      <c r="B6" s="241" t="s">
        <v>140</v>
      </c>
      <c r="C6" s="242"/>
      <c r="D6" s="243"/>
      <c r="E6" s="243"/>
      <c r="F6" s="244"/>
      <c r="G6" s="244"/>
      <c r="H6" s="244"/>
      <c r="I6" s="245"/>
      <c r="J6" s="245"/>
      <c r="K6" s="246"/>
      <c r="L6" s="246"/>
    </row>
    <row r="7" spans="1:12" ht="30" customHeight="1" x14ac:dyDescent="0.3">
      <c r="B7" s="241" t="s">
        <v>141</v>
      </c>
      <c r="C7" s="250"/>
      <c r="D7" s="243"/>
      <c r="E7" s="243"/>
      <c r="F7" s="244"/>
      <c r="G7" s="244"/>
      <c r="H7" s="244"/>
      <c r="I7" s="245"/>
      <c r="J7" s="245"/>
      <c r="K7" s="246"/>
      <c r="L7" s="246"/>
    </row>
    <row r="8" spans="1:12" ht="30" customHeight="1" x14ac:dyDescent="0.3">
      <c r="B8" s="241" t="s">
        <v>142</v>
      </c>
      <c r="C8" s="250"/>
      <c r="D8" s="243"/>
      <c r="E8" s="243"/>
      <c r="F8" s="244"/>
      <c r="G8" s="244"/>
      <c r="H8" s="244"/>
      <c r="I8" s="245"/>
      <c r="J8" s="245"/>
      <c r="K8" s="246"/>
      <c r="L8" s="246"/>
    </row>
    <row r="9" spans="1:12" s="251" customFormat="1" ht="30" customHeight="1" x14ac:dyDescent="0.25">
      <c r="B9" s="241" t="s">
        <v>143</v>
      </c>
      <c r="C9" s="250"/>
      <c r="D9" s="243"/>
      <c r="E9" s="243"/>
      <c r="F9" s="244"/>
      <c r="G9" s="244"/>
      <c r="H9" s="244"/>
      <c r="I9" s="252"/>
      <c r="J9" s="252"/>
      <c r="K9" s="246"/>
      <c r="L9" s="246"/>
    </row>
    <row r="10" spans="1:12" s="251" customFormat="1" ht="30" customHeight="1" x14ac:dyDescent="0.25">
      <c r="B10" s="241" t="s">
        <v>144</v>
      </c>
      <c r="C10" s="250"/>
      <c r="D10" s="243"/>
      <c r="E10" s="243"/>
      <c r="F10" s="244"/>
      <c r="G10" s="244"/>
      <c r="H10" s="244"/>
      <c r="I10" s="252"/>
      <c r="J10" s="252"/>
      <c r="K10" s="246"/>
      <c r="L10" s="246"/>
    </row>
    <row r="11" spans="1:12" s="251" customFormat="1" ht="30" customHeight="1" x14ac:dyDescent="0.25">
      <c r="B11" s="241" t="s">
        <v>145</v>
      </c>
      <c r="C11" s="250"/>
      <c r="D11" s="243"/>
      <c r="E11" s="243"/>
      <c r="F11" s="244"/>
      <c r="G11" s="244"/>
      <c r="H11" s="244"/>
      <c r="I11" s="252"/>
      <c r="J11" s="252"/>
      <c r="K11" s="246"/>
      <c r="L11" s="246"/>
    </row>
    <row r="12" spans="1:12" s="251" customFormat="1" ht="30" customHeight="1" x14ac:dyDescent="0.25">
      <c r="B12" s="253" t="s">
        <v>146</v>
      </c>
      <c r="C12" s="10"/>
      <c r="D12" s="34"/>
      <c r="E12" s="34"/>
      <c r="F12" s="54"/>
      <c r="G12" s="54"/>
      <c r="H12" s="54"/>
      <c r="I12" s="252"/>
      <c r="J12" s="252"/>
      <c r="K12" s="246"/>
      <c r="L12" s="246"/>
    </row>
    <row r="13" spans="1:12" s="251" customFormat="1" ht="30" hidden="1" customHeight="1" x14ac:dyDescent="0.25">
      <c r="B13" s="253" t="s">
        <v>147</v>
      </c>
      <c r="C13" s="10"/>
      <c r="D13" s="34"/>
      <c r="E13" s="34"/>
      <c r="F13" s="54"/>
      <c r="G13" s="54"/>
      <c r="H13" s="54"/>
      <c r="I13" s="252"/>
      <c r="J13" s="252"/>
      <c r="K13" s="246"/>
      <c r="L13" s="246"/>
    </row>
    <row r="14" spans="1:12" s="251" customFormat="1" ht="30" customHeight="1" x14ac:dyDescent="0.25">
      <c r="B14" s="253" t="s">
        <v>148</v>
      </c>
      <c r="C14" s="10"/>
      <c r="D14" s="34"/>
      <c r="E14" s="34"/>
      <c r="F14" s="54"/>
      <c r="G14" s="54"/>
      <c r="H14" s="54"/>
      <c r="I14" s="252"/>
      <c r="J14" s="252"/>
      <c r="K14" s="246"/>
      <c r="L14" s="246"/>
    </row>
    <row r="15" spans="1:12" ht="30" hidden="1" customHeight="1" x14ac:dyDescent="0.3">
      <c r="B15" s="254" t="s">
        <v>149</v>
      </c>
      <c r="C15" s="255"/>
      <c r="D15" s="243"/>
      <c r="E15" s="243"/>
      <c r="F15" s="244"/>
      <c r="G15" s="244"/>
      <c r="H15" s="244"/>
      <c r="I15" s="252"/>
      <c r="J15" s="252"/>
      <c r="K15" s="246"/>
      <c r="L15" s="246"/>
    </row>
    <row r="16" spans="1:12" x14ac:dyDescent="0.3">
      <c r="B16" s="256" t="s">
        <v>150</v>
      </c>
      <c r="C16" s="11"/>
      <c r="D16" s="12"/>
      <c r="E16" s="13"/>
      <c r="F16" s="11"/>
      <c r="G16" s="11"/>
    </row>
    <row r="17" spans="2:12" x14ac:dyDescent="0.3">
      <c r="B17" s="256" t="s">
        <v>151</v>
      </c>
      <c r="C17" s="11"/>
      <c r="D17" s="12"/>
      <c r="E17" s="13"/>
      <c r="F17" s="11"/>
      <c r="G17" s="11"/>
    </row>
    <row r="18" spans="2:12" x14ac:dyDescent="0.3">
      <c r="B18" s="257" t="s">
        <v>152</v>
      </c>
      <c r="C18" s="9"/>
      <c r="D18" s="9"/>
      <c r="E18" s="9"/>
      <c r="F18" s="9"/>
      <c r="G18" s="9"/>
    </row>
    <row r="19" spans="2:12" s="258" customFormat="1" ht="18.75" x14ac:dyDescent="0.25">
      <c r="B19" s="256" t="s">
        <v>260</v>
      </c>
      <c r="C19" s="9"/>
      <c r="D19" s="9"/>
      <c r="E19" s="9"/>
      <c r="F19" s="9"/>
      <c r="G19" s="9"/>
      <c r="I19" s="259"/>
      <c r="J19" s="259"/>
      <c r="K19" s="259"/>
      <c r="L19" s="259"/>
    </row>
    <row r="20" spans="2:12" s="258" customFormat="1" ht="18.75" hidden="1" x14ac:dyDescent="0.25">
      <c r="B20" s="260"/>
      <c r="C20" s="247"/>
      <c r="D20" s="247"/>
      <c r="E20" s="247"/>
      <c r="F20" s="247"/>
      <c r="G20" s="247"/>
      <c r="I20" s="259"/>
      <c r="J20" s="259"/>
      <c r="K20" s="259"/>
      <c r="L20" s="259"/>
    </row>
    <row r="21" spans="2:12" s="258" customFormat="1" ht="18.75" hidden="1" x14ac:dyDescent="0.25">
      <c r="B21" s="260"/>
      <c r="C21" s="247"/>
      <c r="D21" s="247"/>
      <c r="E21" s="247"/>
      <c r="F21" s="247"/>
      <c r="G21" s="247"/>
      <c r="I21" s="259"/>
      <c r="J21" s="259"/>
      <c r="K21" s="259"/>
      <c r="L21" s="259"/>
    </row>
    <row r="22" spans="2:12" s="258" customFormat="1" ht="18.75" hidden="1" x14ac:dyDescent="0.25">
      <c r="B22" s="260"/>
      <c r="C22" s="247"/>
      <c r="D22" s="247"/>
      <c r="E22" s="247"/>
      <c r="F22" s="247"/>
      <c r="G22" s="247"/>
      <c r="I22" s="259"/>
      <c r="J22" s="259"/>
      <c r="K22" s="259"/>
      <c r="L22" s="259"/>
    </row>
    <row r="23" spans="2:12" s="258" customFormat="1" ht="18.75" hidden="1" x14ac:dyDescent="0.25">
      <c r="B23" s="260"/>
      <c r="C23" s="247"/>
      <c r="D23" s="247"/>
      <c r="E23" s="247"/>
      <c r="F23" s="247"/>
      <c r="G23" s="247"/>
      <c r="I23" s="259"/>
      <c r="J23" s="259"/>
      <c r="K23" s="259"/>
      <c r="L23" s="259"/>
    </row>
    <row r="24" spans="2:12" s="258" customFormat="1" ht="18.75" hidden="1" x14ac:dyDescent="0.25">
      <c r="B24" s="260"/>
      <c r="C24" s="247"/>
      <c r="D24" s="247"/>
      <c r="E24" s="247"/>
      <c r="F24" s="247"/>
      <c r="G24" s="247"/>
      <c r="I24" s="259"/>
      <c r="J24" s="259"/>
      <c r="K24" s="259"/>
      <c r="L24" s="259"/>
    </row>
    <row r="25" spans="2:12" s="258" customFormat="1" ht="18.75" hidden="1" x14ac:dyDescent="0.25">
      <c r="B25" s="260"/>
      <c r="C25" s="247"/>
      <c r="D25" s="247"/>
      <c r="E25" s="247"/>
      <c r="F25" s="247"/>
      <c r="G25" s="247"/>
      <c r="I25" s="259"/>
      <c r="J25" s="259"/>
      <c r="K25" s="259"/>
      <c r="L25" s="259"/>
    </row>
    <row r="26" spans="2:12" s="258" customFormat="1" ht="18.75" hidden="1" x14ac:dyDescent="0.25">
      <c r="B26" s="260"/>
      <c r="C26" s="247"/>
      <c r="D26" s="247"/>
      <c r="E26" s="247"/>
      <c r="F26" s="247"/>
      <c r="G26" s="247"/>
      <c r="I26" s="259"/>
      <c r="J26" s="259"/>
      <c r="K26" s="259"/>
      <c r="L26" s="259"/>
    </row>
    <row r="27" spans="2:12" s="258" customFormat="1" ht="18.75" hidden="1" x14ac:dyDescent="0.25">
      <c r="B27" s="260"/>
      <c r="C27" s="247"/>
      <c r="D27" s="247"/>
      <c r="E27" s="247"/>
      <c r="F27" s="247"/>
      <c r="G27" s="247"/>
      <c r="I27" s="259"/>
      <c r="J27" s="259"/>
      <c r="K27" s="259"/>
      <c r="L27" s="259"/>
    </row>
    <row r="28" spans="2:12" s="258" customFormat="1" ht="18.75" hidden="1" x14ac:dyDescent="0.25">
      <c r="B28" s="260"/>
      <c r="C28" s="247"/>
      <c r="D28" s="247"/>
      <c r="E28" s="247"/>
      <c r="F28" s="247"/>
      <c r="G28" s="247"/>
      <c r="I28" s="259"/>
      <c r="J28" s="259"/>
      <c r="K28" s="259"/>
      <c r="L28" s="259"/>
    </row>
    <row r="29" spans="2:12" s="258" customFormat="1" ht="18.75" hidden="1" x14ac:dyDescent="0.25">
      <c r="B29" s="260"/>
      <c r="C29" s="247"/>
      <c r="D29" s="247"/>
      <c r="E29" s="247"/>
      <c r="F29" s="247"/>
      <c r="G29" s="247"/>
      <c r="I29" s="259"/>
      <c r="J29" s="259"/>
      <c r="K29" s="259"/>
      <c r="L29" s="259"/>
    </row>
    <row r="30" spans="2:12" s="258" customFormat="1" ht="18.75" hidden="1" x14ac:dyDescent="0.25">
      <c r="B30" s="260"/>
      <c r="C30" s="247"/>
      <c r="D30" s="247"/>
      <c r="E30" s="247"/>
      <c r="F30" s="247"/>
      <c r="G30" s="247"/>
      <c r="I30" s="259"/>
      <c r="J30" s="259"/>
      <c r="K30" s="259"/>
      <c r="L30" s="259"/>
    </row>
    <row r="31" spans="2:12" s="258" customFormat="1" ht="18.75" hidden="1" x14ac:dyDescent="0.25">
      <c r="B31" s="260"/>
      <c r="C31" s="247"/>
      <c r="D31" s="247"/>
      <c r="E31" s="247"/>
      <c r="F31" s="247"/>
      <c r="G31" s="247"/>
      <c r="I31" s="259"/>
      <c r="J31" s="259"/>
      <c r="K31" s="259"/>
      <c r="L31" s="259"/>
    </row>
    <row r="32" spans="2:12" s="258" customFormat="1" ht="18.75" hidden="1" x14ac:dyDescent="0.25">
      <c r="B32" s="260"/>
      <c r="C32" s="247"/>
      <c r="D32" s="247"/>
      <c r="E32" s="247"/>
      <c r="F32" s="247"/>
      <c r="G32" s="247"/>
      <c r="I32" s="259"/>
      <c r="J32" s="259"/>
      <c r="K32" s="259"/>
      <c r="L32" s="259"/>
    </row>
    <row r="33" spans="1:12" s="261" customFormat="1" ht="43.9" customHeight="1" x14ac:dyDescent="0.3">
      <c r="A33" s="227" t="s">
        <v>153</v>
      </c>
      <c r="B33" s="227" t="s">
        <v>154</v>
      </c>
      <c r="C33" s="247"/>
      <c r="D33" s="247"/>
      <c r="E33" s="247"/>
      <c r="F33" s="247"/>
      <c r="G33" s="247"/>
      <c r="H33" s="259"/>
      <c r="I33" s="259"/>
      <c r="J33" s="259"/>
      <c r="K33" s="259"/>
      <c r="L33" s="259"/>
    </row>
    <row r="34" spans="1:12" ht="26.25" customHeight="1" x14ac:dyDescent="0.3">
      <c r="B34" s="262" t="s">
        <v>155</v>
      </c>
      <c r="C34" s="263"/>
      <c r="D34" s="258"/>
      <c r="E34" s="264"/>
      <c r="F34" s="265"/>
      <c r="G34" s="266"/>
      <c r="H34" s="267"/>
    </row>
    <row r="35" spans="1:12" ht="39" x14ac:dyDescent="0.3">
      <c r="B35" s="268" t="s">
        <v>128</v>
      </c>
      <c r="C35" s="235" t="s">
        <v>156</v>
      </c>
      <c r="D35" s="235" t="s">
        <v>157</v>
      </c>
      <c r="E35" s="269" t="s">
        <v>158</v>
      </c>
      <c r="F35" s="269" t="s">
        <v>159</v>
      </c>
      <c r="G35" s="269" t="s">
        <v>160</v>
      </c>
      <c r="H35" s="270" t="s">
        <v>161</v>
      </c>
    </row>
    <row r="36" spans="1:12" ht="32.25" customHeight="1" x14ac:dyDescent="0.3">
      <c r="B36" s="271" t="s">
        <v>137</v>
      </c>
      <c r="C36" s="272"/>
      <c r="D36" s="273"/>
      <c r="E36" s="274"/>
      <c r="F36" s="274"/>
      <c r="G36" s="274"/>
      <c r="H36" s="275"/>
    </row>
    <row r="37" spans="1:12" ht="32.25" customHeight="1" x14ac:dyDescent="0.3">
      <c r="B37" s="271" t="s">
        <v>139</v>
      </c>
      <c r="C37" s="276"/>
      <c r="D37" s="273"/>
      <c r="E37" s="274"/>
      <c r="F37" s="274"/>
      <c r="G37" s="274"/>
      <c r="H37" s="275"/>
    </row>
    <row r="38" spans="1:12" ht="32.25" customHeight="1" x14ac:dyDescent="0.3">
      <c r="B38" s="271" t="s">
        <v>140</v>
      </c>
      <c r="C38" s="272"/>
      <c r="D38" s="273"/>
      <c r="E38" s="274"/>
      <c r="F38" s="274"/>
      <c r="G38" s="274"/>
      <c r="H38" s="275"/>
    </row>
    <row r="39" spans="1:12" ht="32.25" customHeight="1" x14ac:dyDescent="0.3">
      <c r="B39" s="271" t="s">
        <v>162</v>
      </c>
      <c r="C39" s="276"/>
      <c r="D39" s="273"/>
      <c r="E39" s="274"/>
      <c r="F39" s="274"/>
      <c r="G39" s="274"/>
      <c r="H39" s="275"/>
    </row>
    <row r="40" spans="1:12" ht="32.25" customHeight="1" x14ac:dyDescent="0.3">
      <c r="B40" s="271" t="s">
        <v>163</v>
      </c>
      <c r="C40" s="273"/>
      <c r="D40" s="273"/>
      <c r="E40" s="274"/>
      <c r="F40" s="274"/>
      <c r="G40" s="274"/>
      <c r="H40" s="275"/>
    </row>
    <row r="41" spans="1:12" s="220" customFormat="1" ht="32.25" customHeight="1" x14ac:dyDescent="0.3">
      <c r="A41" s="227"/>
      <c r="B41" s="271" t="s">
        <v>164</v>
      </c>
      <c r="C41" s="276"/>
      <c r="D41" s="273"/>
      <c r="E41" s="274"/>
      <c r="F41" s="274"/>
      <c r="G41" s="274"/>
      <c r="H41" s="275"/>
      <c r="I41" s="277"/>
      <c r="J41" s="278"/>
    </row>
    <row r="42" spans="1:12" s="220" customFormat="1" ht="32.25" customHeight="1" x14ac:dyDescent="0.3">
      <c r="A42" s="227"/>
      <c r="B42" s="241" t="s">
        <v>165</v>
      </c>
      <c r="C42" s="276"/>
      <c r="D42" s="273"/>
      <c r="E42" s="274"/>
      <c r="F42" s="274"/>
      <c r="G42" s="274"/>
      <c r="H42" s="275"/>
      <c r="I42" s="277"/>
      <c r="J42" s="278"/>
    </row>
    <row r="43" spans="1:12" s="220" customFormat="1" ht="32.25" customHeight="1" x14ac:dyDescent="0.3">
      <c r="A43" s="227"/>
      <c r="B43" s="253" t="s">
        <v>166</v>
      </c>
      <c r="C43" s="279"/>
      <c r="D43" s="20"/>
      <c r="E43" s="280"/>
      <c r="F43" s="280"/>
      <c r="G43" s="280"/>
      <c r="H43" s="59"/>
      <c r="I43" s="277"/>
      <c r="J43" s="278"/>
    </row>
    <row r="44" spans="1:12" s="220" customFormat="1" ht="32.25" hidden="1" customHeight="1" x14ac:dyDescent="0.3">
      <c r="A44" s="227"/>
      <c r="B44" s="253" t="s">
        <v>167</v>
      </c>
      <c r="C44" s="279"/>
      <c r="D44" s="20"/>
      <c r="E44" s="280"/>
      <c r="F44" s="280"/>
      <c r="G44" s="280"/>
      <c r="H44" s="59"/>
      <c r="I44" s="277"/>
      <c r="J44" s="278"/>
    </row>
    <row r="45" spans="1:12" s="220" customFormat="1" ht="32.25" customHeight="1" x14ac:dyDescent="0.3">
      <c r="A45" s="227"/>
      <c r="B45" s="253" t="s">
        <v>168</v>
      </c>
      <c r="C45" s="279"/>
      <c r="D45" s="20"/>
      <c r="E45" s="280"/>
      <c r="F45" s="280"/>
      <c r="G45" s="280"/>
      <c r="H45" s="59"/>
      <c r="I45" s="277"/>
      <c r="J45" s="278"/>
    </row>
    <row r="46" spans="1:12" s="220" customFormat="1" ht="32.25" hidden="1" customHeight="1" x14ac:dyDescent="0.3">
      <c r="A46" s="227">
        <v>0</v>
      </c>
      <c r="B46" s="254" t="s">
        <v>169</v>
      </c>
      <c r="C46" s="281"/>
      <c r="D46" s="282"/>
      <c r="E46" s="283"/>
      <c r="F46" s="283"/>
      <c r="G46" s="283"/>
      <c r="H46" s="283"/>
      <c r="I46" s="277"/>
      <c r="J46" s="278"/>
    </row>
    <row r="47" spans="1:12" s="220" customFormat="1" ht="32.25" customHeight="1" x14ac:dyDescent="0.3">
      <c r="A47" s="227"/>
      <c r="B47" s="262" t="s">
        <v>170</v>
      </c>
      <c r="C47" s="263"/>
      <c r="D47" s="258"/>
      <c r="E47" s="264"/>
      <c r="F47" s="265"/>
      <c r="G47" s="266"/>
      <c r="H47" s="267"/>
      <c r="I47" s="277"/>
      <c r="J47" s="278"/>
    </row>
    <row r="48" spans="1:12" s="220" customFormat="1" ht="39" x14ac:dyDescent="0.3">
      <c r="A48" s="227"/>
      <c r="B48" s="268" t="s">
        <v>128</v>
      </c>
      <c r="C48" s="235" t="s">
        <v>171</v>
      </c>
      <c r="D48" s="235" t="s">
        <v>172</v>
      </c>
      <c r="E48" s="269" t="s">
        <v>173</v>
      </c>
      <c r="F48" s="269" t="s">
        <v>174</v>
      </c>
      <c r="G48" s="269" t="s">
        <v>175</v>
      </c>
      <c r="H48" s="270" t="s">
        <v>176</v>
      </c>
      <c r="I48" s="277"/>
      <c r="J48" s="278"/>
    </row>
    <row r="49" spans="1:14" s="220" customFormat="1" ht="32.25" customHeight="1" x14ac:dyDescent="0.3">
      <c r="A49" s="227"/>
      <c r="B49" s="271" t="s">
        <v>177</v>
      </c>
      <c r="C49" s="284"/>
      <c r="D49" s="273"/>
      <c r="E49" s="274"/>
      <c r="F49" s="274"/>
      <c r="G49" s="274"/>
      <c r="H49" s="275"/>
      <c r="I49" s="278"/>
    </row>
    <row r="50" spans="1:14" s="220" customFormat="1" ht="32.25" customHeight="1" x14ac:dyDescent="0.3">
      <c r="A50" s="227"/>
      <c r="B50" s="285"/>
      <c r="C50" s="286"/>
      <c r="D50" s="264"/>
      <c r="E50" s="287"/>
      <c r="F50" s="287"/>
      <c r="G50" s="287"/>
      <c r="H50" s="288"/>
      <c r="I50" s="277"/>
      <c r="J50" s="278"/>
    </row>
    <row r="51" spans="1:14" s="220" customFormat="1" ht="47.45" customHeight="1" x14ac:dyDescent="0.3">
      <c r="A51" s="227" t="s">
        <v>178</v>
      </c>
      <c r="B51" s="227" t="s">
        <v>179</v>
      </c>
      <c r="C51" s="247"/>
      <c r="D51" s="247"/>
      <c r="E51" s="289"/>
      <c r="F51" s="247"/>
      <c r="G51" s="340" t="str">
        <f>G1</f>
        <v>資料日期：2018年11月19日</v>
      </c>
      <c r="H51" s="341"/>
    </row>
    <row r="52" spans="1:14" s="292" customFormat="1" ht="24.75" customHeight="1" x14ac:dyDescent="0.3">
      <c r="A52" s="290"/>
      <c r="B52" s="262" t="s">
        <v>180</v>
      </c>
      <c r="C52" s="263"/>
      <c r="D52" s="220"/>
      <c r="E52" s="264"/>
      <c r="F52" s="264"/>
      <c r="G52" s="265"/>
      <c r="H52" s="265"/>
      <c r="I52" s="277"/>
      <c r="J52" s="291"/>
      <c r="K52" s="291"/>
    </row>
    <row r="53" spans="1:14" s="296" customFormat="1" ht="39" x14ac:dyDescent="0.3">
      <c r="A53" s="293"/>
      <c r="B53" s="342" t="s">
        <v>128</v>
      </c>
      <c r="C53" s="333"/>
      <c r="D53" s="235" t="s">
        <v>181</v>
      </c>
      <c r="E53" s="235" t="s">
        <v>182</v>
      </c>
      <c r="F53" s="343" t="s">
        <v>183</v>
      </c>
      <c r="G53" s="344"/>
      <c r="H53" s="184" t="s">
        <v>184</v>
      </c>
      <c r="I53" s="184" t="s">
        <v>185</v>
      </c>
      <c r="J53" s="185" t="s">
        <v>186</v>
      </c>
      <c r="K53" s="294"/>
      <c r="L53" s="294"/>
      <c r="M53" s="294"/>
      <c r="N53" s="295"/>
    </row>
    <row r="54" spans="1:14" s="296" customFormat="1" ht="30" customHeight="1" x14ac:dyDescent="0.3">
      <c r="A54" s="293"/>
      <c r="B54" s="332" t="s">
        <v>187</v>
      </c>
      <c r="C54" s="333"/>
      <c r="D54" s="273">
        <f>H36</f>
        <v>0</v>
      </c>
      <c r="E54" s="273">
        <f>C3</f>
        <v>0</v>
      </c>
      <c r="F54" s="334" t="e">
        <f>ROUNDUP((D54-E54)/E54,3)</f>
        <v>#DIV/0!</v>
      </c>
      <c r="G54" s="335"/>
      <c r="H54" s="297"/>
      <c r="I54" s="297"/>
      <c r="K54" s="298"/>
      <c r="L54" s="299"/>
      <c r="M54" s="299"/>
    </row>
    <row r="55" spans="1:14" s="296" customFormat="1" ht="30" customHeight="1" x14ac:dyDescent="0.3">
      <c r="A55" s="293"/>
      <c r="B55" s="332" t="s">
        <v>188</v>
      </c>
      <c r="C55" s="333"/>
      <c r="D55" s="273">
        <f>H37</f>
        <v>0</v>
      </c>
      <c r="E55" s="273">
        <f t="shared" ref="E55:E64" si="0">C5</f>
        <v>0</v>
      </c>
      <c r="F55" s="334" t="e">
        <f t="shared" ref="F55:F62" si="1">ROUNDUP((D55-E55)/E55,3)</f>
        <v>#DIV/0!</v>
      </c>
      <c r="G55" s="335"/>
      <c r="H55" s="297"/>
      <c r="I55" s="297"/>
      <c r="K55" s="298"/>
      <c r="L55" s="299"/>
      <c r="M55" s="299"/>
    </row>
    <row r="56" spans="1:14" s="296" customFormat="1" ht="30" customHeight="1" x14ac:dyDescent="0.3">
      <c r="A56" s="293"/>
      <c r="B56" s="332" t="s">
        <v>189</v>
      </c>
      <c r="C56" s="333"/>
      <c r="D56" s="273">
        <f>H38</f>
        <v>0</v>
      </c>
      <c r="E56" s="273">
        <f t="shared" si="0"/>
        <v>0</v>
      </c>
      <c r="F56" s="334" t="e">
        <f t="shared" si="1"/>
        <v>#DIV/0!</v>
      </c>
      <c r="G56" s="335"/>
      <c r="H56" s="297"/>
      <c r="I56" s="297"/>
      <c r="K56" s="298"/>
      <c r="L56" s="299"/>
      <c r="M56" s="299"/>
    </row>
    <row r="57" spans="1:14" s="296" customFormat="1" ht="30" customHeight="1" x14ac:dyDescent="0.3">
      <c r="A57" s="293"/>
      <c r="B57" s="332" t="s">
        <v>190</v>
      </c>
      <c r="C57" s="333"/>
      <c r="D57" s="273">
        <f>H39</f>
        <v>0</v>
      </c>
      <c r="E57" s="273">
        <f t="shared" si="0"/>
        <v>0</v>
      </c>
      <c r="F57" s="334" t="e">
        <f t="shared" si="1"/>
        <v>#DIV/0!</v>
      </c>
      <c r="G57" s="335"/>
      <c r="H57" s="297"/>
      <c r="I57" s="297"/>
      <c r="K57" s="298"/>
      <c r="L57" s="299"/>
      <c r="M57" s="299"/>
    </row>
    <row r="58" spans="1:14" s="296" customFormat="1" ht="30" customHeight="1" x14ac:dyDescent="0.3">
      <c r="A58" s="293"/>
      <c r="B58" s="332" t="s">
        <v>191</v>
      </c>
      <c r="C58" s="333"/>
      <c r="D58" s="273">
        <f>H49</f>
        <v>0</v>
      </c>
      <c r="E58" s="273">
        <f t="shared" si="0"/>
        <v>0</v>
      </c>
      <c r="F58" s="334" t="e">
        <f t="shared" si="1"/>
        <v>#DIV/0!</v>
      </c>
      <c r="G58" s="335"/>
      <c r="H58" s="297"/>
      <c r="I58" s="297"/>
      <c r="K58" s="298"/>
      <c r="L58" s="299"/>
      <c r="M58" s="299"/>
    </row>
    <row r="59" spans="1:14" s="296" customFormat="1" ht="30" customHeight="1" x14ac:dyDescent="0.3">
      <c r="A59" s="293"/>
      <c r="B59" s="332" t="s">
        <v>192</v>
      </c>
      <c r="C59" s="333"/>
      <c r="D59" s="273">
        <f t="shared" ref="D59:D64" si="2">H40</f>
        <v>0</v>
      </c>
      <c r="E59" s="273">
        <f t="shared" si="0"/>
        <v>0</v>
      </c>
      <c r="F59" s="334" t="e">
        <f t="shared" si="1"/>
        <v>#DIV/0!</v>
      </c>
      <c r="G59" s="335"/>
      <c r="H59" s="300"/>
      <c r="I59" s="300"/>
      <c r="K59" s="298"/>
      <c r="L59" s="299"/>
      <c r="M59" s="299"/>
    </row>
    <row r="60" spans="1:14" s="296" customFormat="1" ht="32.25" customHeight="1" x14ac:dyDescent="0.3">
      <c r="A60" s="227"/>
      <c r="B60" s="332" t="s">
        <v>193</v>
      </c>
      <c r="C60" s="333"/>
      <c r="D60" s="273">
        <f t="shared" si="2"/>
        <v>0</v>
      </c>
      <c r="E60" s="273">
        <f t="shared" si="0"/>
        <v>0</v>
      </c>
      <c r="F60" s="334" t="e">
        <f t="shared" si="1"/>
        <v>#DIV/0!</v>
      </c>
      <c r="G60" s="335"/>
      <c r="H60" s="300"/>
      <c r="I60" s="300"/>
      <c r="K60" s="298"/>
      <c r="L60" s="299"/>
      <c r="M60" s="299"/>
    </row>
    <row r="61" spans="1:14" s="296" customFormat="1" ht="32.25" customHeight="1" x14ac:dyDescent="0.3">
      <c r="A61" s="227"/>
      <c r="B61" s="332" t="s">
        <v>194</v>
      </c>
      <c r="C61" s="333"/>
      <c r="D61" s="273">
        <f t="shared" si="2"/>
        <v>0</v>
      </c>
      <c r="E61" s="273">
        <f t="shared" si="0"/>
        <v>0</v>
      </c>
      <c r="F61" s="334" t="e">
        <f t="shared" si="1"/>
        <v>#DIV/0!</v>
      </c>
      <c r="G61" s="335"/>
      <c r="H61" s="300"/>
      <c r="I61" s="300"/>
      <c r="K61" s="298"/>
      <c r="L61" s="299"/>
      <c r="M61" s="299"/>
    </row>
    <row r="62" spans="1:14" s="296" customFormat="1" ht="32.25" customHeight="1" x14ac:dyDescent="0.3">
      <c r="A62" s="227"/>
      <c r="B62" s="332" t="s">
        <v>195</v>
      </c>
      <c r="C62" s="333"/>
      <c r="D62" s="273">
        <f t="shared" si="2"/>
        <v>0</v>
      </c>
      <c r="E62" s="273">
        <f t="shared" si="0"/>
        <v>0</v>
      </c>
      <c r="F62" s="334" t="e">
        <f t="shared" si="1"/>
        <v>#DIV/0!</v>
      </c>
      <c r="G62" s="335"/>
      <c r="H62" s="300"/>
      <c r="I62" s="300"/>
      <c r="K62" s="298"/>
      <c r="L62" s="299"/>
      <c r="M62" s="299"/>
    </row>
    <row r="63" spans="1:14" s="296" customFormat="1" ht="32.25" hidden="1" customHeight="1" x14ac:dyDescent="0.3">
      <c r="A63" s="227"/>
      <c r="B63" s="336" t="s">
        <v>147</v>
      </c>
      <c r="C63" s="337"/>
      <c r="D63" s="301">
        <f t="shared" si="2"/>
        <v>0</v>
      </c>
      <c r="E63" s="301">
        <f t="shared" si="0"/>
        <v>0</v>
      </c>
      <c r="F63" s="338" t="e">
        <f>ROUNDUP((D63-E63)/E63,3)</f>
        <v>#DIV/0!</v>
      </c>
      <c r="G63" s="339"/>
      <c r="H63" s="300"/>
      <c r="I63" s="300"/>
      <c r="K63" s="298"/>
      <c r="L63" s="299"/>
      <c r="M63" s="299"/>
    </row>
    <row r="64" spans="1:14" s="296" customFormat="1" ht="32.25" customHeight="1" x14ac:dyDescent="0.3">
      <c r="A64" s="227"/>
      <c r="B64" s="328" t="s">
        <v>148</v>
      </c>
      <c r="C64" s="329"/>
      <c r="D64" s="20">
        <f t="shared" si="2"/>
        <v>0</v>
      </c>
      <c r="E64" s="20">
        <f t="shared" si="0"/>
        <v>0</v>
      </c>
      <c r="F64" s="330" t="e">
        <f>ROUNDUP((D64-E64)/E64,3)</f>
        <v>#DIV/0!</v>
      </c>
      <c r="G64" s="331"/>
      <c r="H64" s="300"/>
      <c r="I64" s="300"/>
      <c r="K64" s="298"/>
      <c r="L64" s="299"/>
      <c r="M64" s="299"/>
    </row>
    <row r="65" spans="1:13" s="296" customFormat="1" ht="32.25" hidden="1" customHeight="1" x14ac:dyDescent="0.3">
      <c r="A65" s="227"/>
      <c r="B65" s="332" t="s">
        <v>196</v>
      </c>
      <c r="C65" s="333"/>
      <c r="D65" s="273" t="e">
        <f>#REF!</f>
        <v>#REF!</v>
      </c>
      <c r="E65" s="273" t="e">
        <f>#REF!</f>
        <v>#REF!</v>
      </c>
      <c r="F65" s="334" t="e">
        <f>ROUNDUP((D65-E65)/E65,3)</f>
        <v>#REF!</v>
      </c>
      <c r="G65" s="335"/>
      <c r="H65" s="300"/>
      <c r="I65" s="300"/>
      <c r="K65" s="298"/>
      <c r="L65" s="299"/>
      <c r="M65" s="299"/>
    </row>
    <row r="66" spans="1:13" s="296" customFormat="1" ht="22.5" hidden="1" customHeight="1" x14ac:dyDescent="0.3">
      <c r="A66" s="227"/>
      <c r="B66" s="285"/>
      <c r="C66" s="285"/>
      <c r="D66" s="264"/>
      <c r="E66" s="264"/>
      <c r="F66" s="302"/>
      <c r="G66" s="302"/>
      <c r="H66" s="300"/>
      <c r="I66" s="300"/>
      <c r="K66" s="298"/>
      <c r="L66" s="299"/>
      <c r="M66" s="299"/>
    </row>
    <row r="67" spans="1:13" ht="45.2" customHeight="1" x14ac:dyDescent="0.3">
      <c r="A67" s="227" t="s">
        <v>197</v>
      </c>
      <c r="B67" s="303" t="s">
        <v>198</v>
      </c>
      <c r="C67" s="296"/>
      <c r="D67" s="296"/>
      <c r="E67" s="296"/>
      <c r="F67" s="265"/>
      <c r="G67" s="265"/>
      <c r="H67" s="304"/>
    </row>
    <row r="68" spans="1:13" x14ac:dyDescent="0.3">
      <c r="B68" s="305" t="s">
        <v>257</v>
      </c>
      <c r="C68" s="306"/>
      <c r="D68" s="307"/>
      <c r="E68" s="307"/>
      <c r="F68" s="263"/>
      <c r="H68" s="304"/>
    </row>
    <row r="69" spans="1:13" ht="26.25" customHeight="1" x14ac:dyDescent="0.25">
      <c r="A69" s="308" t="s">
        <v>199</v>
      </c>
      <c r="B69" s="307" t="s">
        <v>200</v>
      </c>
      <c r="C69" s="309"/>
      <c r="D69" s="263"/>
      <c r="E69" s="263"/>
      <c r="F69" s="263"/>
      <c r="H69" s="304"/>
    </row>
    <row r="70" spans="1:13" x14ac:dyDescent="0.3">
      <c r="B70" s="307"/>
      <c r="C70" s="309"/>
      <c r="D70" s="263"/>
      <c r="E70" s="263"/>
      <c r="F70" s="263"/>
      <c r="H70" s="304"/>
    </row>
    <row r="71" spans="1:13" x14ac:dyDescent="0.3">
      <c r="B71" s="305" t="s">
        <v>258</v>
      </c>
      <c r="C71" s="306"/>
      <c r="D71" s="307"/>
      <c r="E71" s="307"/>
      <c r="F71" s="263"/>
      <c r="H71" s="304"/>
    </row>
    <row r="72" spans="1:13" x14ac:dyDescent="0.3">
      <c r="A72" s="240">
        <v>2</v>
      </c>
      <c r="B72" s="307" t="s">
        <v>201</v>
      </c>
      <c r="D72" s="310"/>
      <c r="E72" s="233"/>
    </row>
    <row r="73" spans="1:13" x14ac:dyDescent="0.3">
      <c r="B73" s="263"/>
      <c r="D73" s="310"/>
      <c r="E73" s="233"/>
      <c r="G73" s="278"/>
    </row>
    <row r="74" spans="1:13" ht="37.15" customHeight="1" x14ac:dyDescent="0.3">
      <c r="B74" s="278" t="s">
        <v>202</v>
      </c>
      <c r="C74" s="278"/>
    </row>
  </sheetData>
  <mergeCells count="28">
    <mergeCell ref="G1:H1"/>
    <mergeCell ref="G51:H51"/>
    <mergeCell ref="B53:C53"/>
    <mergeCell ref="F53:G53"/>
    <mergeCell ref="B54:C54"/>
    <mergeCell ref="F54:G54"/>
    <mergeCell ref="B55:C55"/>
    <mergeCell ref="F55:G55"/>
    <mergeCell ref="B56:C56"/>
    <mergeCell ref="F56:G56"/>
    <mergeCell ref="B57:C57"/>
    <mergeCell ref="F57:G57"/>
    <mergeCell ref="B58:C58"/>
    <mergeCell ref="F58:G58"/>
    <mergeCell ref="B59:C59"/>
    <mergeCell ref="F59:G59"/>
    <mergeCell ref="B60:C60"/>
    <mergeCell ref="F60:G60"/>
    <mergeCell ref="B64:C64"/>
    <mergeCell ref="F64:G64"/>
    <mergeCell ref="B65:C65"/>
    <mergeCell ref="F65:G65"/>
    <mergeCell ref="B61:C61"/>
    <mergeCell ref="F61:G61"/>
    <mergeCell ref="B62:C62"/>
    <mergeCell ref="F62:G62"/>
    <mergeCell ref="B63:C63"/>
    <mergeCell ref="F63:G63"/>
  </mergeCells>
  <phoneticPr fontId="42" type="noConversion"/>
  <conditionalFormatting sqref="B3">
    <cfRule type="expression" dxfId="69" priority="23" stopIfTrue="1">
      <formula>IF($C$3=0,1,0)</formula>
    </cfRule>
  </conditionalFormatting>
  <conditionalFormatting sqref="B49">
    <cfRule type="expression" dxfId="68" priority="22" stopIfTrue="1">
      <formula>IF($C49=0,1,0)</formula>
    </cfRule>
  </conditionalFormatting>
  <conditionalFormatting sqref="B4">
    <cfRule type="expression" dxfId="67" priority="21" stopIfTrue="1">
      <formula>IF($C$4=0,1,0)</formula>
    </cfRule>
  </conditionalFormatting>
  <conditionalFormatting sqref="B5">
    <cfRule type="expression" dxfId="66" priority="20" stopIfTrue="1">
      <formula>IF($C$5=0,1,0)</formula>
    </cfRule>
  </conditionalFormatting>
  <conditionalFormatting sqref="B6">
    <cfRule type="expression" dxfId="65" priority="19" stopIfTrue="1">
      <formula>IF($C$6=0,1,0)</formula>
    </cfRule>
  </conditionalFormatting>
  <conditionalFormatting sqref="B7">
    <cfRule type="expression" dxfId="64" priority="18" stopIfTrue="1">
      <formula>IF($C$7=0,1,0)</formula>
    </cfRule>
  </conditionalFormatting>
  <conditionalFormatting sqref="B8">
    <cfRule type="expression" dxfId="63" priority="17" stopIfTrue="1">
      <formula>IF($C$8=0,1,0)</formula>
    </cfRule>
  </conditionalFormatting>
  <conditionalFormatting sqref="B9">
    <cfRule type="expression" dxfId="62" priority="16" stopIfTrue="1">
      <formula>IF($C$9=0,10)</formula>
    </cfRule>
  </conditionalFormatting>
  <conditionalFormatting sqref="B10:B14">
    <cfRule type="expression" dxfId="61" priority="15" stopIfTrue="1">
      <formula>IF($C$10=0,1,0)</formula>
    </cfRule>
  </conditionalFormatting>
  <conditionalFormatting sqref="B36">
    <cfRule type="expression" dxfId="60" priority="14" stopIfTrue="1">
      <formula>IF($C$36=0,1,0)</formula>
    </cfRule>
  </conditionalFormatting>
  <conditionalFormatting sqref="B37">
    <cfRule type="expression" dxfId="59" priority="13" stopIfTrue="1">
      <formula>IF($C$37=0,1,0)</formula>
    </cfRule>
  </conditionalFormatting>
  <conditionalFormatting sqref="B38">
    <cfRule type="expression" dxfId="58" priority="12" stopIfTrue="1">
      <formula>IF($C$38=0,1,0)</formula>
    </cfRule>
  </conditionalFormatting>
  <conditionalFormatting sqref="B39">
    <cfRule type="expression" dxfId="57" priority="11" stopIfTrue="1">
      <formula>IF($C$39=0,1,0)</formula>
    </cfRule>
  </conditionalFormatting>
  <conditionalFormatting sqref="B40">
    <cfRule type="expression" dxfId="56" priority="10" stopIfTrue="1">
      <formula>IF($C$40=0,1,0)</formula>
    </cfRule>
  </conditionalFormatting>
  <conditionalFormatting sqref="B41:B45">
    <cfRule type="expression" dxfId="55" priority="9" stopIfTrue="1">
      <formula>IF($C$41=0,1,0)</formula>
    </cfRule>
  </conditionalFormatting>
  <conditionalFormatting sqref="B54:C54">
    <cfRule type="expression" dxfId="54" priority="8" stopIfTrue="1">
      <formula>IF($E$54=0,1,0)</formula>
    </cfRule>
  </conditionalFormatting>
  <conditionalFormatting sqref="B55:C55">
    <cfRule type="expression" dxfId="53" priority="7" stopIfTrue="1">
      <formula>IF($E$55=0,1,0)</formula>
    </cfRule>
  </conditionalFormatting>
  <conditionalFormatting sqref="B56:C56">
    <cfRule type="expression" dxfId="52" priority="6" stopIfTrue="1">
      <formula>IF($E$56=0,1,0)</formula>
    </cfRule>
  </conditionalFormatting>
  <conditionalFormatting sqref="B57:C57">
    <cfRule type="expression" dxfId="51" priority="5" stopIfTrue="1">
      <formula>IF($E$57=0,1,0)</formula>
    </cfRule>
  </conditionalFormatting>
  <conditionalFormatting sqref="B58:C58">
    <cfRule type="expression" dxfId="50" priority="4" stopIfTrue="1">
      <formula>IF($E$58=0,1,0)</formula>
    </cfRule>
  </conditionalFormatting>
  <conditionalFormatting sqref="B59:C59">
    <cfRule type="expression" dxfId="49" priority="3" stopIfTrue="1">
      <formula>IF($E$59=0,1,0)</formula>
    </cfRule>
  </conditionalFormatting>
  <conditionalFormatting sqref="B60:B66 C60 C65:C66">
    <cfRule type="expression" dxfId="48" priority="2" stopIfTrue="1">
      <formula>IF($E$60=0,1,0)</formula>
    </cfRule>
  </conditionalFormatting>
  <conditionalFormatting sqref="B42:B45">
    <cfRule type="expression" dxfId="47" priority="1" stopIfTrue="1">
      <formula>IF($C$10=0,1,0)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&amp;C&amp;"標楷體,粗體"&amp;28下午1時45分收盤之期貨契約保證金狀況表&amp;R&amp;"標楷體,標準"&amp;16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11"/>
  <sheetViews>
    <sheetView topLeftCell="B1" zoomScaleNormal="100" workbookViewId="0">
      <selection activeCell="E100" sqref="E100"/>
    </sheetView>
  </sheetViews>
  <sheetFormatPr defaultRowHeight="15.75" x14ac:dyDescent="0.25"/>
  <cols>
    <col min="1" max="1" width="0.125" style="76" hidden="1" customWidth="1"/>
    <col min="2" max="2" width="26.625" style="76" customWidth="1"/>
    <col min="3" max="3" width="5.75" style="76" customWidth="1"/>
    <col min="4" max="4" width="10" style="76" customWidth="1"/>
    <col min="5" max="5" width="8.625" style="76" customWidth="1"/>
    <col min="6" max="6" width="9.75" style="76" customWidth="1"/>
    <col min="7" max="7" width="14.25" style="76" customWidth="1"/>
    <col min="8" max="8" width="9.75" style="76" customWidth="1"/>
    <col min="9" max="10" width="5.875" style="78" customWidth="1"/>
    <col min="11" max="11" width="8.75" style="76" customWidth="1"/>
    <col min="12" max="13" width="9" style="76"/>
    <col min="14" max="14" width="5.25" style="76" customWidth="1"/>
    <col min="15" max="16384" width="9" style="76"/>
  </cols>
  <sheetData>
    <row r="5" spans="1:11" x14ac:dyDescent="0.25">
      <c r="G5" s="354" t="s">
        <v>203</v>
      </c>
      <c r="H5" s="355"/>
      <c r="I5" s="77"/>
    </row>
    <row r="7" spans="1:11" s="83" customFormat="1" ht="22.5" customHeight="1" x14ac:dyDescent="0.25">
      <c r="A7" s="79" t="s">
        <v>204</v>
      </c>
      <c r="B7" s="76" t="s">
        <v>205</v>
      </c>
      <c r="C7" s="80"/>
      <c r="D7" s="81"/>
      <c r="E7" s="81"/>
      <c r="F7" s="82"/>
      <c r="G7" s="82"/>
      <c r="I7" s="84"/>
      <c r="J7" s="84"/>
    </row>
    <row r="8" spans="1:11" s="85" customFormat="1" ht="73.7" customHeight="1" x14ac:dyDescent="0.25">
      <c r="B8" s="86" t="s">
        <v>22</v>
      </c>
      <c r="C8" s="356" t="s">
        <v>206</v>
      </c>
      <c r="D8" s="356"/>
      <c r="E8" s="356" t="s">
        <v>207</v>
      </c>
      <c r="F8" s="356"/>
      <c r="G8" s="199" t="s">
        <v>111</v>
      </c>
      <c r="H8" s="87" t="s">
        <v>208</v>
      </c>
      <c r="I8" s="87" t="s">
        <v>43</v>
      </c>
      <c r="J8" s="78" t="s">
        <v>209</v>
      </c>
      <c r="K8" s="88"/>
    </row>
    <row r="9" spans="1:11" ht="19.899999999999999" customHeight="1" x14ac:dyDescent="0.25">
      <c r="B9" s="89" t="s">
        <v>210</v>
      </c>
      <c r="C9" s="353"/>
      <c r="D9" s="353"/>
      <c r="E9" s="353"/>
      <c r="F9" s="353"/>
      <c r="G9" s="90"/>
      <c r="H9" s="311">
        <v>1.0349999999999999</v>
      </c>
      <c r="I9" s="311">
        <v>1.35</v>
      </c>
      <c r="J9" s="311">
        <v>-3</v>
      </c>
      <c r="K9" s="78"/>
    </row>
    <row r="10" spans="1:11" s="83" customFormat="1" ht="19.899999999999999" customHeight="1" x14ac:dyDescent="0.25">
      <c r="B10" s="89" t="s">
        <v>211</v>
      </c>
      <c r="C10" s="353"/>
      <c r="D10" s="353"/>
      <c r="E10" s="353"/>
      <c r="F10" s="353"/>
      <c r="G10" s="90"/>
      <c r="H10" s="311" t="s">
        <v>24</v>
      </c>
      <c r="I10" s="311" t="s">
        <v>24</v>
      </c>
      <c r="J10" s="311"/>
      <c r="K10" s="84"/>
    </row>
    <row r="11" spans="1:11" s="83" customFormat="1" ht="19.899999999999999" customHeight="1" x14ac:dyDescent="0.25">
      <c r="B11" s="89" t="s">
        <v>212</v>
      </c>
      <c r="C11" s="353"/>
      <c r="D11" s="353"/>
      <c r="E11" s="353"/>
      <c r="F11" s="353"/>
      <c r="G11" s="90"/>
      <c r="H11" s="311">
        <v>1.0349999999999999</v>
      </c>
      <c r="I11" s="311">
        <v>1.35</v>
      </c>
      <c r="J11" s="311">
        <v>-3</v>
      </c>
      <c r="K11" s="84"/>
    </row>
    <row r="12" spans="1:11" s="83" customFormat="1" ht="19.899999999999999" customHeight="1" x14ac:dyDescent="0.25">
      <c r="B12" s="89" t="s">
        <v>213</v>
      </c>
      <c r="C12" s="353"/>
      <c r="D12" s="353"/>
      <c r="E12" s="353"/>
      <c r="F12" s="353"/>
      <c r="G12" s="90"/>
      <c r="H12" s="311" t="s">
        <v>214</v>
      </c>
      <c r="I12" s="311" t="s">
        <v>24</v>
      </c>
      <c r="J12" s="311"/>
      <c r="K12" s="84"/>
    </row>
    <row r="13" spans="1:11" s="83" customFormat="1" ht="19.899999999999999" customHeight="1" x14ac:dyDescent="0.25">
      <c r="B13" s="89" t="s">
        <v>215</v>
      </c>
      <c r="C13" s="353"/>
      <c r="D13" s="353"/>
      <c r="E13" s="353"/>
      <c r="F13" s="353"/>
      <c r="G13" s="90"/>
      <c r="H13" s="311">
        <v>1.0349999999999999</v>
      </c>
      <c r="I13" s="311">
        <v>1.35</v>
      </c>
      <c r="J13" s="311">
        <v>-3</v>
      </c>
      <c r="K13" s="84"/>
    </row>
    <row r="14" spans="1:11" s="83" customFormat="1" ht="19.899999999999999" customHeight="1" x14ac:dyDescent="0.25">
      <c r="B14" s="89" t="s">
        <v>217</v>
      </c>
      <c r="C14" s="353"/>
      <c r="D14" s="353"/>
      <c r="E14" s="353"/>
      <c r="F14" s="353"/>
      <c r="G14" s="90"/>
      <c r="H14" s="312" t="s">
        <v>218</v>
      </c>
      <c r="I14" s="312" t="s">
        <v>24</v>
      </c>
      <c r="J14" s="311"/>
      <c r="K14" s="84"/>
    </row>
    <row r="15" spans="1:11" s="83" customFormat="1" ht="19.899999999999999" customHeight="1" x14ac:dyDescent="0.25">
      <c r="B15" s="89" t="s">
        <v>220</v>
      </c>
      <c r="C15" s="351"/>
      <c r="D15" s="352"/>
      <c r="E15" s="351"/>
      <c r="F15" s="352"/>
      <c r="G15" s="90"/>
      <c r="H15" s="311">
        <v>1.0349999999999999</v>
      </c>
      <c r="I15" s="311">
        <v>1.35</v>
      </c>
      <c r="J15" s="311">
        <v>-3</v>
      </c>
      <c r="K15" s="84"/>
    </row>
    <row r="16" spans="1:11" s="83" customFormat="1" ht="19.899999999999999" customHeight="1" x14ac:dyDescent="0.25">
      <c r="B16" s="89" t="s">
        <v>222</v>
      </c>
      <c r="C16" s="351"/>
      <c r="D16" s="352"/>
      <c r="E16" s="353"/>
      <c r="F16" s="352"/>
      <c r="G16" s="90"/>
      <c r="H16" s="311"/>
      <c r="I16" s="311"/>
      <c r="J16" s="311"/>
      <c r="K16" s="84"/>
    </row>
    <row r="17" spans="2:11" s="83" customFormat="1" ht="19.899999999999999" customHeight="1" x14ac:dyDescent="0.25">
      <c r="B17" s="89" t="s">
        <v>224</v>
      </c>
      <c r="C17" s="351"/>
      <c r="D17" s="352"/>
      <c r="E17" s="351"/>
      <c r="F17" s="352"/>
      <c r="G17" s="90"/>
      <c r="H17" s="311">
        <v>1.0349999999999999</v>
      </c>
      <c r="I17" s="311">
        <v>1.35</v>
      </c>
      <c r="J17" s="311">
        <v>-3</v>
      </c>
      <c r="K17" s="84"/>
    </row>
    <row r="18" spans="2:11" s="83" customFormat="1" ht="19.899999999999999" customHeight="1" x14ac:dyDescent="0.25">
      <c r="B18" s="89" t="s">
        <v>225</v>
      </c>
      <c r="C18" s="351"/>
      <c r="D18" s="352"/>
      <c r="E18" s="353"/>
      <c r="F18" s="352"/>
      <c r="G18" s="90"/>
      <c r="H18" s="311"/>
      <c r="I18" s="311"/>
      <c r="J18" s="311"/>
      <c r="K18" s="84"/>
    </row>
    <row r="19" spans="2:11" ht="19.899999999999999" customHeight="1" x14ac:dyDescent="0.25">
      <c r="B19" s="91" t="s">
        <v>226</v>
      </c>
      <c r="C19" s="92"/>
      <c r="D19" s="93"/>
      <c r="E19" s="94"/>
      <c r="F19" s="92"/>
      <c r="G19" s="92"/>
      <c r="H19" s="92"/>
    </row>
    <row r="20" spans="2:11" ht="19.899999999999999" customHeight="1" x14ac:dyDescent="0.25">
      <c r="B20" s="95" t="s">
        <v>25</v>
      </c>
      <c r="C20" s="92"/>
      <c r="D20" s="93"/>
      <c r="E20" s="94"/>
      <c r="F20" s="92"/>
      <c r="G20" s="92"/>
      <c r="H20" s="92"/>
    </row>
    <row r="21" spans="2:11" s="92" customFormat="1" ht="19.899999999999999" hidden="1" customHeight="1" x14ac:dyDescent="0.25">
      <c r="B21" s="91"/>
      <c r="C21" s="76"/>
      <c r="D21" s="76"/>
      <c r="E21" s="76"/>
      <c r="F21" s="76"/>
      <c r="G21" s="76"/>
      <c r="H21" s="76"/>
      <c r="I21" s="35"/>
      <c r="J21" s="35"/>
    </row>
    <row r="22" spans="2:11" s="92" customFormat="1" ht="19.899999999999999" hidden="1" customHeight="1" x14ac:dyDescent="0.25">
      <c r="B22" s="76"/>
      <c r="C22" s="76"/>
      <c r="D22" s="76"/>
      <c r="E22" s="76"/>
      <c r="F22" s="76"/>
      <c r="G22" s="76"/>
      <c r="H22" s="76"/>
      <c r="I22" s="35"/>
      <c r="J22" s="35"/>
    </row>
    <row r="23" spans="2:11" s="92" customFormat="1" ht="19.899999999999999" hidden="1" customHeight="1" x14ac:dyDescent="0.25">
      <c r="B23" s="76"/>
      <c r="C23" s="76"/>
      <c r="D23" s="76"/>
      <c r="E23" s="76"/>
      <c r="F23" s="76"/>
      <c r="G23" s="76"/>
      <c r="H23" s="76"/>
      <c r="I23" s="35"/>
      <c r="J23" s="35"/>
    </row>
    <row r="24" spans="2:11" s="92" customFormat="1" ht="19.899999999999999" hidden="1" customHeight="1" x14ac:dyDescent="0.25">
      <c r="B24" s="76"/>
      <c r="C24" s="76"/>
      <c r="D24" s="76"/>
      <c r="E24" s="76"/>
      <c r="F24" s="76"/>
      <c r="G24" s="76"/>
      <c r="H24" s="76"/>
      <c r="I24" s="35"/>
      <c r="J24" s="35"/>
    </row>
    <row r="25" spans="2:11" s="92" customFormat="1" ht="19.899999999999999" hidden="1" customHeight="1" x14ac:dyDescent="0.25">
      <c r="B25" s="76"/>
      <c r="C25" s="76"/>
      <c r="D25" s="76"/>
      <c r="E25" s="76"/>
      <c r="F25" s="76"/>
      <c r="G25" s="76"/>
      <c r="H25" s="76"/>
      <c r="I25" s="35"/>
      <c r="J25" s="35"/>
    </row>
    <row r="26" spans="2:11" s="92" customFormat="1" ht="19.899999999999999" hidden="1" customHeight="1" x14ac:dyDescent="0.25">
      <c r="B26" s="76"/>
      <c r="C26" s="76"/>
      <c r="D26" s="76"/>
      <c r="E26" s="76"/>
      <c r="F26" s="76"/>
      <c r="G26" s="76"/>
      <c r="H26" s="76"/>
      <c r="I26" s="35"/>
      <c r="J26" s="35"/>
    </row>
    <row r="27" spans="2:11" s="92" customFormat="1" ht="19.899999999999999" hidden="1" customHeight="1" x14ac:dyDescent="0.25">
      <c r="B27" s="76"/>
      <c r="C27" s="76"/>
      <c r="D27" s="76"/>
      <c r="E27" s="76"/>
      <c r="F27" s="76"/>
      <c r="G27" s="76"/>
      <c r="H27" s="76"/>
      <c r="I27" s="35"/>
      <c r="J27" s="35"/>
    </row>
    <row r="28" spans="2:11" s="92" customFormat="1" ht="19.899999999999999" hidden="1" customHeight="1" x14ac:dyDescent="0.25">
      <c r="B28" s="76"/>
      <c r="C28" s="76"/>
      <c r="D28" s="76"/>
      <c r="E28" s="76"/>
      <c r="F28" s="76"/>
      <c r="G28" s="76"/>
      <c r="H28" s="76"/>
      <c r="I28" s="35"/>
      <c r="J28" s="35"/>
    </row>
    <row r="29" spans="2:11" s="92" customFormat="1" ht="19.899999999999999" hidden="1" customHeight="1" x14ac:dyDescent="0.25">
      <c r="B29" s="76"/>
      <c r="C29" s="76"/>
      <c r="D29" s="76"/>
      <c r="E29" s="76"/>
      <c r="F29" s="76"/>
      <c r="G29" s="76"/>
      <c r="H29" s="76"/>
      <c r="I29" s="35"/>
      <c r="J29" s="35"/>
    </row>
    <row r="30" spans="2:11" s="92" customFormat="1" ht="19.899999999999999" hidden="1" customHeight="1" x14ac:dyDescent="0.25">
      <c r="B30" s="76"/>
      <c r="C30" s="76"/>
      <c r="D30" s="76"/>
      <c r="E30" s="76"/>
      <c r="F30" s="76"/>
      <c r="G30" s="76"/>
      <c r="H30" s="76"/>
      <c r="I30" s="35"/>
      <c r="J30" s="35"/>
    </row>
    <row r="31" spans="2:11" s="92" customFormat="1" ht="19.899999999999999" hidden="1" customHeight="1" x14ac:dyDescent="0.25">
      <c r="B31" s="76"/>
      <c r="C31" s="76"/>
      <c r="D31" s="76"/>
      <c r="E31" s="76"/>
      <c r="F31" s="76"/>
      <c r="G31" s="76"/>
      <c r="H31" s="76"/>
      <c r="I31" s="35"/>
      <c r="J31" s="35"/>
    </row>
    <row r="32" spans="2:11" s="92" customFormat="1" ht="19.899999999999999" hidden="1" customHeight="1" x14ac:dyDescent="0.25">
      <c r="B32" s="76"/>
      <c r="C32" s="76"/>
      <c r="D32" s="76"/>
      <c r="E32" s="76"/>
      <c r="F32" s="76"/>
      <c r="G32" s="76"/>
      <c r="H32" s="76"/>
      <c r="I32" s="35"/>
      <c r="J32" s="35"/>
    </row>
    <row r="33" spans="1:13" s="92" customFormat="1" ht="19.899999999999999" hidden="1" customHeight="1" x14ac:dyDescent="0.25">
      <c r="B33" s="76"/>
      <c r="C33" s="76"/>
      <c r="D33" s="76"/>
      <c r="E33" s="76"/>
      <c r="F33" s="76"/>
      <c r="G33" s="76"/>
      <c r="H33" s="76"/>
      <c r="I33" s="35"/>
      <c r="J33" s="35"/>
    </row>
    <row r="34" spans="1:13" s="92" customFormat="1" ht="19.899999999999999" hidden="1" customHeight="1" x14ac:dyDescent="0.25">
      <c r="B34" s="76"/>
      <c r="C34" s="76"/>
      <c r="D34" s="76"/>
      <c r="E34" s="76"/>
      <c r="F34" s="76"/>
      <c r="G34" s="76"/>
      <c r="H34" s="76"/>
      <c r="I34" s="35"/>
      <c r="J34" s="35"/>
    </row>
    <row r="35" spans="1:13" s="92" customFormat="1" ht="19.899999999999999" hidden="1" customHeight="1" x14ac:dyDescent="0.25">
      <c r="B35" s="76"/>
      <c r="C35" s="76"/>
      <c r="D35" s="76"/>
      <c r="E35" s="76"/>
      <c r="F35" s="76"/>
      <c r="G35" s="76"/>
      <c r="H35" s="76"/>
      <c r="I35" s="35"/>
      <c r="J35" s="35"/>
    </row>
    <row r="36" spans="1:13" s="92" customFormat="1" ht="19.899999999999999" hidden="1" customHeight="1" x14ac:dyDescent="0.25">
      <c r="B36" s="76"/>
      <c r="C36" s="76"/>
      <c r="D36" s="76"/>
      <c r="E36" s="76"/>
      <c r="F36" s="76"/>
      <c r="G36" s="76"/>
      <c r="H36" s="76"/>
      <c r="I36" s="35"/>
      <c r="J36" s="35"/>
    </row>
    <row r="37" spans="1:13" s="92" customFormat="1" ht="19.899999999999999" hidden="1" customHeight="1" x14ac:dyDescent="0.25">
      <c r="B37" s="76"/>
      <c r="C37" s="76"/>
      <c r="D37" s="76"/>
      <c r="E37" s="76"/>
      <c r="F37" s="76"/>
      <c r="G37" s="76"/>
      <c r="H37" s="76"/>
      <c r="I37" s="35"/>
      <c r="J37" s="35"/>
    </row>
    <row r="38" spans="1:13" s="92" customFormat="1" ht="19.899999999999999" hidden="1" customHeight="1" x14ac:dyDescent="0.25">
      <c r="B38" s="76"/>
      <c r="C38" s="76"/>
      <c r="D38" s="76"/>
      <c r="E38" s="76"/>
      <c r="F38" s="76"/>
      <c r="G38" s="76"/>
      <c r="H38" s="76"/>
      <c r="I38" s="35"/>
      <c r="J38" s="35"/>
    </row>
    <row r="39" spans="1:13" s="92" customFormat="1" ht="19.899999999999999" hidden="1" customHeight="1" x14ac:dyDescent="0.25">
      <c r="B39" s="76"/>
      <c r="C39" s="76"/>
      <c r="D39" s="76"/>
      <c r="E39" s="76"/>
      <c r="F39" s="76"/>
      <c r="G39" s="76"/>
      <c r="H39" s="76"/>
      <c r="I39" s="35"/>
      <c r="J39" s="35"/>
    </row>
    <row r="40" spans="1:13" s="92" customFormat="1" ht="19.899999999999999" customHeight="1" x14ac:dyDescent="0.25">
      <c r="B40" s="76"/>
      <c r="C40" s="76"/>
      <c r="D40" s="76"/>
      <c r="E40" s="76"/>
      <c r="F40" s="76"/>
      <c r="G40" s="76"/>
      <c r="H40" s="76"/>
      <c r="I40" s="35"/>
      <c r="J40" s="35"/>
    </row>
    <row r="41" spans="1:13" s="92" customFormat="1" ht="19.899999999999999" customHeight="1" x14ac:dyDescent="0.25">
      <c r="B41" s="76"/>
      <c r="C41" s="76"/>
      <c r="D41" s="76"/>
      <c r="E41" s="76"/>
      <c r="F41" s="76"/>
      <c r="G41" s="76"/>
      <c r="H41" s="76"/>
      <c r="I41" s="35"/>
      <c r="J41" s="35"/>
    </row>
    <row r="42" spans="1:13" s="92" customFormat="1" ht="19.899999999999999" customHeight="1" x14ac:dyDescent="0.25">
      <c r="B42" s="76"/>
      <c r="C42" s="76"/>
      <c r="D42" s="76"/>
      <c r="E42" s="76"/>
      <c r="F42" s="76"/>
      <c r="G42" s="76"/>
      <c r="H42" s="76"/>
      <c r="I42" s="35"/>
      <c r="J42" s="35"/>
    </row>
    <row r="43" spans="1:13" s="92" customFormat="1" ht="19.899999999999999" customHeight="1" x14ac:dyDescent="0.25">
      <c r="B43" s="76"/>
      <c r="C43" s="76"/>
      <c r="D43" s="76"/>
      <c r="E43" s="76"/>
      <c r="F43" s="76"/>
      <c r="G43" s="76"/>
      <c r="H43" s="76"/>
      <c r="I43" s="35"/>
      <c r="J43" s="35"/>
    </row>
    <row r="44" spans="1:13" s="92" customFormat="1" ht="19.899999999999999" customHeight="1" x14ac:dyDescent="0.25">
      <c r="B44" s="76"/>
      <c r="C44" s="76"/>
      <c r="D44" s="76"/>
      <c r="E44" s="76"/>
      <c r="F44" s="76"/>
      <c r="G44" s="354" t="str">
        <f>G5</f>
        <v>資料日期：2018年11月19日</v>
      </c>
      <c r="H44" s="355"/>
      <c r="I44" s="35"/>
      <c r="J44" s="35"/>
    </row>
    <row r="45" spans="1:13" ht="19.899999999999999" customHeight="1" x14ac:dyDescent="0.25">
      <c r="A45" s="96" t="s">
        <v>227</v>
      </c>
      <c r="B45" s="76" t="s">
        <v>27</v>
      </c>
      <c r="H45" s="97"/>
    </row>
    <row r="46" spans="1:13" ht="19.899999999999999" customHeight="1" x14ac:dyDescent="0.25">
      <c r="B46" s="98" t="s">
        <v>228</v>
      </c>
      <c r="C46" s="98"/>
      <c r="D46" s="92"/>
      <c r="E46" s="99"/>
      <c r="F46" s="100"/>
    </row>
    <row r="47" spans="1:13" ht="19.899999999999999" customHeight="1" x14ac:dyDescent="0.25">
      <c r="B47" s="98" t="s">
        <v>29</v>
      </c>
      <c r="C47" s="98"/>
      <c r="D47" s="92"/>
      <c r="E47" s="99"/>
      <c r="F47" s="100"/>
    </row>
    <row r="48" spans="1:13" s="83" customFormat="1" ht="72.75" customHeight="1" x14ac:dyDescent="0.25">
      <c r="B48" s="86" t="s">
        <v>229</v>
      </c>
      <c r="C48" s="86" t="s">
        <v>31</v>
      </c>
      <c r="D48" s="86" t="s">
        <v>230</v>
      </c>
      <c r="E48" s="86" t="s">
        <v>231</v>
      </c>
      <c r="F48" s="86" t="s">
        <v>33</v>
      </c>
      <c r="G48" s="86" t="s">
        <v>232</v>
      </c>
      <c r="H48" s="101" t="s">
        <v>233</v>
      </c>
      <c r="I48" s="102"/>
      <c r="J48" s="103" t="s">
        <v>218</v>
      </c>
      <c r="K48" s="104"/>
      <c r="L48" s="104"/>
      <c r="M48" s="104"/>
    </row>
    <row r="49" spans="2:13" s="92" customFormat="1" ht="19.899999999999999" customHeight="1" x14ac:dyDescent="0.25">
      <c r="B49" s="89" t="s">
        <v>234</v>
      </c>
      <c r="C49" s="105">
        <v>1</v>
      </c>
      <c r="D49" s="313"/>
      <c r="E49" s="106"/>
      <c r="F49" s="107"/>
      <c r="G49" s="107"/>
      <c r="H49" s="108"/>
      <c r="I49" s="109"/>
      <c r="J49" s="35"/>
      <c r="K49" s="110"/>
      <c r="L49" s="110"/>
      <c r="M49" s="111"/>
    </row>
    <row r="50" spans="2:13" s="114" customFormat="1" ht="19.899999999999999" customHeight="1" x14ac:dyDescent="0.25">
      <c r="B50" s="89" t="s">
        <v>211</v>
      </c>
      <c r="C50" s="105">
        <v>0.5</v>
      </c>
      <c r="D50" s="313"/>
      <c r="E50" s="106"/>
      <c r="F50" s="107"/>
      <c r="G50" s="107"/>
      <c r="H50" s="112"/>
      <c r="I50" s="109"/>
      <c r="J50" s="113"/>
      <c r="K50" s="110"/>
      <c r="L50" s="110"/>
      <c r="M50" s="111"/>
    </row>
    <row r="51" spans="2:13" s="114" customFormat="1" ht="19.899999999999999" customHeight="1" x14ac:dyDescent="0.25">
      <c r="B51" s="89" t="s">
        <v>235</v>
      </c>
      <c r="C51" s="105">
        <v>1</v>
      </c>
      <c r="D51" s="314"/>
      <c r="E51" s="106"/>
      <c r="F51" s="107"/>
      <c r="G51" s="107"/>
      <c r="H51" s="108"/>
      <c r="I51" s="109"/>
      <c r="J51" s="113"/>
      <c r="K51" s="110"/>
      <c r="L51" s="110"/>
      <c r="M51" s="111"/>
    </row>
    <row r="52" spans="2:13" s="114" customFormat="1" ht="19.899999999999999" customHeight="1" x14ac:dyDescent="0.25">
      <c r="B52" s="89" t="s">
        <v>213</v>
      </c>
      <c r="C52" s="105">
        <v>0.5</v>
      </c>
      <c r="D52" s="314"/>
      <c r="E52" s="106"/>
      <c r="F52" s="107"/>
      <c r="G52" s="107"/>
      <c r="H52" s="112"/>
      <c r="I52" s="109"/>
      <c r="J52" s="113"/>
      <c r="K52" s="110"/>
      <c r="L52" s="110"/>
      <c r="M52" s="111"/>
    </row>
    <row r="53" spans="2:13" s="114" customFormat="1" ht="19.899999999999999" customHeight="1" x14ac:dyDescent="0.25">
      <c r="B53" s="89" t="s">
        <v>215</v>
      </c>
      <c r="C53" s="105">
        <v>1</v>
      </c>
      <c r="D53" s="314"/>
      <c r="E53" s="106"/>
      <c r="F53" s="107"/>
      <c r="G53" s="107"/>
      <c r="H53" s="108"/>
      <c r="I53" s="109"/>
      <c r="J53" s="113"/>
      <c r="K53" s="110"/>
      <c r="L53" s="110"/>
      <c r="M53" s="111"/>
    </row>
    <row r="54" spans="2:13" s="114" customFormat="1" ht="19.899999999999999" customHeight="1" x14ac:dyDescent="0.25">
      <c r="B54" s="89" t="s">
        <v>216</v>
      </c>
      <c r="C54" s="105">
        <v>0.5</v>
      </c>
      <c r="D54" s="314"/>
      <c r="E54" s="106"/>
      <c r="F54" s="107"/>
      <c r="G54" s="107"/>
      <c r="H54" s="112"/>
      <c r="I54" s="109"/>
      <c r="J54" s="113"/>
      <c r="K54" s="110"/>
      <c r="L54" s="110"/>
      <c r="M54" s="111"/>
    </row>
    <row r="55" spans="2:13" s="114" customFormat="1" ht="19.899999999999999" customHeight="1" x14ac:dyDescent="0.25">
      <c r="B55" s="89" t="s">
        <v>219</v>
      </c>
      <c r="C55" s="105">
        <v>1</v>
      </c>
      <c r="D55" s="314"/>
      <c r="E55" s="106"/>
      <c r="F55" s="107"/>
      <c r="G55" s="107"/>
      <c r="H55" s="108"/>
      <c r="I55" s="109"/>
      <c r="J55" s="113"/>
      <c r="K55" s="110"/>
      <c r="L55" s="110"/>
      <c r="M55" s="111"/>
    </row>
    <row r="56" spans="2:13" s="114" customFormat="1" ht="19.899999999999999" customHeight="1" x14ac:dyDescent="0.25">
      <c r="B56" s="89" t="s">
        <v>221</v>
      </c>
      <c r="C56" s="105">
        <v>0.5</v>
      </c>
      <c r="D56" s="314"/>
      <c r="E56" s="106"/>
      <c r="F56" s="107"/>
      <c r="G56" s="107"/>
      <c r="H56" s="112"/>
      <c r="I56" s="109"/>
      <c r="J56" s="113"/>
      <c r="K56" s="110"/>
      <c r="L56" s="110"/>
      <c r="M56" s="111"/>
    </row>
    <row r="57" spans="2:13" s="114" customFormat="1" ht="19.899999999999999" customHeight="1" x14ac:dyDescent="0.25">
      <c r="B57" s="89" t="s">
        <v>236</v>
      </c>
      <c r="C57" s="105">
        <v>1</v>
      </c>
      <c r="D57" s="314"/>
      <c r="E57" s="106"/>
      <c r="F57" s="107"/>
      <c r="G57" s="107"/>
      <c r="H57" s="108"/>
      <c r="I57" s="109"/>
      <c r="J57" s="113"/>
      <c r="K57" s="110"/>
      <c r="L57" s="110"/>
      <c r="M57" s="111"/>
    </row>
    <row r="58" spans="2:13" s="114" customFormat="1" ht="19.899999999999999" customHeight="1" x14ac:dyDescent="0.25">
      <c r="B58" s="89" t="s">
        <v>237</v>
      </c>
      <c r="C58" s="105">
        <v>0.5</v>
      </c>
      <c r="D58" s="314"/>
      <c r="E58" s="106"/>
      <c r="F58" s="107"/>
      <c r="G58" s="107"/>
      <c r="H58" s="112"/>
      <c r="I58" s="109"/>
      <c r="J58" s="113"/>
      <c r="K58" s="110"/>
      <c r="L58" s="110"/>
      <c r="M58" s="111"/>
    </row>
    <row r="59" spans="2:13" s="114" customFormat="1" ht="19.899999999999999" hidden="1" customHeight="1" x14ac:dyDescent="0.25">
      <c r="B59" s="116"/>
      <c r="C59" s="117"/>
      <c r="D59" s="118"/>
      <c r="E59" s="99"/>
      <c r="F59" s="119"/>
      <c r="G59" s="119"/>
      <c r="H59" s="111"/>
      <c r="I59" s="109"/>
      <c r="J59" s="115"/>
      <c r="K59" s="111"/>
      <c r="L59" s="111"/>
      <c r="M59" s="111"/>
    </row>
    <row r="60" spans="2:13" s="114" customFormat="1" ht="19.899999999999999" hidden="1" customHeight="1" x14ac:dyDescent="0.25">
      <c r="B60" s="116"/>
      <c r="C60" s="117"/>
      <c r="D60" s="118"/>
      <c r="E60" s="99"/>
      <c r="F60" s="119"/>
      <c r="G60" s="119"/>
      <c r="H60" s="111"/>
      <c r="I60" s="109"/>
      <c r="J60" s="115"/>
      <c r="K60" s="111"/>
      <c r="L60" s="111"/>
      <c r="M60" s="111"/>
    </row>
    <row r="61" spans="2:13" s="114" customFormat="1" ht="19.899999999999999" hidden="1" customHeight="1" x14ac:dyDescent="0.25">
      <c r="B61" s="116"/>
      <c r="C61" s="117"/>
      <c r="D61" s="118"/>
      <c r="E61" s="99"/>
      <c r="F61" s="119"/>
      <c r="G61" s="119"/>
      <c r="H61" s="111"/>
      <c r="I61" s="109"/>
      <c r="J61" s="115"/>
      <c r="K61" s="111"/>
      <c r="L61" s="111"/>
      <c r="M61" s="111"/>
    </row>
    <row r="62" spans="2:13" s="114" customFormat="1" ht="19.899999999999999" hidden="1" customHeight="1" x14ac:dyDescent="0.25">
      <c r="B62" s="116"/>
      <c r="C62" s="117"/>
      <c r="D62" s="118"/>
      <c r="E62" s="99"/>
      <c r="F62" s="119"/>
      <c r="G62" s="119"/>
      <c r="H62" s="111"/>
      <c r="I62" s="109"/>
      <c r="J62" s="115"/>
      <c r="K62" s="111"/>
      <c r="L62" s="111"/>
      <c r="M62" s="111"/>
    </row>
    <row r="63" spans="2:13" s="114" customFormat="1" ht="19.899999999999999" hidden="1" customHeight="1" x14ac:dyDescent="0.25">
      <c r="B63" s="116"/>
      <c r="C63" s="117"/>
      <c r="D63" s="118"/>
      <c r="E63" s="99"/>
      <c r="F63" s="119"/>
      <c r="G63" s="119"/>
      <c r="H63" s="111"/>
      <c r="I63" s="109"/>
      <c r="J63" s="115"/>
      <c r="K63" s="111"/>
      <c r="L63" s="111"/>
      <c r="M63" s="111"/>
    </row>
    <row r="64" spans="2:13" s="114" customFormat="1" ht="19.899999999999999" hidden="1" customHeight="1" x14ac:dyDescent="0.25">
      <c r="B64" s="116"/>
      <c r="C64" s="117"/>
      <c r="D64" s="118"/>
      <c r="E64" s="99"/>
      <c r="F64" s="119"/>
      <c r="G64" s="119"/>
      <c r="H64" s="111"/>
      <c r="I64" s="109"/>
      <c r="J64" s="115"/>
      <c r="K64" s="111"/>
      <c r="L64" s="111"/>
      <c r="M64" s="111"/>
    </row>
    <row r="65" spans="2:13" s="114" customFormat="1" ht="19.899999999999999" hidden="1" customHeight="1" x14ac:dyDescent="0.25">
      <c r="B65" s="116"/>
      <c r="C65" s="117"/>
      <c r="D65" s="118"/>
      <c r="E65" s="99"/>
      <c r="F65" s="119"/>
      <c r="G65" s="119"/>
      <c r="H65" s="111"/>
      <c r="I65" s="109"/>
      <c r="J65" s="115"/>
      <c r="K65" s="111"/>
      <c r="L65" s="111"/>
      <c r="M65" s="111"/>
    </row>
    <row r="66" spans="2:13" s="114" customFormat="1" ht="19.899999999999999" hidden="1" customHeight="1" x14ac:dyDescent="0.25">
      <c r="B66" s="116"/>
      <c r="C66" s="117"/>
      <c r="D66" s="118"/>
      <c r="E66" s="99"/>
      <c r="F66" s="119"/>
      <c r="G66" s="119"/>
      <c r="H66" s="111"/>
      <c r="I66" s="109"/>
      <c r="J66" s="115"/>
      <c r="K66" s="111"/>
      <c r="L66" s="111"/>
      <c r="M66" s="111"/>
    </row>
    <row r="67" spans="2:13" s="114" customFormat="1" ht="19.899999999999999" hidden="1" customHeight="1" x14ac:dyDescent="0.25">
      <c r="B67" s="116"/>
      <c r="C67" s="117"/>
      <c r="D67" s="118"/>
      <c r="E67" s="99"/>
      <c r="F67" s="119"/>
      <c r="G67" s="119"/>
      <c r="H67" s="111"/>
      <c r="I67" s="109"/>
      <c r="J67" s="115"/>
      <c r="K67" s="111"/>
      <c r="L67" s="111"/>
      <c r="M67" s="111"/>
    </row>
    <row r="68" spans="2:13" s="114" customFormat="1" ht="19.899999999999999" hidden="1" customHeight="1" x14ac:dyDescent="0.25">
      <c r="B68" s="116"/>
      <c r="C68" s="117"/>
      <c r="D68" s="118"/>
      <c r="E68" s="99"/>
      <c r="F68" s="119"/>
      <c r="G68" s="119"/>
      <c r="H68" s="111"/>
      <c r="I68" s="109"/>
      <c r="J68" s="115"/>
      <c r="K68" s="111"/>
      <c r="L68" s="111"/>
      <c r="M68" s="111"/>
    </row>
    <row r="69" spans="2:13" s="114" customFormat="1" ht="19.899999999999999" hidden="1" customHeight="1" x14ac:dyDescent="0.25">
      <c r="B69" s="116"/>
      <c r="C69" s="117"/>
      <c r="D69" s="118"/>
      <c r="E69" s="99"/>
      <c r="F69" s="119"/>
      <c r="G69" s="119"/>
      <c r="H69" s="111"/>
      <c r="I69" s="109"/>
      <c r="J69" s="115"/>
      <c r="K69" s="111"/>
      <c r="L69" s="111"/>
      <c r="M69" s="111"/>
    </row>
    <row r="70" spans="2:13" s="114" customFormat="1" ht="19.899999999999999" hidden="1" customHeight="1" x14ac:dyDescent="0.25">
      <c r="B70" s="116"/>
      <c r="C70" s="117"/>
      <c r="D70" s="118"/>
      <c r="E70" s="99"/>
      <c r="F70" s="119"/>
      <c r="G70" s="119"/>
      <c r="H70" s="111"/>
      <c r="I70" s="109"/>
      <c r="J70" s="115"/>
      <c r="K70" s="111"/>
      <c r="L70" s="111"/>
      <c r="M70" s="111"/>
    </row>
    <row r="71" spans="2:13" s="114" customFormat="1" ht="19.899999999999999" hidden="1" customHeight="1" x14ac:dyDescent="0.25">
      <c r="B71" s="116"/>
      <c r="C71" s="117"/>
      <c r="D71" s="118"/>
      <c r="E71" s="99"/>
      <c r="F71" s="119"/>
      <c r="G71" s="119"/>
      <c r="H71" s="111"/>
      <c r="I71" s="109"/>
      <c r="J71" s="115"/>
      <c r="K71" s="111"/>
      <c r="L71" s="111"/>
      <c r="M71" s="111"/>
    </row>
    <row r="72" spans="2:13" s="114" customFormat="1" ht="19.899999999999999" hidden="1" customHeight="1" x14ac:dyDescent="0.25">
      <c r="B72" s="116"/>
      <c r="C72" s="117"/>
      <c r="D72" s="118"/>
      <c r="E72" s="99"/>
      <c r="F72" s="119"/>
      <c r="G72" s="119"/>
      <c r="H72" s="111"/>
      <c r="I72" s="109"/>
      <c r="J72" s="115"/>
      <c r="K72" s="111"/>
      <c r="L72" s="111"/>
      <c r="M72" s="111"/>
    </row>
    <row r="73" spans="2:13" s="114" customFormat="1" ht="19.899999999999999" hidden="1" customHeight="1" x14ac:dyDescent="0.25">
      <c r="B73" s="116"/>
      <c r="C73" s="117"/>
      <c r="D73" s="118"/>
      <c r="E73" s="99"/>
      <c r="F73" s="119"/>
      <c r="G73" s="119"/>
      <c r="H73" s="111"/>
      <c r="I73" s="109"/>
      <c r="J73" s="115"/>
      <c r="K73" s="111"/>
      <c r="L73" s="111"/>
      <c r="M73" s="111"/>
    </row>
    <row r="74" spans="2:13" s="114" customFormat="1" ht="19.899999999999999" hidden="1" customHeight="1" x14ac:dyDescent="0.25">
      <c r="B74" s="116"/>
      <c r="C74" s="117"/>
      <c r="D74" s="118"/>
      <c r="E74" s="99"/>
      <c r="F74" s="119"/>
      <c r="G74" s="119"/>
      <c r="H74" s="111"/>
      <c r="I74" s="109"/>
      <c r="J74" s="115"/>
      <c r="K74" s="111"/>
      <c r="L74" s="111"/>
      <c r="M74" s="111"/>
    </row>
    <row r="75" spans="2:13" s="114" customFormat="1" ht="19.899999999999999" hidden="1" customHeight="1" x14ac:dyDescent="0.25">
      <c r="B75" s="116"/>
      <c r="C75" s="117"/>
      <c r="D75" s="118"/>
      <c r="E75" s="99"/>
      <c r="F75" s="119"/>
      <c r="G75" s="119"/>
      <c r="H75" s="111"/>
      <c r="I75" s="109"/>
      <c r="J75" s="115"/>
      <c r="K75" s="111"/>
      <c r="L75" s="111"/>
      <c r="M75" s="111"/>
    </row>
    <row r="76" spans="2:13" s="114" customFormat="1" ht="19.899999999999999" hidden="1" customHeight="1" x14ac:dyDescent="0.25">
      <c r="B76" s="116"/>
      <c r="C76" s="117"/>
      <c r="D76" s="118"/>
      <c r="E76" s="99"/>
      <c r="F76" s="119"/>
      <c r="G76" s="119"/>
      <c r="H76" s="111"/>
      <c r="I76" s="109"/>
      <c r="J76" s="115"/>
      <c r="K76" s="111"/>
      <c r="L76" s="111"/>
      <c r="M76" s="111"/>
    </row>
    <row r="77" spans="2:13" s="114" customFormat="1" ht="19.899999999999999" hidden="1" customHeight="1" x14ac:dyDescent="0.25">
      <c r="B77" s="116"/>
      <c r="C77" s="117"/>
      <c r="D77" s="118"/>
      <c r="E77" s="99"/>
      <c r="F77" s="119"/>
      <c r="G77" s="119"/>
      <c r="H77" s="111"/>
      <c r="I77" s="109"/>
      <c r="J77" s="115"/>
      <c r="K77" s="111"/>
      <c r="L77" s="111"/>
      <c r="M77" s="111"/>
    </row>
    <row r="78" spans="2:13" s="114" customFormat="1" ht="19.899999999999999" hidden="1" customHeight="1" x14ac:dyDescent="0.25">
      <c r="B78" s="116"/>
      <c r="C78" s="117"/>
      <c r="D78" s="118"/>
      <c r="E78" s="99"/>
      <c r="F78" s="119"/>
      <c r="G78" s="119"/>
      <c r="H78" s="119"/>
      <c r="I78" s="109"/>
      <c r="J78" s="115"/>
      <c r="K78" s="111"/>
      <c r="L78" s="111"/>
      <c r="M78" s="111"/>
    </row>
    <row r="79" spans="2:13" s="114" customFormat="1" ht="19.899999999999999" hidden="1" customHeight="1" x14ac:dyDescent="0.25">
      <c r="B79" s="116"/>
      <c r="C79" s="117"/>
      <c r="D79" s="118"/>
      <c r="E79" s="99"/>
      <c r="F79" s="119"/>
      <c r="G79" s="119"/>
      <c r="H79" s="119"/>
      <c r="I79" s="109"/>
      <c r="J79" s="115"/>
      <c r="K79" s="111"/>
      <c r="L79" s="111"/>
      <c r="M79" s="111"/>
    </row>
    <row r="80" spans="2:13" s="114" customFormat="1" ht="19.899999999999999" customHeight="1" x14ac:dyDescent="0.25">
      <c r="B80" s="116"/>
      <c r="C80" s="117"/>
      <c r="D80" s="118"/>
      <c r="E80" s="99"/>
      <c r="F80" s="119"/>
      <c r="G80" s="119"/>
      <c r="H80" s="119"/>
      <c r="I80" s="109"/>
      <c r="J80" s="115"/>
      <c r="K80" s="111"/>
      <c r="L80" s="111"/>
      <c r="M80" s="111"/>
    </row>
    <row r="81" spans="1:15" s="114" customFormat="1" ht="19.899999999999999" customHeight="1" x14ac:dyDescent="0.25">
      <c r="B81" s="116"/>
      <c r="C81" s="117"/>
      <c r="D81" s="118"/>
      <c r="E81" s="99"/>
      <c r="F81" s="119"/>
      <c r="G81" s="119"/>
      <c r="H81" s="119"/>
      <c r="I81" s="109"/>
      <c r="J81" s="115"/>
      <c r="K81" s="111"/>
      <c r="L81" s="111"/>
      <c r="M81" s="111"/>
    </row>
    <row r="82" spans="1:15" s="114" customFormat="1" ht="19.899999999999999" customHeight="1" x14ac:dyDescent="0.25">
      <c r="B82" s="116"/>
      <c r="C82" s="117"/>
      <c r="D82" s="118"/>
      <c r="E82" s="99"/>
      <c r="F82" s="119"/>
      <c r="G82" s="119"/>
      <c r="H82" s="119"/>
      <c r="I82" s="109"/>
      <c r="J82" s="115"/>
      <c r="K82" s="111"/>
      <c r="L82" s="111"/>
      <c r="M82" s="111"/>
    </row>
    <row r="83" spans="1:15" s="114" customFormat="1" ht="19.899999999999999" customHeight="1" x14ac:dyDescent="0.25">
      <c r="B83" s="116"/>
      <c r="C83" s="117"/>
      <c r="D83" s="118"/>
      <c r="E83" s="99"/>
      <c r="F83" s="119"/>
      <c r="G83" s="354" t="str">
        <f>G5</f>
        <v>資料日期：2018年11月19日</v>
      </c>
      <c r="H83" s="355"/>
      <c r="I83" s="109"/>
      <c r="J83" s="115"/>
      <c r="K83" s="111"/>
      <c r="L83" s="111"/>
      <c r="M83" s="111"/>
    </row>
    <row r="84" spans="1:15" ht="19.899999999999999" customHeight="1" x14ac:dyDescent="0.25">
      <c r="A84" s="96" t="s">
        <v>238</v>
      </c>
      <c r="B84" s="76" t="s">
        <v>239</v>
      </c>
      <c r="E84" s="120"/>
      <c r="G84" s="83"/>
      <c r="H84" s="119"/>
      <c r="I84" s="115"/>
      <c r="J84" s="115"/>
      <c r="K84" s="97"/>
    </row>
    <row r="85" spans="1:15" ht="81.75" customHeight="1" x14ac:dyDescent="0.25">
      <c r="A85" s="121"/>
      <c r="B85" s="349" t="s">
        <v>38</v>
      </c>
      <c r="C85" s="349"/>
      <c r="D85" s="349"/>
      <c r="E85" s="349"/>
      <c r="F85" s="349"/>
      <c r="G85" s="349"/>
      <c r="H85" s="98"/>
      <c r="I85" s="78" t="s">
        <v>240</v>
      </c>
    </row>
    <row r="86" spans="1:15" ht="40.35" customHeight="1" x14ac:dyDescent="0.25">
      <c r="B86" s="86" t="s">
        <v>241</v>
      </c>
      <c r="C86" s="350" t="s">
        <v>40</v>
      </c>
      <c r="D86" s="350"/>
      <c r="E86" s="350" t="s">
        <v>242</v>
      </c>
      <c r="F86" s="350"/>
      <c r="G86" s="122" t="s">
        <v>243</v>
      </c>
      <c r="H86" s="87"/>
      <c r="I86" s="87"/>
      <c r="K86" s="84"/>
      <c r="L86" s="84"/>
      <c r="M86" s="84"/>
      <c r="N86" s="123" t="s">
        <v>244</v>
      </c>
      <c r="O86" s="78"/>
    </row>
    <row r="87" spans="1:15" ht="19.899999999999999" customHeight="1" x14ac:dyDescent="0.25">
      <c r="A87" s="124"/>
      <c r="B87" s="89" t="s">
        <v>210</v>
      </c>
      <c r="C87" s="347">
        <f t="shared" ref="C87:C96" si="0">H49</f>
        <v>0</v>
      </c>
      <c r="D87" s="347"/>
      <c r="E87" s="347">
        <f t="shared" ref="E87:E92" si="1">C9</f>
        <v>0</v>
      </c>
      <c r="F87" s="347"/>
      <c r="G87" s="125" t="e">
        <f t="shared" ref="G87:G96" si="2">ROUNDUP((C87-E87)/E87,3)</f>
        <v>#DIV/0!</v>
      </c>
      <c r="H87" s="84"/>
      <c r="I87" s="84"/>
      <c r="K87" s="315"/>
      <c r="L87" s="316"/>
      <c r="M87" s="316"/>
      <c r="N87" s="78">
        <f>J87</f>
        <v>0</v>
      </c>
      <c r="O87" s="78"/>
    </row>
    <row r="88" spans="1:15" ht="19.899999999999999" customHeight="1" x14ac:dyDescent="0.25">
      <c r="A88" s="124"/>
      <c r="B88" s="89" t="s">
        <v>211</v>
      </c>
      <c r="C88" s="347">
        <f t="shared" si="0"/>
        <v>0</v>
      </c>
      <c r="D88" s="347"/>
      <c r="E88" s="347">
        <f t="shared" si="1"/>
        <v>0</v>
      </c>
      <c r="F88" s="347"/>
      <c r="G88" s="126" t="e">
        <f t="shared" si="2"/>
        <v>#DIV/0!</v>
      </c>
      <c r="H88" s="84"/>
      <c r="I88" s="84"/>
      <c r="K88" s="315"/>
      <c r="L88" s="315"/>
      <c r="M88" s="315"/>
      <c r="N88" s="78"/>
      <c r="O88" s="78"/>
    </row>
    <row r="89" spans="1:15" ht="19.899999999999999" customHeight="1" x14ac:dyDescent="0.25">
      <c r="A89" s="124"/>
      <c r="B89" s="89" t="s">
        <v>245</v>
      </c>
      <c r="C89" s="347">
        <f t="shared" si="0"/>
        <v>0</v>
      </c>
      <c r="D89" s="347"/>
      <c r="E89" s="347">
        <f t="shared" si="1"/>
        <v>0</v>
      </c>
      <c r="F89" s="347"/>
      <c r="G89" s="125" t="e">
        <f t="shared" si="2"/>
        <v>#DIV/0!</v>
      </c>
      <c r="H89" s="84"/>
      <c r="I89" s="84"/>
      <c r="K89" s="315"/>
      <c r="L89" s="316"/>
      <c r="M89" s="316"/>
      <c r="N89" s="78">
        <f>J89</f>
        <v>0</v>
      </c>
      <c r="O89" s="78"/>
    </row>
    <row r="90" spans="1:15" ht="19.899999999999999" customHeight="1" x14ac:dyDescent="0.25">
      <c r="A90" s="124"/>
      <c r="B90" s="89" t="s">
        <v>246</v>
      </c>
      <c r="C90" s="347">
        <f t="shared" si="0"/>
        <v>0</v>
      </c>
      <c r="D90" s="347"/>
      <c r="E90" s="347">
        <f t="shared" si="1"/>
        <v>0</v>
      </c>
      <c r="F90" s="347"/>
      <c r="G90" s="126" t="e">
        <f t="shared" si="2"/>
        <v>#DIV/0!</v>
      </c>
      <c r="H90" s="84"/>
      <c r="I90" s="84"/>
      <c r="K90" s="315"/>
      <c r="L90" s="315"/>
      <c r="M90" s="315"/>
      <c r="N90" s="78"/>
      <c r="O90" s="78"/>
    </row>
    <row r="91" spans="1:15" ht="19.899999999999999" customHeight="1" x14ac:dyDescent="0.25">
      <c r="A91" s="124"/>
      <c r="B91" s="89" t="s">
        <v>247</v>
      </c>
      <c r="C91" s="347">
        <f t="shared" si="0"/>
        <v>0</v>
      </c>
      <c r="D91" s="347"/>
      <c r="E91" s="347">
        <f t="shared" si="1"/>
        <v>0</v>
      </c>
      <c r="F91" s="347"/>
      <c r="G91" s="125" t="e">
        <f t="shared" si="2"/>
        <v>#DIV/0!</v>
      </c>
      <c r="H91" s="84"/>
      <c r="I91" s="84"/>
      <c r="K91" s="315"/>
      <c r="L91" s="316"/>
      <c r="M91" s="316"/>
      <c r="N91" s="78">
        <f>J91</f>
        <v>0</v>
      </c>
      <c r="O91" s="78"/>
    </row>
    <row r="92" spans="1:15" ht="19.899999999999999" customHeight="1" x14ac:dyDescent="0.25">
      <c r="A92" s="124"/>
      <c r="B92" s="89" t="s">
        <v>216</v>
      </c>
      <c r="C92" s="347">
        <f t="shared" si="0"/>
        <v>0</v>
      </c>
      <c r="D92" s="347"/>
      <c r="E92" s="347">
        <f t="shared" si="1"/>
        <v>0</v>
      </c>
      <c r="F92" s="347"/>
      <c r="G92" s="126" t="e">
        <f t="shared" si="2"/>
        <v>#DIV/0!</v>
      </c>
      <c r="H92" s="317"/>
      <c r="I92" s="317"/>
      <c r="K92" s="315"/>
      <c r="L92" s="315"/>
      <c r="M92" s="315"/>
      <c r="N92" s="78"/>
      <c r="O92" s="78"/>
    </row>
    <row r="93" spans="1:15" ht="19.899999999999999" customHeight="1" x14ac:dyDescent="0.25">
      <c r="A93" s="124"/>
      <c r="B93" s="89" t="s">
        <v>248</v>
      </c>
      <c r="C93" s="345">
        <f t="shared" si="0"/>
        <v>0</v>
      </c>
      <c r="D93" s="346"/>
      <c r="E93" s="347">
        <f>C15</f>
        <v>0</v>
      </c>
      <c r="F93" s="347"/>
      <c r="G93" s="125" t="e">
        <f t="shared" si="2"/>
        <v>#DIV/0!</v>
      </c>
      <c r="H93" s="84"/>
      <c r="I93" s="84"/>
      <c r="K93" s="315"/>
      <c r="L93" s="316"/>
      <c r="M93" s="316"/>
      <c r="N93" s="78">
        <f>J93</f>
        <v>0</v>
      </c>
      <c r="O93" s="78"/>
    </row>
    <row r="94" spans="1:15" ht="19.899999999999999" customHeight="1" x14ac:dyDescent="0.25">
      <c r="A94" s="124"/>
      <c r="B94" s="89" t="s">
        <v>249</v>
      </c>
      <c r="C94" s="345">
        <f t="shared" si="0"/>
        <v>0</v>
      </c>
      <c r="D94" s="346"/>
      <c r="E94" s="347">
        <f>C16</f>
        <v>0</v>
      </c>
      <c r="F94" s="347"/>
      <c r="G94" s="126" t="e">
        <f t="shared" si="2"/>
        <v>#DIV/0!</v>
      </c>
      <c r="H94" s="84"/>
      <c r="I94" s="84"/>
      <c r="K94" s="315"/>
      <c r="L94" s="315"/>
      <c r="M94" s="315"/>
      <c r="N94" s="78"/>
      <c r="O94" s="78"/>
    </row>
    <row r="95" spans="1:15" ht="19.899999999999999" customHeight="1" x14ac:dyDescent="0.25">
      <c r="A95" s="124"/>
      <c r="B95" s="89" t="s">
        <v>223</v>
      </c>
      <c r="C95" s="345">
        <f t="shared" si="0"/>
        <v>0</v>
      </c>
      <c r="D95" s="346"/>
      <c r="E95" s="347">
        <f>C17</f>
        <v>0</v>
      </c>
      <c r="F95" s="347"/>
      <c r="G95" s="125" t="e">
        <f t="shared" si="2"/>
        <v>#DIV/0!</v>
      </c>
      <c r="H95" s="84"/>
      <c r="I95" s="84"/>
      <c r="K95" s="315"/>
      <c r="L95" s="316"/>
      <c r="M95" s="316"/>
      <c r="N95" s="78">
        <f>J95</f>
        <v>0</v>
      </c>
      <c r="O95" s="78"/>
    </row>
    <row r="96" spans="1:15" ht="19.899999999999999" customHeight="1" x14ac:dyDescent="0.25">
      <c r="A96" s="124"/>
      <c r="B96" s="89" t="s">
        <v>237</v>
      </c>
      <c r="C96" s="345">
        <f t="shared" si="0"/>
        <v>0</v>
      </c>
      <c r="D96" s="346"/>
      <c r="E96" s="347">
        <f>C18</f>
        <v>0</v>
      </c>
      <c r="F96" s="347"/>
      <c r="G96" s="126" t="e">
        <f t="shared" si="2"/>
        <v>#DIV/0!</v>
      </c>
      <c r="H96" s="84"/>
      <c r="I96" s="84"/>
      <c r="K96" s="315"/>
      <c r="L96" s="315"/>
      <c r="M96" s="315"/>
      <c r="N96" s="78"/>
      <c r="O96" s="78"/>
    </row>
    <row r="97" spans="1:15" ht="19.899999999999999" hidden="1" customHeight="1" x14ac:dyDescent="0.25">
      <c r="A97" s="124"/>
      <c r="B97" s="318"/>
      <c r="C97" s="319"/>
      <c r="D97" s="319"/>
      <c r="E97" s="319"/>
      <c r="F97" s="319"/>
      <c r="G97" s="320"/>
      <c r="H97" s="84"/>
      <c r="I97" s="84"/>
      <c r="K97" s="315"/>
      <c r="L97" s="315"/>
      <c r="M97" s="315"/>
      <c r="N97" s="78"/>
      <c r="O97" s="78"/>
    </row>
    <row r="98" spans="1:15" ht="19.899999999999999" hidden="1" customHeight="1" x14ac:dyDescent="0.25">
      <c r="A98" s="124"/>
      <c r="B98" s="318"/>
      <c r="C98" s="319"/>
      <c r="D98" s="319"/>
      <c r="E98" s="319"/>
      <c r="F98" s="319"/>
      <c r="G98" s="320"/>
      <c r="H98" s="84"/>
      <c r="I98" s="84"/>
      <c r="K98" s="315"/>
      <c r="L98" s="315"/>
      <c r="M98" s="315"/>
      <c r="N98" s="78"/>
      <c r="O98" s="78"/>
    </row>
    <row r="99" spans="1:15" ht="19.899999999999999" customHeight="1" x14ac:dyDescent="0.25">
      <c r="A99" s="124"/>
      <c r="B99" s="116"/>
      <c r="C99" s="99"/>
      <c r="D99" s="99"/>
      <c r="E99" s="99"/>
      <c r="F99" s="99"/>
      <c r="G99" s="128"/>
    </row>
    <row r="100" spans="1:15" s="124" customFormat="1" ht="19.899999999999999" customHeight="1" x14ac:dyDescent="0.25">
      <c r="A100" s="129" t="s">
        <v>250</v>
      </c>
      <c r="B100" s="98" t="s">
        <v>251</v>
      </c>
      <c r="C100" s="38"/>
      <c r="D100" s="38"/>
      <c r="E100" s="38"/>
      <c r="F100" s="100"/>
      <c r="G100" s="100"/>
      <c r="H100" s="39"/>
      <c r="I100" s="130"/>
      <c r="J100" s="130"/>
    </row>
    <row r="101" spans="1:15" ht="19.899999999999999" customHeight="1" x14ac:dyDescent="0.25">
      <c r="A101" s="121" t="s">
        <v>50</v>
      </c>
      <c r="B101" s="321" t="s">
        <v>253</v>
      </c>
      <c r="C101" s="257"/>
      <c r="D101" s="321"/>
      <c r="E101" s="321"/>
      <c r="F101" s="322"/>
      <c r="G101" s="100"/>
      <c r="H101" s="39"/>
      <c r="I101" s="76"/>
      <c r="J101" s="76"/>
    </row>
    <row r="102" spans="1:15" ht="40.35" customHeight="1" x14ac:dyDescent="0.25">
      <c r="B102" s="348" t="s">
        <v>252</v>
      </c>
      <c r="C102" s="348"/>
      <c r="D102" s="348"/>
      <c r="E102" s="348"/>
      <c r="F102" s="348"/>
      <c r="G102" s="348"/>
    </row>
    <row r="103" spans="1:15" ht="19.899999999999999" customHeight="1" x14ac:dyDescent="0.25">
      <c r="A103" s="121" t="s">
        <v>50</v>
      </c>
      <c r="B103" s="321" t="s">
        <v>259</v>
      </c>
      <c r="C103" s="257"/>
      <c r="D103" s="321"/>
      <c r="E103" s="321"/>
      <c r="F103" s="322"/>
      <c r="G103" s="100"/>
      <c r="H103" s="39"/>
      <c r="I103" s="76"/>
      <c r="J103" s="76"/>
    </row>
    <row r="104" spans="1:15" ht="19.899999999999999" customHeight="1" x14ac:dyDescent="0.25">
      <c r="B104" s="98" t="s">
        <v>254</v>
      </c>
      <c r="D104" s="137"/>
      <c r="E104" s="83"/>
      <c r="F104" s="98"/>
    </row>
    <row r="105" spans="1:15" ht="19.899999999999999" customHeight="1" x14ac:dyDescent="0.25">
      <c r="B105" s="98"/>
      <c r="D105" s="137"/>
      <c r="E105" s="83"/>
      <c r="F105" s="98"/>
    </row>
    <row r="106" spans="1:15" ht="19.899999999999999" customHeight="1" x14ac:dyDescent="0.25">
      <c r="B106" s="98"/>
      <c r="D106" s="137"/>
      <c r="E106" s="83"/>
      <c r="F106" s="98"/>
    </row>
    <row r="107" spans="1:15" ht="11.25" customHeight="1" x14ac:dyDescent="0.25"/>
    <row r="108" spans="1:15" s="9" customFormat="1" ht="16.5" x14ac:dyDescent="0.25">
      <c r="B108" s="33" t="s">
        <v>255</v>
      </c>
      <c r="C108" s="33"/>
      <c r="D108" s="33"/>
      <c r="E108" s="33"/>
      <c r="F108" s="33"/>
      <c r="G108" s="33"/>
      <c r="H108" s="37"/>
      <c r="I108" s="37"/>
      <c r="J108" s="37"/>
      <c r="K108" s="138"/>
      <c r="L108" s="138"/>
    </row>
    <row r="109" spans="1:15" ht="26.25" customHeight="1" x14ac:dyDescent="0.25"/>
    <row r="110" spans="1:15" ht="26.25" customHeight="1" x14ac:dyDescent="0.25"/>
    <row r="111" spans="1:15" ht="42" customHeight="1" x14ac:dyDescent="0.25"/>
  </sheetData>
  <mergeCells count="49">
    <mergeCell ref="G5:H5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G44:H44"/>
    <mergeCell ref="G83:H83"/>
    <mergeCell ref="B85:G85"/>
    <mergeCell ref="C86:D86"/>
    <mergeCell ref="E86:F86"/>
    <mergeCell ref="C87:D87"/>
    <mergeCell ref="E87:F87"/>
    <mergeCell ref="C88:D88"/>
    <mergeCell ref="E88:F88"/>
    <mergeCell ref="E94:F94"/>
    <mergeCell ref="C89:D89"/>
    <mergeCell ref="E89:F89"/>
    <mergeCell ref="C90:D90"/>
    <mergeCell ref="E90:F90"/>
    <mergeCell ref="C91:D91"/>
    <mergeCell ref="E91:F91"/>
    <mergeCell ref="C95:D95"/>
    <mergeCell ref="E95:F95"/>
    <mergeCell ref="C96:D96"/>
    <mergeCell ref="E96:F96"/>
    <mergeCell ref="B102:G102"/>
    <mergeCell ref="C92:D92"/>
    <mergeCell ref="E92:F92"/>
    <mergeCell ref="C93:D93"/>
    <mergeCell ref="E93:F93"/>
    <mergeCell ref="C94:D94"/>
  </mergeCells>
  <phoneticPr fontId="42" type="noConversion"/>
  <conditionalFormatting sqref="B9">
    <cfRule type="expression" dxfId="46" priority="12" stopIfTrue="1">
      <formula>IF($C9=0,1,0)</formula>
    </cfRule>
  </conditionalFormatting>
  <conditionalFormatting sqref="B10">
    <cfRule type="expression" dxfId="45" priority="11" stopIfTrue="1">
      <formula>IF($C$10=0,1,0)</formula>
    </cfRule>
  </conditionalFormatting>
  <conditionalFormatting sqref="B11">
    <cfRule type="expression" dxfId="44" priority="10" stopIfTrue="1">
      <formula>IF($C$11=0,1,0)</formula>
    </cfRule>
  </conditionalFormatting>
  <conditionalFormatting sqref="B12">
    <cfRule type="expression" dxfId="43" priority="9" stopIfTrue="1">
      <formula>IF($C$12=0,1,0)</formula>
    </cfRule>
  </conditionalFormatting>
  <conditionalFormatting sqref="B13">
    <cfRule type="expression" dxfId="42" priority="8" stopIfTrue="1">
      <formula>IF($C$13=0,1,0)</formula>
    </cfRule>
  </conditionalFormatting>
  <conditionalFormatting sqref="B14">
    <cfRule type="expression" dxfId="41" priority="7" stopIfTrue="1">
      <formula>IF($C$14=0,1,0)</formula>
    </cfRule>
  </conditionalFormatting>
  <conditionalFormatting sqref="B15">
    <cfRule type="expression" dxfId="40" priority="6" stopIfTrue="1">
      <formula>IF($C$15=0,1,0)</formula>
    </cfRule>
  </conditionalFormatting>
  <conditionalFormatting sqref="B16">
    <cfRule type="expression" dxfId="39" priority="5" stopIfTrue="1">
      <formula>IF($C$16=0,1,0)</formula>
    </cfRule>
  </conditionalFormatting>
  <conditionalFormatting sqref="B17">
    <cfRule type="expression" dxfId="38" priority="4" stopIfTrue="1">
      <formula>IF($C$17=0,1,0)</formula>
    </cfRule>
  </conditionalFormatting>
  <conditionalFormatting sqref="B18">
    <cfRule type="expression" dxfId="37" priority="3" stopIfTrue="1">
      <formula>IF($C$18=0,1,0)</formula>
    </cfRule>
  </conditionalFormatting>
  <conditionalFormatting sqref="B49:B58">
    <cfRule type="expression" dxfId="36" priority="2" stopIfTrue="1">
      <formula>IF($D49=0,1,0)</formula>
    </cfRule>
  </conditionalFormatting>
  <conditionalFormatting sqref="B87:B98">
    <cfRule type="expression" dxfId="35" priority="1" stopIfTrue="1">
      <formula>IF($E87=0,1,0)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&amp;C&amp;"標楷體,粗體"&amp;16下午1時45分收盤之選擇權契約保證金狀況表&amp;R
</oddHeader>
  </headerFooter>
  <rowBreaks count="2" manualBreakCount="2">
    <brk id="39" max="16383" man="1"/>
    <brk id="7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GridLines="0" view="pageBreakPreview" topLeftCell="A11" zoomScale="75" zoomScaleNormal="60" zoomScaleSheetLayoutView="75" workbookViewId="0">
      <selection activeCell="A41" sqref="A41:IV41"/>
    </sheetView>
  </sheetViews>
  <sheetFormatPr defaultRowHeight="20.25" x14ac:dyDescent="0.3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 x14ac:dyDescent="0.3">
      <c r="A1" s="197" t="s">
        <v>87</v>
      </c>
      <c r="B1" s="198" t="s">
        <v>88</v>
      </c>
      <c r="C1" s="1"/>
      <c r="D1" s="2"/>
      <c r="E1" s="2"/>
      <c r="F1" s="3"/>
      <c r="G1" s="357" t="s">
        <v>5</v>
      </c>
      <c r="H1" s="357"/>
      <c r="I1" s="55"/>
      <c r="J1" s="56"/>
      <c r="K1" s="40"/>
      <c r="L1" s="40"/>
      <c r="M1" s="40"/>
      <c r="N1" s="40"/>
    </row>
    <row r="2" spans="1:15" s="6" customFormat="1" ht="39" x14ac:dyDescent="0.25">
      <c r="A2" s="5"/>
      <c r="B2" s="8" t="s">
        <v>6</v>
      </c>
      <c r="C2" s="8" t="s">
        <v>7</v>
      </c>
      <c r="D2" s="61" t="s">
        <v>8</v>
      </c>
      <c r="E2" s="61" t="s">
        <v>9</v>
      </c>
      <c r="F2" s="75" t="s">
        <v>16</v>
      </c>
      <c r="G2" s="75" t="s">
        <v>17</v>
      </c>
      <c r="H2" s="75" t="s">
        <v>18</v>
      </c>
      <c r="I2" s="62"/>
      <c r="J2" s="62"/>
      <c r="K2" s="41"/>
      <c r="L2" s="41"/>
      <c r="M2" s="41"/>
      <c r="N2" s="41"/>
      <c r="O2" s="41"/>
    </row>
    <row r="3" spans="1:15" ht="30" customHeight="1" x14ac:dyDescent="0.3">
      <c r="B3" s="8" t="s">
        <v>1</v>
      </c>
      <c r="C3" s="10"/>
      <c r="D3" s="34"/>
      <c r="E3" s="34"/>
      <c r="F3" s="54"/>
      <c r="G3" s="54"/>
      <c r="H3" s="54"/>
      <c r="I3" s="35"/>
      <c r="J3" s="35"/>
      <c r="K3" s="42"/>
      <c r="L3" s="42"/>
      <c r="O3" s="37"/>
    </row>
    <row r="4" spans="1:15" ht="30" customHeight="1" x14ac:dyDescent="0.3">
      <c r="B4" s="8" t="s">
        <v>2</v>
      </c>
      <c r="C4" s="10"/>
      <c r="D4" s="34"/>
      <c r="E4" s="34"/>
      <c r="F4" s="54"/>
      <c r="G4" s="54"/>
      <c r="H4" s="54"/>
      <c r="I4" s="35"/>
      <c r="J4" s="35"/>
      <c r="K4" s="42"/>
      <c r="L4" s="42"/>
      <c r="O4" s="37"/>
    </row>
    <row r="5" spans="1:15" ht="30" customHeight="1" x14ac:dyDescent="0.3">
      <c r="B5" s="8" t="s">
        <v>89</v>
      </c>
      <c r="C5" s="10"/>
      <c r="D5" s="34"/>
      <c r="E5" s="34"/>
      <c r="F5" s="54"/>
      <c r="G5" s="54"/>
      <c r="H5" s="54"/>
      <c r="I5" s="35"/>
      <c r="J5" s="35"/>
      <c r="K5" s="42"/>
      <c r="L5" s="42"/>
      <c r="O5" s="37"/>
    </row>
    <row r="6" spans="1:15" ht="30" customHeight="1" x14ac:dyDescent="0.3">
      <c r="B6" s="8" t="s">
        <v>90</v>
      </c>
      <c r="C6" s="10"/>
      <c r="D6" s="34"/>
      <c r="E6" s="34"/>
      <c r="F6" s="54"/>
      <c r="G6" s="54"/>
      <c r="H6" s="54"/>
      <c r="I6" s="35"/>
      <c r="J6" s="35"/>
      <c r="K6" s="42"/>
      <c r="L6" s="42"/>
      <c r="O6" s="37"/>
    </row>
    <row r="7" spans="1:15" ht="30" customHeight="1" x14ac:dyDescent="0.3">
      <c r="B7" s="8" t="s">
        <v>121</v>
      </c>
      <c r="C7" s="10"/>
      <c r="D7" s="34"/>
      <c r="E7" s="34"/>
      <c r="F7" s="54"/>
      <c r="G7" s="54"/>
      <c r="H7" s="54"/>
      <c r="I7" s="92"/>
      <c r="J7" s="92"/>
      <c r="K7" s="224"/>
      <c r="L7" s="224"/>
      <c r="M7" s="9"/>
      <c r="N7" s="9"/>
    </row>
    <row r="8" spans="1:15" ht="30" customHeight="1" x14ac:dyDescent="0.3">
      <c r="B8" s="8" t="s">
        <v>122</v>
      </c>
      <c r="C8" s="10"/>
      <c r="D8" s="34"/>
      <c r="E8" s="34"/>
      <c r="F8" s="54"/>
      <c r="G8" s="54"/>
      <c r="H8" s="54"/>
      <c r="I8" s="92"/>
      <c r="J8" s="92"/>
      <c r="K8" s="224"/>
      <c r="L8" s="224"/>
      <c r="M8" s="9"/>
      <c r="N8" s="9"/>
    </row>
    <row r="9" spans="1:15" ht="30" customHeight="1" x14ac:dyDescent="0.3">
      <c r="B9" s="8" t="s">
        <v>15</v>
      </c>
      <c r="C9" s="10"/>
      <c r="D9" s="34"/>
      <c r="E9" s="34"/>
      <c r="F9" s="54"/>
      <c r="G9" s="54"/>
      <c r="H9" s="54"/>
      <c r="I9" s="35"/>
      <c r="J9" s="35"/>
      <c r="K9" s="161"/>
      <c r="L9" s="42"/>
      <c r="O9" s="37"/>
    </row>
    <row r="10" spans="1:15" ht="30" customHeight="1" x14ac:dyDescent="0.3">
      <c r="B10" s="8" t="s">
        <v>56</v>
      </c>
      <c r="C10" s="10"/>
      <c r="D10" s="34"/>
      <c r="E10" s="34"/>
      <c r="F10" s="54"/>
      <c r="G10" s="54"/>
      <c r="H10" s="54"/>
      <c r="I10" s="35"/>
      <c r="J10" s="35"/>
      <c r="K10" s="42"/>
      <c r="L10" s="42"/>
      <c r="O10" s="37"/>
    </row>
    <row r="11" spans="1:15" ht="30" customHeight="1" x14ac:dyDescent="0.3">
      <c r="B11" s="8" t="s">
        <v>57</v>
      </c>
      <c r="C11" s="10"/>
      <c r="D11" s="34"/>
      <c r="E11" s="34"/>
      <c r="F11" s="54"/>
      <c r="G11" s="54"/>
      <c r="H11" s="54"/>
      <c r="I11" s="35"/>
      <c r="J11" s="35"/>
      <c r="K11" s="42"/>
      <c r="L11" s="42"/>
      <c r="O11" s="37"/>
    </row>
    <row r="12" spans="1:15" x14ac:dyDescent="0.3">
      <c r="B12" s="220" t="s">
        <v>118</v>
      </c>
      <c r="C12" s="11"/>
      <c r="D12" s="12"/>
      <c r="E12" s="13"/>
      <c r="F12" s="11"/>
      <c r="G12" s="11"/>
    </row>
    <row r="13" spans="1:15" x14ac:dyDescent="0.3">
      <c r="B13" s="220" t="s">
        <v>119</v>
      </c>
      <c r="C13" s="11"/>
      <c r="D13" s="12"/>
      <c r="E13" s="13"/>
      <c r="F13" s="11"/>
      <c r="G13" s="11"/>
    </row>
    <row r="14" spans="1:15" s="14" customFormat="1" ht="18.75" x14ac:dyDescent="0.25">
      <c r="B14" s="220" t="s">
        <v>120</v>
      </c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 x14ac:dyDescent="0.25">
      <c r="B15" s="63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 x14ac:dyDescent="0.25">
      <c r="B16" s="63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 x14ac:dyDescent="0.25">
      <c r="B17" s="63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 x14ac:dyDescent="0.25">
      <c r="B18" s="63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 x14ac:dyDescent="0.25">
      <c r="B19" s="63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 x14ac:dyDescent="0.25">
      <c r="B20" s="63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4" customFormat="1" ht="18.75" hidden="1" x14ac:dyDescent="0.25">
      <c r="B21" s="63"/>
      <c r="C21" s="9"/>
      <c r="D21" s="9"/>
      <c r="E21" s="9"/>
      <c r="F21" s="9"/>
      <c r="G21" s="9"/>
      <c r="H21" s="43"/>
      <c r="I21" s="44"/>
      <c r="J21" s="44"/>
      <c r="K21" s="44"/>
      <c r="L21" s="44"/>
      <c r="M21" s="43"/>
      <c r="N21" s="43"/>
    </row>
    <row r="22" spans="1:15" s="14" customFormat="1" ht="18.75" hidden="1" x14ac:dyDescent="0.25">
      <c r="B22" s="63"/>
      <c r="C22" s="9"/>
      <c r="D22" s="9"/>
      <c r="E22" s="9"/>
      <c r="F22" s="9"/>
      <c r="G22" s="9"/>
      <c r="H22" s="43"/>
      <c r="I22" s="44"/>
      <c r="J22" s="44"/>
      <c r="K22" s="44"/>
      <c r="L22" s="44"/>
      <c r="M22" s="43"/>
      <c r="N22" s="43"/>
    </row>
    <row r="23" spans="1:15" s="14" customFormat="1" ht="18.75" hidden="1" x14ac:dyDescent="0.25">
      <c r="B23" s="63"/>
      <c r="C23" s="9"/>
      <c r="D23" s="9"/>
      <c r="E23" s="9"/>
      <c r="F23" s="9"/>
      <c r="G23" s="9"/>
      <c r="H23" s="43"/>
      <c r="I23" s="44"/>
      <c r="J23" s="44"/>
      <c r="K23" s="44"/>
      <c r="L23" s="44"/>
      <c r="M23" s="43"/>
      <c r="N23" s="43"/>
    </row>
    <row r="24" spans="1:15" s="14" customFormat="1" ht="18.75" hidden="1" x14ac:dyDescent="0.25">
      <c r="B24" s="63"/>
      <c r="C24" s="9"/>
      <c r="D24" s="9"/>
      <c r="E24" s="9"/>
      <c r="F24" s="9"/>
      <c r="G24" s="9"/>
      <c r="H24" s="43"/>
      <c r="I24" s="44"/>
      <c r="J24" s="44"/>
      <c r="K24" s="44"/>
      <c r="L24" s="44"/>
      <c r="M24" s="43"/>
      <c r="N24" s="43"/>
    </row>
    <row r="25" spans="1:15" s="14" customFormat="1" ht="18.75" hidden="1" x14ac:dyDescent="0.25">
      <c r="B25" s="63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 x14ac:dyDescent="0.25">
      <c r="B26" s="63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9" customFormat="1" ht="43.5" customHeight="1" x14ac:dyDescent="0.3">
      <c r="A27" s="7" t="s">
        <v>10</v>
      </c>
      <c r="B27" s="198" t="s">
        <v>91</v>
      </c>
      <c r="C27" s="9"/>
      <c r="D27" s="9"/>
      <c r="E27" s="9"/>
      <c r="F27" s="9"/>
      <c r="G27" s="9"/>
      <c r="H27" s="44"/>
      <c r="I27" s="44"/>
      <c r="J27" s="44"/>
      <c r="K27" s="44"/>
      <c r="L27" s="44"/>
      <c r="M27" s="45"/>
      <c r="N27" s="45"/>
    </row>
    <row r="28" spans="1:15" ht="26.25" hidden="1" customHeight="1" x14ac:dyDescent="0.3">
      <c r="B28" s="64" t="s">
        <v>92</v>
      </c>
      <c r="C28" s="15"/>
      <c r="D28" s="14"/>
      <c r="E28" s="16"/>
      <c r="F28" s="17"/>
      <c r="G28" s="18"/>
      <c r="H28" s="46"/>
    </row>
    <row r="29" spans="1:15" ht="26.25" hidden="1" customHeight="1" x14ac:dyDescent="0.3">
      <c r="B29" s="64" t="s">
        <v>93</v>
      </c>
      <c r="C29" s="15"/>
      <c r="D29" s="14"/>
      <c r="E29" s="16"/>
      <c r="F29" s="17"/>
      <c r="G29" s="18"/>
      <c r="H29" s="46"/>
    </row>
    <row r="30" spans="1:15" ht="26.25" hidden="1" customHeight="1" x14ac:dyDescent="0.3">
      <c r="B30" s="64" t="s">
        <v>94</v>
      </c>
      <c r="C30" s="15"/>
      <c r="D30" s="14"/>
      <c r="E30" s="16"/>
      <c r="F30" s="17"/>
      <c r="G30" s="18"/>
      <c r="H30" s="46"/>
    </row>
    <row r="31" spans="1:15" ht="26.25" hidden="1" customHeight="1" x14ac:dyDescent="0.3">
      <c r="B31" s="141" t="s">
        <v>58</v>
      </c>
      <c r="C31" s="15"/>
      <c r="D31" s="14"/>
      <c r="E31" s="16"/>
      <c r="F31" s="17"/>
      <c r="G31" s="18"/>
      <c r="H31" s="46"/>
    </row>
    <row r="32" spans="1:15" ht="39" x14ac:dyDescent="0.3">
      <c r="B32" s="58" t="s">
        <v>6</v>
      </c>
      <c r="C32" s="8" t="s">
        <v>95</v>
      </c>
      <c r="D32" s="8" t="s">
        <v>96</v>
      </c>
      <c r="E32" s="20" t="s">
        <v>97</v>
      </c>
      <c r="F32" s="20" t="s">
        <v>98</v>
      </c>
      <c r="G32" s="20" t="s">
        <v>99</v>
      </c>
      <c r="H32" s="65" t="s">
        <v>100</v>
      </c>
      <c r="O32" s="37"/>
    </row>
    <row r="33" spans="1:15" s="24" customFormat="1" ht="32.25" customHeight="1" x14ac:dyDescent="0.3">
      <c r="A33" s="7"/>
      <c r="B33" s="8" t="s">
        <v>1</v>
      </c>
      <c r="C33" s="57"/>
      <c r="D33" s="20"/>
      <c r="E33" s="21"/>
      <c r="F33" s="21"/>
      <c r="G33" s="21"/>
      <c r="H33" s="59"/>
      <c r="I33" s="47"/>
      <c r="J33" s="48"/>
      <c r="K33" s="49"/>
      <c r="L33" s="49"/>
      <c r="M33" s="49"/>
      <c r="N33" s="49"/>
      <c r="O33" s="49"/>
    </row>
    <row r="34" spans="1:15" s="24" customFormat="1" ht="32.25" customHeight="1" x14ac:dyDescent="0.3">
      <c r="A34" s="7"/>
      <c r="B34" s="8" t="s">
        <v>2</v>
      </c>
      <c r="C34" s="57"/>
      <c r="D34" s="20"/>
      <c r="E34" s="21"/>
      <c r="F34" s="21"/>
      <c r="G34" s="21"/>
      <c r="H34" s="59"/>
      <c r="I34" s="47"/>
      <c r="J34" s="48"/>
      <c r="K34" s="49"/>
      <c r="L34" s="49"/>
      <c r="M34" s="49"/>
      <c r="N34" s="49"/>
      <c r="O34" s="49"/>
    </row>
    <row r="35" spans="1:15" s="24" customFormat="1" ht="32.25" customHeight="1" x14ac:dyDescent="0.3">
      <c r="A35" s="7"/>
      <c r="B35" s="8" t="s">
        <v>89</v>
      </c>
      <c r="C35" s="57"/>
      <c r="D35" s="20"/>
      <c r="E35" s="21"/>
      <c r="F35" s="21"/>
      <c r="G35" s="21"/>
      <c r="H35" s="59"/>
      <c r="I35" s="47"/>
      <c r="J35" s="48"/>
      <c r="K35" s="49"/>
      <c r="L35" s="49"/>
      <c r="M35" s="49"/>
      <c r="N35" s="49"/>
      <c r="O35" s="49"/>
    </row>
    <row r="36" spans="1:15" s="24" customFormat="1" ht="32.25" customHeight="1" x14ac:dyDescent="0.3">
      <c r="A36" s="7"/>
      <c r="B36" s="8" t="s">
        <v>90</v>
      </c>
      <c r="C36" s="71"/>
      <c r="D36" s="20"/>
      <c r="E36" s="21"/>
      <c r="F36" s="21"/>
      <c r="G36" s="21"/>
      <c r="H36" s="59"/>
      <c r="I36" s="47"/>
      <c r="J36" s="48"/>
      <c r="K36" s="49"/>
      <c r="L36" s="49"/>
      <c r="M36" s="49"/>
      <c r="N36" s="49"/>
      <c r="O36" s="49"/>
    </row>
    <row r="37" spans="1:15" s="24" customFormat="1" ht="32.25" customHeight="1" x14ac:dyDescent="0.3">
      <c r="A37" s="7"/>
      <c r="B37" s="8" t="s">
        <v>121</v>
      </c>
      <c r="C37" s="71"/>
      <c r="D37" s="20"/>
      <c r="E37" s="21"/>
      <c r="F37" s="21"/>
      <c r="G37" s="21"/>
      <c r="H37" s="59"/>
      <c r="I37" s="47"/>
      <c r="J37" s="48"/>
      <c r="K37" s="49"/>
      <c r="L37" s="49"/>
      <c r="M37" s="49"/>
      <c r="N37" s="49"/>
      <c r="O37" s="49"/>
    </row>
    <row r="38" spans="1:15" s="24" customFormat="1" ht="32.25" customHeight="1" x14ac:dyDescent="0.3">
      <c r="A38" s="7"/>
      <c r="B38" s="8" t="s">
        <v>122</v>
      </c>
      <c r="C38" s="71"/>
      <c r="D38" s="20"/>
      <c r="E38" s="21"/>
      <c r="F38" s="21"/>
      <c r="G38" s="21"/>
      <c r="H38" s="59"/>
      <c r="I38" s="47"/>
      <c r="J38" s="48"/>
      <c r="K38" s="49"/>
      <c r="L38" s="49"/>
      <c r="M38" s="49"/>
      <c r="N38" s="49"/>
      <c r="O38" s="49"/>
    </row>
    <row r="39" spans="1:15" s="24" customFormat="1" ht="32.25" customHeight="1" x14ac:dyDescent="0.3">
      <c r="A39" s="7"/>
      <c r="B39" s="8" t="s">
        <v>15</v>
      </c>
      <c r="C39" s="71"/>
      <c r="D39" s="20"/>
      <c r="E39" s="21"/>
      <c r="F39" s="21"/>
      <c r="G39" s="21"/>
      <c r="H39" s="59"/>
      <c r="I39" s="47"/>
      <c r="J39" s="48"/>
      <c r="K39" s="49"/>
      <c r="L39" s="49"/>
      <c r="M39" s="49"/>
      <c r="N39" s="49"/>
      <c r="O39" s="49"/>
    </row>
    <row r="40" spans="1:15" s="24" customFormat="1" ht="32.25" customHeight="1" x14ac:dyDescent="0.3">
      <c r="A40" s="7"/>
      <c r="B40" s="8" t="s">
        <v>56</v>
      </c>
      <c r="C40" s="140"/>
      <c r="D40" s="20"/>
      <c r="E40" s="21"/>
      <c r="F40" s="21"/>
      <c r="G40" s="21"/>
      <c r="H40" s="59"/>
      <c r="I40" s="159"/>
      <c r="J40" s="159"/>
      <c r="K40" s="49"/>
      <c r="L40" s="49"/>
      <c r="M40" s="49"/>
      <c r="N40" s="49"/>
      <c r="O40" s="49"/>
    </row>
    <row r="41" spans="1:15" s="24" customFormat="1" ht="32.25" customHeight="1" x14ac:dyDescent="0.3">
      <c r="A41" s="7"/>
      <c r="B41" s="8" t="s">
        <v>57</v>
      </c>
      <c r="C41" s="71"/>
      <c r="D41" s="20"/>
      <c r="E41" s="21"/>
      <c r="F41" s="21"/>
      <c r="G41" s="21"/>
      <c r="H41" s="59"/>
      <c r="I41" s="159"/>
      <c r="J41" s="159"/>
      <c r="K41" s="49"/>
      <c r="L41" s="49"/>
      <c r="M41" s="49"/>
      <c r="N41" s="49"/>
      <c r="O41" s="49"/>
    </row>
    <row r="42" spans="1:15" s="14" customFormat="1" ht="18.75" hidden="1" x14ac:dyDescent="0.25">
      <c r="B42" s="63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5" s="14" customFormat="1" ht="18.75" hidden="1" x14ac:dyDescent="0.25">
      <c r="B43" s="63"/>
      <c r="C43" s="9"/>
      <c r="D43" s="9"/>
      <c r="E43" s="9"/>
      <c r="F43" s="9"/>
      <c r="G43" s="9"/>
      <c r="H43" s="43"/>
      <c r="I43" s="44"/>
      <c r="J43" s="44"/>
      <c r="K43" s="44"/>
      <c r="L43" s="44"/>
      <c r="M43" s="43"/>
      <c r="N43" s="43"/>
    </row>
    <row r="44" spans="1:15" s="14" customFormat="1" ht="18.75" hidden="1" x14ac:dyDescent="0.25">
      <c r="B44" s="63"/>
      <c r="C44" s="9"/>
      <c r="D44" s="9"/>
      <c r="E44" s="9"/>
      <c r="F44" s="9"/>
      <c r="G44" s="9"/>
      <c r="H44" s="43"/>
      <c r="I44" s="44"/>
      <c r="J44" s="44"/>
      <c r="K44" s="44"/>
      <c r="L44" s="44"/>
      <c r="M44" s="43"/>
      <c r="N44" s="43"/>
    </row>
    <row r="45" spans="1:15" s="14" customFormat="1" ht="18.75" hidden="1" x14ac:dyDescent="0.25">
      <c r="B45" s="63"/>
      <c r="C45" s="9"/>
      <c r="D45" s="9"/>
      <c r="E45" s="9"/>
      <c r="F45" s="9"/>
      <c r="G45" s="9"/>
      <c r="H45" s="43"/>
      <c r="I45" s="44"/>
      <c r="J45" s="44"/>
      <c r="K45" s="44"/>
      <c r="L45" s="44"/>
      <c r="M45" s="43"/>
      <c r="N45" s="43"/>
    </row>
    <row r="46" spans="1:15" s="14" customFormat="1" ht="18.75" hidden="1" x14ac:dyDescent="0.25">
      <c r="B46" s="63"/>
      <c r="C46" s="9"/>
      <c r="D46" s="9"/>
      <c r="E46" s="9"/>
      <c r="F46" s="9"/>
      <c r="G46" s="9"/>
      <c r="H46" s="43"/>
      <c r="I46" s="44"/>
      <c r="J46" s="44"/>
      <c r="K46" s="44"/>
      <c r="L46" s="44"/>
      <c r="M46" s="43"/>
      <c r="N46" s="43"/>
    </row>
    <row r="47" spans="1:15" s="14" customFormat="1" ht="18.75" hidden="1" x14ac:dyDescent="0.25">
      <c r="B47" s="63"/>
      <c r="C47" s="9"/>
      <c r="D47" s="9"/>
      <c r="E47" s="9"/>
      <c r="F47" s="9"/>
      <c r="G47" s="9"/>
      <c r="H47" s="43"/>
      <c r="I47" s="44"/>
      <c r="J47" s="44"/>
      <c r="K47" s="44"/>
      <c r="L47" s="44"/>
      <c r="M47" s="43"/>
      <c r="N47" s="43"/>
    </row>
    <row r="48" spans="1:15" s="14" customFormat="1" ht="18.75" hidden="1" x14ac:dyDescent="0.25">
      <c r="B48" s="63"/>
      <c r="C48" s="9"/>
      <c r="D48" s="9"/>
      <c r="E48" s="9"/>
      <c r="F48" s="9"/>
      <c r="G48" s="9"/>
      <c r="H48" s="43"/>
      <c r="I48" s="44"/>
      <c r="J48" s="44"/>
      <c r="K48" s="44"/>
      <c r="L48" s="44"/>
      <c r="M48" s="43"/>
      <c r="N48" s="43"/>
    </row>
    <row r="49" spans="1:17" s="14" customFormat="1" ht="18.75" hidden="1" x14ac:dyDescent="0.25">
      <c r="B49" s="63"/>
      <c r="C49" s="9"/>
      <c r="D49" s="9"/>
      <c r="E49" s="9"/>
      <c r="F49" s="9"/>
      <c r="G49" s="9"/>
      <c r="H49" s="43"/>
      <c r="I49" s="44"/>
      <c r="J49" s="44"/>
      <c r="K49" s="44"/>
      <c r="L49" s="44"/>
      <c r="M49" s="43"/>
      <c r="N49" s="43"/>
    </row>
    <row r="50" spans="1:17" s="14" customFormat="1" ht="18.75" hidden="1" x14ac:dyDescent="0.25">
      <c r="B50" s="63"/>
      <c r="C50" s="9"/>
      <c r="D50" s="9"/>
      <c r="E50" s="9"/>
      <c r="F50" s="9"/>
      <c r="G50" s="9"/>
      <c r="H50" s="43"/>
      <c r="I50" s="44"/>
      <c r="J50" s="44"/>
      <c r="K50" s="44"/>
      <c r="L50" s="44"/>
      <c r="M50" s="43"/>
      <c r="N50" s="43"/>
    </row>
    <row r="51" spans="1:17" s="14" customFormat="1" ht="18.75" hidden="1" x14ac:dyDescent="0.25">
      <c r="B51" s="63"/>
      <c r="C51" s="9"/>
      <c r="D51" s="9"/>
      <c r="E51" s="9"/>
      <c r="F51" s="9"/>
      <c r="G51" s="9"/>
      <c r="H51" s="43"/>
      <c r="I51" s="44"/>
      <c r="J51" s="44"/>
      <c r="K51" s="44"/>
      <c r="L51" s="44"/>
      <c r="M51" s="43"/>
      <c r="N51" s="43"/>
    </row>
    <row r="52" spans="1:17" s="14" customFormat="1" ht="18.75" hidden="1" x14ac:dyDescent="0.25">
      <c r="B52" s="63"/>
      <c r="C52" s="9"/>
      <c r="D52" s="9"/>
      <c r="E52" s="9"/>
      <c r="F52" s="9"/>
      <c r="G52" s="9"/>
      <c r="H52" s="43"/>
      <c r="I52" s="44"/>
      <c r="J52" s="44"/>
      <c r="K52" s="44"/>
      <c r="L52" s="44"/>
      <c r="M52" s="43"/>
      <c r="N52" s="43"/>
    </row>
    <row r="53" spans="1:17" s="14" customFormat="1" ht="18.75" hidden="1" x14ac:dyDescent="0.25">
      <c r="B53" s="63"/>
      <c r="C53" s="9"/>
      <c r="D53" s="9"/>
      <c r="E53" s="9"/>
      <c r="F53" s="9"/>
      <c r="G53" s="9"/>
      <c r="H53" s="43"/>
      <c r="I53" s="44"/>
      <c r="J53" s="44"/>
      <c r="K53" s="44"/>
      <c r="L53" s="44"/>
      <c r="M53" s="43"/>
      <c r="N53" s="43"/>
    </row>
    <row r="54" spans="1:17" s="14" customFormat="1" ht="18.75" hidden="1" x14ac:dyDescent="0.25">
      <c r="B54" s="63"/>
      <c r="C54" s="9"/>
      <c r="D54" s="9"/>
      <c r="E54" s="9"/>
      <c r="F54" s="9"/>
      <c r="G54" s="9"/>
      <c r="H54" s="43"/>
      <c r="I54" s="44"/>
      <c r="J54" s="44"/>
      <c r="K54" s="44"/>
      <c r="L54" s="44"/>
      <c r="M54" s="43"/>
      <c r="N54" s="43"/>
    </row>
    <row r="55" spans="1:17" s="14" customFormat="1" ht="18.75" hidden="1" x14ac:dyDescent="0.25">
      <c r="B55" s="63"/>
      <c r="C55" s="9"/>
      <c r="D55" s="9"/>
      <c r="E55" s="9"/>
      <c r="F55" s="9"/>
      <c r="G55" s="9"/>
      <c r="H55" s="43"/>
      <c r="I55" s="44"/>
      <c r="J55" s="44"/>
      <c r="K55" s="44"/>
      <c r="L55" s="44"/>
      <c r="M55" s="43"/>
      <c r="N55" s="43"/>
    </row>
    <row r="56" spans="1:17" s="14" customFormat="1" ht="18.75" hidden="1" x14ac:dyDescent="0.25">
      <c r="B56" s="63"/>
      <c r="C56" s="9"/>
      <c r="D56" s="9"/>
      <c r="E56" s="9"/>
      <c r="F56" s="9"/>
      <c r="G56" s="9"/>
      <c r="H56" s="43"/>
      <c r="I56" s="44"/>
      <c r="J56" s="44"/>
      <c r="K56" s="44"/>
      <c r="L56" s="44"/>
      <c r="M56" s="43"/>
      <c r="N56" s="43"/>
    </row>
    <row r="57" spans="1:17" s="14" customFormat="1" ht="18.75" hidden="1" x14ac:dyDescent="0.25">
      <c r="B57" s="63"/>
      <c r="C57" s="9"/>
      <c r="D57" s="9"/>
      <c r="E57" s="9"/>
      <c r="F57" s="9"/>
      <c r="G57" s="9"/>
      <c r="H57" s="43"/>
      <c r="I57" s="44"/>
      <c r="J57" s="44"/>
      <c r="K57" s="44"/>
      <c r="L57" s="44"/>
      <c r="M57" s="43"/>
      <c r="N57" s="43"/>
    </row>
    <row r="58" spans="1:17" s="24" customFormat="1" ht="47.45" customHeight="1" x14ac:dyDescent="0.3">
      <c r="A58" s="7" t="s">
        <v>11</v>
      </c>
      <c r="B58" s="7" t="s">
        <v>12</v>
      </c>
      <c r="C58" s="9"/>
      <c r="D58" s="9"/>
      <c r="E58" s="22"/>
      <c r="F58" s="9"/>
      <c r="G58" s="357"/>
      <c r="H58" s="357"/>
      <c r="I58" s="49"/>
      <c r="J58" s="49"/>
      <c r="K58" s="49"/>
      <c r="L58" s="49"/>
      <c r="M58" s="49"/>
      <c r="N58" s="49"/>
    </row>
    <row r="59" spans="1:17" s="26" customFormat="1" ht="24.75" customHeight="1" x14ac:dyDescent="0.3">
      <c r="A59" s="25"/>
      <c r="B59" s="64" t="s">
        <v>101</v>
      </c>
      <c r="C59" s="15"/>
      <c r="D59" s="24"/>
      <c r="E59" s="16"/>
      <c r="F59" s="16"/>
      <c r="G59" s="17"/>
      <c r="H59" s="50"/>
      <c r="I59" s="47"/>
      <c r="J59" s="51"/>
      <c r="K59" s="51"/>
      <c r="L59" s="52"/>
      <c r="M59" s="52"/>
      <c r="N59" s="52"/>
    </row>
    <row r="60" spans="1:17" s="28" customFormat="1" ht="39" x14ac:dyDescent="0.3">
      <c r="A60" s="27"/>
      <c r="B60" s="328" t="s">
        <v>6</v>
      </c>
      <c r="C60" s="329"/>
      <c r="D60" s="8" t="s">
        <v>102</v>
      </c>
      <c r="E60" s="8" t="s">
        <v>103</v>
      </c>
      <c r="F60" s="358" t="s">
        <v>104</v>
      </c>
      <c r="G60" s="358"/>
      <c r="H60" s="184"/>
      <c r="I60" s="184"/>
      <c r="J60" s="185"/>
      <c r="K60" s="68"/>
      <c r="L60" s="68"/>
      <c r="M60" s="68"/>
      <c r="N60" s="69"/>
      <c r="O60" s="66"/>
      <c r="P60" s="36"/>
      <c r="Q60" s="36"/>
    </row>
    <row r="61" spans="1:17" s="28" customFormat="1" ht="32.25" customHeight="1" x14ac:dyDescent="0.3">
      <c r="A61" s="7"/>
      <c r="B61" s="328" t="s">
        <v>1</v>
      </c>
      <c r="C61" s="329"/>
      <c r="D61" s="20">
        <f t="shared" ref="D61:D69" si="0">H33</f>
        <v>0</v>
      </c>
      <c r="E61" s="20">
        <f t="shared" ref="E61:E69" si="1">C3</f>
        <v>0</v>
      </c>
      <c r="F61" s="330" t="e">
        <f t="shared" ref="F61:F69" si="2">ROUNDUP((D61-E61)/E61,3)</f>
        <v>#DIV/0!</v>
      </c>
      <c r="G61" s="331"/>
      <c r="H61" s="186"/>
      <c r="I61" s="186"/>
      <c r="J61" s="187"/>
      <c r="K61" s="70"/>
      <c r="L61" s="73"/>
      <c r="M61" s="73"/>
      <c r="N61" s="74"/>
      <c r="O61" s="66"/>
      <c r="P61" s="36"/>
      <c r="Q61" s="36"/>
    </row>
    <row r="62" spans="1:17" s="28" customFormat="1" ht="32.25" customHeight="1" x14ac:dyDescent="0.3">
      <c r="A62" s="7"/>
      <c r="B62" s="328" t="s">
        <v>2</v>
      </c>
      <c r="C62" s="329"/>
      <c r="D62" s="20">
        <f t="shared" si="0"/>
        <v>0</v>
      </c>
      <c r="E62" s="20">
        <f t="shared" si="1"/>
        <v>0</v>
      </c>
      <c r="F62" s="330" t="e">
        <f t="shared" si="2"/>
        <v>#DIV/0!</v>
      </c>
      <c r="G62" s="331"/>
      <c r="H62" s="186"/>
      <c r="I62" s="186"/>
      <c r="J62" s="187"/>
      <c r="K62" s="70"/>
      <c r="L62" s="73"/>
      <c r="M62" s="73"/>
      <c r="N62" s="74"/>
      <c r="O62" s="66"/>
      <c r="P62" s="36"/>
      <c r="Q62" s="36"/>
    </row>
    <row r="63" spans="1:17" s="28" customFormat="1" ht="32.25" customHeight="1" x14ac:dyDescent="0.3">
      <c r="A63" s="7"/>
      <c r="B63" s="328" t="s">
        <v>89</v>
      </c>
      <c r="C63" s="329"/>
      <c r="D63" s="20">
        <f t="shared" si="0"/>
        <v>0</v>
      </c>
      <c r="E63" s="20">
        <f t="shared" si="1"/>
        <v>0</v>
      </c>
      <c r="F63" s="330" t="e">
        <f t="shared" si="2"/>
        <v>#DIV/0!</v>
      </c>
      <c r="G63" s="331"/>
      <c r="H63" s="186"/>
      <c r="I63" s="186"/>
      <c r="J63" s="187"/>
      <c r="K63" s="70"/>
      <c r="L63" s="73"/>
      <c r="M63" s="73"/>
      <c r="N63" s="74"/>
      <c r="O63" s="66"/>
      <c r="P63" s="36"/>
      <c r="Q63" s="36"/>
    </row>
    <row r="64" spans="1:17" s="28" customFormat="1" ht="32.25" customHeight="1" x14ac:dyDescent="0.3">
      <c r="A64" s="7"/>
      <c r="B64" s="328" t="s">
        <v>90</v>
      </c>
      <c r="C64" s="329"/>
      <c r="D64" s="20">
        <f t="shared" si="0"/>
        <v>0</v>
      </c>
      <c r="E64" s="20">
        <f t="shared" si="1"/>
        <v>0</v>
      </c>
      <c r="F64" s="330" t="e">
        <f t="shared" si="2"/>
        <v>#DIV/0!</v>
      </c>
      <c r="G64" s="331"/>
      <c r="H64" s="186"/>
      <c r="I64" s="186"/>
      <c r="J64" s="187"/>
      <c r="K64" s="70"/>
      <c r="L64" s="73"/>
      <c r="M64" s="73"/>
      <c r="N64" s="74"/>
      <c r="O64" s="66"/>
      <c r="P64" s="36"/>
      <c r="Q64" s="36"/>
    </row>
    <row r="65" spans="1:17" s="28" customFormat="1" ht="32.25" customHeight="1" x14ac:dyDescent="0.3">
      <c r="A65" s="7"/>
      <c r="B65" s="328" t="s">
        <v>121</v>
      </c>
      <c r="C65" s="329"/>
      <c r="D65" s="20">
        <f t="shared" si="0"/>
        <v>0</v>
      </c>
      <c r="E65" s="20">
        <f t="shared" si="1"/>
        <v>0</v>
      </c>
      <c r="F65" s="330" t="e">
        <f>ROUNDUP((D65-E65)/E65,3)</f>
        <v>#DIV/0!</v>
      </c>
      <c r="G65" s="331"/>
      <c r="H65" s="83"/>
      <c r="I65" s="83"/>
      <c r="K65" s="221"/>
      <c r="L65" s="222"/>
      <c r="M65" s="222"/>
      <c r="N65" s="223"/>
    </row>
    <row r="66" spans="1:17" s="28" customFormat="1" ht="32.25" customHeight="1" x14ac:dyDescent="0.3">
      <c r="A66" s="7"/>
      <c r="B66" s="328" t="s">
        <v>122</v>
      </c>
      <c r="C66" s="329"/>
      <c r="D66" s="20">
        <f t="shared" si="0"/>
        <v>0</v>
      </c>
      <c r="E66" s="20">
        <f t="shared" si="1"/>
        <v>0</v>
      </c>
      <c r="F66" s="330" t="e">
        <f>ROUNDUP((D66-E66)/E66,3)</f>
        <v>#DIV/0!</v>
      </c>
      <c r="G66" s="331"/>
      <c r="H66" s="83"/>
      <c r="I66" s="83"/>
      <c r="K66" s="221"/>
      <c r="L66" s="222"/>
      <c r="M66" s="222"/>
      <c r="N66" s="223"/>
    </row>
    <row r="67" spans="1:17" s="28" customFormat="1" ht="32.25" customHeight="1" x14ac:dyDescent="0.3">
      <c r="A67" s="7"/>
      <c r="B67" s="328" t="s">
        <v>15</v>
      </c>
      <c r="C67" s="329"/>
      <c r="D67" s="20">
        <f t="shared" si="0"/>
        <v>0</v>
      </c>
      <c r="E67" s="20">
        <f t="shared" si="1"/>
        <v>0</v>
      </c>
      <c r="F67" s="330" t="e">
        <f t="shared" si="2"/>
        <v>#DIV/0!</v>
      </c>
      <c r="G67" s="331"/>
      <c r="H67" s="186"/>
      <c r="I67" s="186"/>
      <c r="J67" s="187"/>
      <c r="K67" s="70"/>
      <c r="L67" s="73"/>
      <c r="M67" s="73"/>
      <c r="N67" s="160"/>
      <c r="O67" s="66"/>
      <c r="P67" s="36"/>
      <c r="Q67" s="36"/>
    </row>
    <row r="68" spans="1:17" s="28" customFormat="1" ht="32.25" customHeight="1" x14ac:dyDescent="0.3">
      <c r="A68" s="7"/>
      <c r="B68" s="328" t="s">
        <v>56</v>
      </c>
      <c r="C68" s="329"/>
      <c r="D68" s="20">
        <f t="shared" si="0"/>
        <v>0</v>
      </c>
      <c r="E68" s="20">
        <f t="shared" si="1"/>
        <v>0</v>
      </c>
      <c r="F68" s="330" t="e">
        <f t="shared" si="2"/>
        <v>#DIV/0!</v>
      </c>
      <c r="G68" s="331"/>
      <c r="H68" s="186"/>
      <c r="I68" s="186"/>
      <c r="J68" s="187"/>
      <c r="K68" s="70"/>
      <c r="L68" s="73"/>
      <c r="M68" s="73"/>
      <c r="N68" s="74"/>
      <c r="O68" s="66"/>
      <c r="P68" s="36"/>
      <c r="Q68" s="36"/>
    </row>
    <row r="69" spans="1:17" s="28" customFormat="1" ht="32.25" customHeight="1" x14ac:dyDescent="0.3">
      <c r="A69" s="7"/>
      <c r="B69" s="328" t="s">
        <v>57</v>
      </c>
      <c r="C69" s="329"/>
      <c r="D69" s="20">
        <f t="shared" si="0"/>
        <v>0</v>
      </c>
      <c r="E69" s="20">
        <f t="shared" si="1"/>
        <v>0</v>
      </c>
      <c r="F69" s="330" t="e">
        <f t="shared" si="2"/>
        <v>#DIV/0!</v>
      </c>
      <c r="G69" s="331"/>
      <c r="H69" s="186"/>
      <c r="I69" s="186"/>
      <c r="J69" s="187"/>
      <c r="K69" s="70"/>
      <c r="L69" s="73"/>
      <c r="M69" s="73"/>
      <c r="N69" s="74"/>
      <c r="O69" s="66"/>
      <c r="P69" s="36"/>
      <c r="Q69" s="36"/>
    </row>
    <row r="70" spans="1:17" s="14" customFormat="1" ht="18.75" hidden="1" x14ac:dyDescent="0.25">
      <c r="B70" s="63"/>
      <c r="C70" s="9"/>
      <c r="D70" s="9"/>
      <c r="E70" s="9"/>
      <c r="F70" s="9"/>
      <c r="G70" s="9"/>
      <c r="H70" s="43"/>
      <c r="I70" s="44"/>
      <c r="J70" s="44"/>
      <c r="K70" s="44"/>
      <c r="L70" s="44"/>
      <c r="M70" s="43"/>
      <c r="N70" s="43"/>
    </row>
    <row r="71" spans="1:17" s="14" customFormat="1" ht="18.75" hidden="1" x14ac:dyDescent="0.25">
      <c r="B71" s="63"/>
      <c r="C71" s="9"/>
      <c r="D71" s="9"/>
      <c r="E71" s="9"/>
      <c r="F71" s="9"/>
      <c r="G71" s="9"/>
      <c r="H71" s="43"/>
      <c r="I71" s="44"/>
      <c r="J71" s="44"/>
      <c r="K71" s="44"/>
      <c r="L71" s="44"/>
      <c r="M71" s="43"/>
      <c r="N71" s="43"/>
    </row>
    <row r="72" spans="1:17" s="14" customFormat="1" ht="18.75" hidden="1" x14ac:dyDescent="0.25">
      <c r="B72" s="63"/>
      <c r="C72" s="9"/>
      <c r="D72" s="9"/>
      <c r="E72" s="9"/>
      <c r="F72" s="9"/>
      <c r="G72" s="9"/>
      <c r="H72" s="43"/>
      <c r="I72" s="44"/>
      <c r="J72" s="44"/>
      <c r="K72" s="44"/>
      <c r="L72" s="44"/>
      <c r="M72" s="43"/>
      <c r="N72" s="43"/>
    </row>
    <row r="73" spans="1:17" s="14" customFormat="1" ht="18.75" hidden="1" x14ac:dyDescent="0.25">
      <c r="B73" s="63"/>
      <c r="C73" s="9"/>
      <c r="D73" s="9"/>
      <c r="E73" s="9"/>
      <c r="F73" s="9"/>
      <c r="G73" s="9"/>
      <c r="H73" s="43"/>
      <c r="I73" s="44"/>
      <c r="J73" s="44"/>
      <c r="K73" s="44"/>
      <c r="L73" s="44"/>
      <c r="M73" s="43"/>
      <c r="N73" s="43"/>
    </row>
    <row r="74" spans="1:17" s="14" customFormat="1" ht="18.75" hidden="1" x14ac:dyDescent="0.25">
      <c r="B74" s="63"/>
      <c r="C74" s="9"/>
      <c r="D74" s="9"/>
      <c r="E74" s="9"/>
      <c r="F74" s="9"/>
      <c r="G74" s="9"/>
      <c r="H74" s="43"/>
      <c r="I74" s="44"/>
      <c r="J74" s="44"/>
      <c r="K74" s="44"/>
      <c r="L74" s="44"/>
      <c r="M74" s="43"/>
      <c r="N74" s="43"/>
    </row>
    <row r="75" spans="1:17" s="14" customFormat="1" ht="18.75" hidden="1" x14ac:dyDescent="0.25">
      <c r="B75" s="63"/>
      <c r="C75" s="9"/>
      <c r="D75" s="9"/>
      <c r="E75" s="9"/>
      <c r="F75" s="9"/>
      <c r="G75" s="9"/>
      <c r="H75" s="43"/>
      <c r="I75" s="44"/>
      <c r="J75" s="44"/>
      <c r="K75" s="44"/>
      <c r="L75" s="44"/>
      <c r="M75" s="43"/>
      <c r="N75" s="43"/>
    </row>
    <row r="76" spans="1:17" s="14" customFormat="1" ht="18.75" hidden="1" x14ac:dyDescent="0.25">
      <c r="B76" s="63"/>
      <c r="C76" s="9"/>
      <c r="D76" s="9"/>
      <c r="E76" s="9"/>
      <c r="F76" s="9"/>
      <c r="G76" s="9"/>
      <c r="H76" s="43"/>
      <c r="I76" s="44"/>
      <c r="J76" s="44"/>
      <c r="K76" s="44"/>
      <c r="L76" s="44"/>
      <c r="M76" s="43"/>
      <c r="N76" s="43"/>
    </row>
    <row r="77" spans="1:17" s="14" customFormat="1" ht="18.75" hidden="1" x14ac:dyDescent="0.25">
      <c r="B77" s="63"/>
      <c r="C77" s="9"/>
      <c r="D77" s="9"/>
      <c r="E77" s="9"/>
      <c r="F77" s="9"/>
      <c r="G77" s="9"/>
      <c r="H77" s="43"/>
      <c r="I77" s="44"/>
      <c r="J77" s="44"/>
      <c r="K77" s="44"/>
      <c r="L77" s="44"/>
      <c r="M77" s="43"/>
      <c r="N77" s="43"/>
    </row>
    <row r="78" spans="1:17" ht="26.25" customHeight="1" x14ac:dyDescent="0.3">
      <c r="A78" s="7" t="s">
        <v>13</v>
      </c>
      <c r="B78" s="67" t="s">
        <v>105</v>
      </c>
      <c r="C78" s="28"/>
      <c r="D78" s="28"/>
      <c r="E78" s="28"/>
      <c r="F78" s="17"/>
      <c r="G78" s="17"/>
      <c r="H78" s="53"/>
    </row>
    <row r="79" spans="1:17" x14ac:dyDescent="0.3">
      <c r="B79" s="14" t="s">
        <v>123</v>
      </c>
      <c r="D79" s="15"/>
      <c r="E79" s="15"/>
      <c r="F79" s="15"/>
      <c r="H79" s="225"/>
      <c r="I79" s="9"/>
      <c r="J79" s="9"/>
      <c r="K79" s="9"/>
      <c r="L79" s="9"/>
      <c r="M79" s="9"/>
      <c r="N79" s="9"/>
    </row>
    <row r="80" spans="1:17" ht="19.5" x14ac:dyDescent="0.25">
      <c r="A80" s="29" t="s">
        <v>0</v>
      </c>
      <c r="B80" s="72" t="s">
        <v>106</v>
      </c>
      <c r="C80" s="30"/>
      <c r="D80" s="15"/>
      <c r="E80" s="15"/>
      <c r="F80" s="15"/>
      <c r="H80" s="53"/>
    </row>
    <row r="81" spans="1:14" s="33" customFormat="1" x14ac:dyDescent="0.3">
      <c r="A81" s="7"/>
      <c r="B81" s="15"/>
      <c r="C81" s="30"/>
      <c r="D81" s="15"/>
      <c r="E81" s="15"/>
      <c r="F81" s="15"/>
      <c r="G81" s="9"/>
      <c r="H81" s="53"/>
      <c r="I81" s="37"/>
      <c r="J81" s="37"/>
      <c r="K81" s="37"/>
      <c r="L81" s="37"/>
      <c r="M81" s="37"/>
      <c r="N81" s="37"/>
    </row>
    <row r="82" spans="1:14" x14ac:dyDescent="0.3">
      <c r="B82" s="14" t="s">
        <v>124</v>
      </c>
      <c r="D82" s="15"/>
      <c r="E82" s="15"/>
      <c r="F82" s="15"/>
      <c r="H82" s="225"/>
      <c r="I82" s="9"/>
      <c r="J82" s="9"/>
      <c r="K82" s="9"/>
      <c r="L82" s="9"/>
      <c r="M82" s="9"/>
      <c r="N82" s="9"/>
    </row>
    <row r="83" spans="1:14" ht="36.75" customHeight="1" x14ac:dyDescent="0.3">
      <c r="A83" s="142">
        <v>2</v>
      </c>
      <c r="B83" s="72" t="s">
        <v>107</v>
      </c>
      <c r="D83" s="31"/>
      <c r="E83" s="4"/>
    </row>
    <row r="84" spans="1:14" x14ac:dyDescent="0.3">
      <c r="B84" s="15"/>
      <c r="D84" s="31"/>
      <c r="E84" s="4"/>
      <c r="G84" s="23"/>
    </row>
    <row r="85" spans="1:14" x14ac:dyDescent="0.3">
      <c r="B85" s="32" t="s">
        <v>108</v>
      </c>
      <c r="C85" s="32"/>
      <c r="D85" s="33"/>
      <c r="E85" s="33"/>
      <c r="F85" s="33"/>
      <c r="G85" s="33"/>
    </row>
  </sheetData>
  <mergeCells count="22">
    <mergeCell ref="G1:H1"/>
    <mergeCell ref="G58:H58"/>
    <mergeCell ref="B60:C60"/>
    <mergeCell ref="F60:G60"/>
    <mergeCell ref="B61:C61"/>
    <mergeCell ref="F61:G61"/>
    <mergeCell ref="B68:C68"/>
    <mergeCell ref="F68:G68"/>
    <mergeCell ref="B69:C69"/>
    <mergeCell ref="F69:G69"/>
    <mergeCell ref="B62:C62"/>
    <mergeCell ref="F62:G62"/>
    <mergeCell ref="B63:C63"/>
    <mergeCell ref="F63:G63"/>
    <mergeCell ref="B64:C64"/>
    <mergeCell ref="F64:G64"/>
    <mergeCell ref="B65:C65"/>
    <mergeCell ref="B66:C66"/>
    <mergeCell ref="F65:G65"/>
    <mergeCell ref="F66:G66"/>
    <mergeCell ref="B67:C67"/>
    <mergeCell ref="F67:G67"/>
  </mergeCells>
  <phoneticPr fontId="39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&amp;C&amp;"標楷體,粗體"&amp;28下午4時15分收盤之期貨契約保證金狀況表&amp;R&amp;"標楷體,標準"&amp;16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06"/>
  <sheetViews>
    <sheetView topLeftCell="B1" zoomScaleNormal="100" workbookViewId="0">
      <selection activeCell="B95" sqref="B95"/>
    </sheetView>
  </sheetViews>
  <sheetFormatPr defaultRowHeight="15.75" x14ac:dyDescent="0.25"/>
  <cols>
    <col min="1" max="1" width="0.125" style="76" hidden="1" customWidth="1"/>
    <col min="2" max="2" width="26.625" style="76" customWidth="1"/>
    <col min="3" max="3" width="5.75" style="76" customWidth="1"/>
    <col min="4" max="4" width="10" style="76" customWidth="1"/>
    <col min="5" max="5" width="8.625" style="76" customWidth="1"/>
    <col min="6" max="6" width="9.75" style="76" customWidth="1"/>
    <col min="7" max="7" width="14.25" style="76" customWidth="1"/>
    <col min="8" max="8" width="9.75" style="76" customWidth="1"/>
    <col min="9" max="10" width="5.875" style="78" customWidth="1"/>
    <col min="11" max="11" width="8.75" style="76" customWidth="1"/>
    <col min="12" max="13" width="9" style="76"/>
    <col min="14" max="14" width="5.25" style="76" customWidth="1"/>
    <col min="15" max="16384" width="9" style="76"/>
  </cols>
  <sheetData>
    <row r="5" spans="1:12" x14ac:dyDescent="0.25">
      <c r="G5" s="354" t="s">
        <v>19</v>
      </c>
      <c r="H5" s="355"/>
      <c r="I5" s="77"/>
    </row>
    <row r="7" spans="1:12" s="83" customFormat="1" ht="22.5" customHeight="1" x14ac:dyDescent="0.25">
      <c r="A7" s="79" t="s">
        <v>20</v>
      </c>
      <c r="B7" s="76" t="s">
        <v>21</v>
      </c>
      <c r="C7" s="80"/>
      <c r="D7" s="81"/>
      <c r="E7" s="81"/>
      <c r="F7" s="82"/>
      <c r="G7" s="82"/>
      <c r="I7" s="84"/>
      <c r="J7" s="84"/>
    </row>
    <row r="8" spans="1:12" s="85" customFormat="1" ht="73.7" customHeight="1" x14ac:dyDescent="0.25">
      <c r="B8" s="86" t="s">
        <v>22</v>
      </c>
      <c r="C8" s="365" t="s">
        <v>109</v>
      </c>
      <c r="D8" s="356"/>
      <c r="E8" s="365" t="s">
        <v>110</v>
      </c>
      <c r="F8" s="356"/>
      <c r="G8" s="199" t="s">
        <v>111</v>
      </c>
      <c r="H8" s="87" t="s">
        <v>23</v>
      </c>
      <c r="I8" s="87" t="s">
        <v>43</v>
      </c>
      <c r="J8" s="78" t="s">
        <v>44</v>
      </c>
      <c r="K8" s="88"/>
    </row>
    <row r="9" spans="1:12" ht="19.899999999999999" customHeight="1" x14ac:dyDescent="0.25">
      <c r="B9" s="89" t="s">
        <v>52</v>
      </c>
      <c r="C9" s="353"/>
      <c r="D9" s="353"/>
      <c r="E9" s="353"/>
      <c r="F9" s="353"/>
      <c r="G9" s="90"/>
      <c r="H9" s="195">
        <v>1.0349999999999999</v>
      </c>
      <c r="I9" s="195">
        <v>1.35</v>
      </c>
      <c r="J9" s="195">
        <v>-1</v>
      </c>
      <c r="K9" s="200"/>
      <c r="L9" s="200"/>
    </row>
    <row r="10" spans="1:12" s="83" customFormat="1" ht="19.899999999999999" customHeight="1" x14ac:dyDescent="0.25">
      <c r="B10" s="89" t="s">
        <v>53</v>
      </c>
      <c r="C10" s="353"/>
      <c r="D10" s="353"/>
      <c r="E10" s="353"/>
      <c r="F10" s="353"/>
      <c r="G10" s="90"/>
      <c r="H10" s="195" t="s">
        <v>24</v>
      </c>
      <c r="I10" s="195" t="s">
        <v>24</v>
      </c>
      <c r="J10" s="195"/>
      <c r="K10" s="201"/>
      <c r="L10" s="201"/>
    </row>
    <row r="11" spans="1:12" s="83" customFormat="1" ht="19.899999999999999" customHeight="1" x14ac:dyDescent="0.25">
      <c r="B11" s="89" t="s">
        <v>54</v>
      </c>
      <c r="C11" s="353"/>
      <c r="D11" s="353"/>
      <c r="E11" s="353"/>
      <c r="F11" s="353"/>
      <c r="G11" s="90"/>
      <c r="H11" s="195">
        <v>1.0349999999999999</v>
      </c>
      <c r="I11" s="195">
        <v>1.35</v>
      </c>
      <c r="J11" s="195">
        <v>-1</v>
      </c>
      <c r="K11" s="201"/>
      <c r="L11" s="201"/>
    </row>
    <row r="12" spans="1:12" s="83" customFormat="1" ht="19.899999999999999" customHeight="1" x14ac:dyDescent="0.25">
      <c r="B12" s="89" t="s">
        <v>55</v>
      </c>
      <c r="C12" s="353"/>
      <c r="D12" s="353"/>
      <c r="E12" s="353"/>
      <c r="F12" s="353"/>
      <c r="G12" s="90"/>
      <c r="H12" s="195" t="s">
        <v>24</v>
      </c>
      <c r="I12" s="195" t="s">
        <v>24</v>
      </c>
      <c r="J12" s="195"/>
      <c r="K12" s="201"/>
      <c r="L12" s="201"/>
    </row>
    <row r="13" spans="1:12" s="83" customFormat="1" ht="19.899999999999999" customHeight="1" x14ac:dyDescent="0.25">
      <c r="B13" s="144" t="s">
        <v>59</v>
      </c>
      <c r="C13" s="362"/>
      <c r="D13" s="363"/>
      <c r="E13" s="362"/>
      <c r="F13" s="363"/>
      <c r="G13" s="143"/>
      <c r="H13" s="195">
        <v>1.0349999999999999</v>
      </c>
      <c r="I13" s="195">
        <v>1.35</v>
      </c>
      <c r="J13" s="195">
        <v>-3</v>
      </c>
      <c r="K13" s="201"/>
      <c r="L13" s="201"/>
    </row>
    <row r="14" spans="1:12" s="83" customFormat="1" ht="19.899999999999999" customHeight="1" x14ac:dyDescent="0.25">
      <c r="B14" s="144" t="s">
        <v>60</v>
      </c>
      <c r="C14" s="362"/>
      <c r="D14" s="363"/>
      <c r="E14" s="364"/>
      <c r="F14" s="363"/>
      <c r="G14" s="143"/>
      <c r="H14" s="202"/>
      <c r="I14" s="202"/>
      <c r="J14" s="202"/>
      <c r="K14" s="201"/>
      <c r="L14" s="201"/>
    </row>
    <row r="15" spans="1:12" ht="19.899999999999999" customHeight="1" x14ac:dyDescent="0.25">
      <c r="B15" s="91" t="s">
        <v>112</v>
      </c>
      <c r="C15" s="92"/>
      <c r="D15" s="93"/>
      <c r="E15" s="94"/>
      <c r="F15" s="92"/>
      <c r="G15" s="92"/>
      <c r="H15" s="92"/>
    </row>
    <row r="16" spans="1:12" ht="19.899999999999999" customHeight="1" x14ac:dyDescent="0.25">
      <c r="B16" s="95" t="s">
        <v>25</v>
      </c>
      <c r="C16" s="92"/>
      <c r="D16" s="93"/>
      <c r="E16" s="94"/>
      <c r="F16" s="92"/>
      <c r="G16" s="92"/>
      <c r="H16" s="92"/>
    </row>
    <row r="17" spans="2:10" s="92" customFormat="1" ht="19.899999999999999" customHeight="1" x14ac:dyDescent="0.25">
      <c r="B17" s="91"/>
      <c r="C17" s="76"/>
      <c r="D17" s="76"/>
      <c r="E17" s="76"/>
      <c r="F17" s="76"/>
      <c r="G17" s="76"/>
      <c r="H17" s="76"/>
      <c r="I17" s="35"/>
      <c r="J17" s="35"/>
    </row>
    <row r="18" spans="2:10" s="92" customFormat="1" ht="19.899999999999999" hidden="1" customHeight="1" x14ac:dyDescent="0.25">
      <c r="B18" s="91"/>
      <c r="C18" s="76"/>
      <c r="D18" s="76"/>
      <c r="E18" s="76"/>
      <c r="F18" s="76"/>
      <c r="G18" s="76"/>
      <c r="H18" s="76"/>
      <c r="I18" s="35"/>
      <c r="J18" s="35"/>
    </row>
    <row r="19" spans="2:10" s="92" customFormat="1" ht="19.899999999999999" hidden="1" customHeight="1" x14ac:dyDescent="0.25">
      <c r="B19" s="91"/>
      <c r="C19" s="76"/>
      <c r="D19" s="76"/>
      <c r="E19" s="76"/>
      <c r="F19" s="76"/>
      <c r="G19" s="76"/>
      <c r="H19" s="76"/>
      <c r="I19" s="35"/>
      <c r="J19" s="35"/>
    </row>
    <row r="20" spans="2:10" s="92" customFormat="1" ht="19.899999999999999" hidden="1" customHeight="1" x14ac:dyDescent="0.25">
      <c r="B20" s="91"/>
      <c r="C20" s="76"/>
      <c r="D20" s="76"/>
      <c r="E20" s="76"/>
      <c r="F20" s="76"/>
      <c r="G20" s="76"/>
      <c r="H20" s="76"/>
      <c r="I20" s="35"/>
      <c r="J20" s="35"/>
    </row>
    <row r="21" spans="2:10" s="92" customFormat="1" ht="19.899999999999999" hidden="1" customHeight="1" x14ac:dyDescent="0.25">
      <c r="B21" s="91"/>
      <c r="C21" s="76"/>
      <c r="D21" s="76"/>
      <c r="E21" s="76"/>
      <c r="F21" s="76"/>
      <c r="G21" s="76"/>
      <c r="H21" s="76"/>
      <c r="I21" s="35"/>
      <c r="J21" s="35"/>
    </row>
    <row r="22" spans="2:10" s="92" customFormat="1" ht="19.899999999999999" hidden="1" customHeight="1" x14ac:dyDescent="0.25">
      <c r="B22" s="91"/>
      <c r="C22" s="76"/>
      <c r="D22" s="76"/>
      <c r="E22" s="76"/>
      <c r="F22" s="76"/>
      <c r="G22" s="76"/>
      <c r="H22" s="76"/>
      <c r="I22" s="35"/>
      <c r="J22" s="35"/>
    </row>
    <row r="23" spans="2:10" s="92" customFormat="1" ht="19.899999999999999" hidden="1" customHeight="1" x14ac:dyDescent="0.25">
      <c r="B23" s="91"/>
      <c r="C23" s="76"/>
      <c r="D23" s="76"/>
      <c r="E23" s="76"/>
      <c r="F23" s="76"/>
      <c r="G23" s="76"/>
      <c r="H23" s="76"/>
      <c r="I23" s="35"/>
      <c r="J23" s="35"/>
    </row>
    <row r="24" spans="2:10" s="92" customFormat="1" ht="19.899999999999999" hidden="1" customHeight="1" x14ac:dyDescent="0.25">
      <c r="B24" s="91"/>
      <c r="C24" s="76"/>
      <c r="D24" s="76"/>
      <c r="E24" s="76"/>
      <c r="F24" s="76"/>
      <c r="G24" s="76"/>
      <c r="H24" s="76"/>
      <c r="I24" s="35"/>
      <c r="J24" s="35"/>
    </row>
    <row r="25" spans="2:10" s="92" customFormat="1" ht="19.899999999999999" hidden="1" customHeight="1" x14ac:dyDescent="0.25">
      <c r="B25" s="91"/>
      <c r="C25" s="76"/>
      <c r="D25" s="76"/>
      <c r="E25" s="76"/>
      <c r="F25" s="76"/>
      <c r="G25" s="76"/>
      <c r="H25" s="76"/>
      <c r="I25" s="35"/>
      <c r="J25" s="35"/>
    </row>
    <row r="26" spans="2:10" s="92" customFormat="1" ht="19.899999999999999" hidden="1" customHeight="1" x14ac:dyDescent="0.25">
      <c r="B26" s="91"/>
      <c r="C26" s="76"/>
      <c r="D26" s="76"/>
      <c r="E26" s="76"/>
      <c r="F26" s="76"/>
      <c r="G26" s="76"/>
      <c r="H26" s="76"/>
      <c r="I26" s="35"/>
      <c r="J26" s="35"/>
    </row>
    <row r="27" spans="2:10" s="92" customFormat="1" ht="19.899999999999999" hidden="1" customHeight="1" x14ac:dyDescent="0.25">
      <c r="B27" s="91"/>
      <c r="C27" s="76"/>
      <c r="D27" s="76"/>
      <c r="E27" s="76"/>
      <c r="F27" s="76"/>
      <c r="G27" s="76"/>
      <c r="H27" s="76"/>
      <c r="I27" s="35"/>
      <c r="J27" s="35"/>
    </row>
    <row r="28" spans="2:10" s="92" customFormat="1" ht="19.899999999999999" hidden="1" customHeight="1" x14ac:dyDescent="0.25">
      <c r="B28" s="91"/>
      <c r="C28" s="76"/>
      <c r="D28" s="76"/>
      <c r="E28" s="76"/>
      <c r="F28" s="76"/>
      <c r="G28" s="76"/>
      <c r="H28" s="76"/>
      <c r="I28" s="35"/>
      <c r="J28" s="35"/>
    </row>
    <row r="29" spans="2:10" s="92" customFormat="1" ht="19.899999999999999" hidden="1" customHeight="1" x14ac:dyDescent="0.25">
      <c r="B29" s="91"/>
      <c r="C29" s="76"/>
      <c r="D29" s="76"/>
      <c r="E29" s="76"/>
      <c r="F29" s="76"/>
      <c r="G29" s="76"/>
      <c r="H29" s="76"/>
      <c r="I29" s="35"/>
      <c r="J29" s="35"/>
    </row>
    <row r="30" spans="2:10" s="92" customFormat="1" ht="19.899999999999999" hidden="1" customHeight="1" x14ac:dyDescent="0.25">
      <c r="B30" s="91"/>
      <c r="C30" s="76"/>
      <c r="D30" s="76"/>
      <c r="E30" s="76"/>
      <c r="F30" s="76"/>
      <c r="G30" s="76"/>
      <c r="H30" s="76"/>
      <c r="I30" s="35"/>
      <c r="J30" s="35"/>
    </row>
    <row r="31" spans="2:10" s="92" customFormat="1" ht="19.899999999999999" hidden="1" customHeight="1" x14ac:dyDescent="0.25">
      <c r="B31" s="91"/>
      <c r="C31" s="76"/>
      <c r="D31" s="76"/>
      <c r="E31" s="76"/>
      <c r="F31" s="76"/>
      <c r="G31" s="76"/>
      <c r="H31" s="76"/>
      <c r="I31" s="35"/>
      <c r="J31" s="35"/>
    </row>
    <row r="32" spans="2:10" s="92" customFormat="1" ht="19.899999999999999" hidden="1" customHeight="1" x14ac:dyDescent="0.25">
      <c r="B32" s="91"/>
      <c r="C32" s="76"/>
      <c r="D32" s="76"/>
      <c r="E32" s="76"/>
      <c r="F32" s="76"/>
      <c r="G32" s="76"/>
      <c r="H32" s="76"/>
      <c r="I32" s="35"/>
      <c r="J32" s="35"/>
    </row>
    <row r="33" spans="1:13" s="92" customFormat="1" ht="19.899999999999999" hidden="1" customHeight="1" x14ac:dyDescent="0.25">
      <c r="B33" s="91"/>
      <c r="C33" s="76"/>
      <c r="D33" s="76"/>
      <c r="E33" s="76"/>
      <c r="F33" s="76"/>
      <c r="G33" s="76"/>
      <c r="H33" s="76"/>
      <c r="I33" s="35"/>
      <c r="J33" s="35"/>
    </row>
    <row r="34" spans="1:13" s="92" customFormat="1" ht="19.899999999999999" hidden="1" customHeight="1" x14ac:dyDescent="0.25">
      <c r="B34" s="91"/>
      <c r="C34" s="76"/>
      <c r="D34" s="76"/>
      <c r="E34" s="76"/>
      <c r="F34" s="76"/>
      <c r="G34" s="76"/>
      <c r="H34" s="76"/>
      <c r="I34" s="35"/>
      <c r="J34" s="35"/>
    </row>
    <row r="35" spans="1:13" s="92" customFormat="1" ht="19.899999999999999" hidden="1" customHeight="1" x14ac:dyDescent="0.25">
      <c r="B35" s="91"/>
      <c r="C35" s="76"/>
      <c r="D35" s="76"/>
      <c r="E35" s="76"/>
      <c r="F35" s="76"/>
      <c r="G35" s="76"/>
      <c r="H35" s="76"/>
      <c r="I35" s="35"/>
      <c r="J35" s="35"/>
    </row>
    <row r="36" spans="1:13" s="92" customFormat="1" ht="19.899999999999999" hidden="1" customHeight="1" x14ac:dyDescent="0.25">
      <c r="B36" s="91"/>
      <c r="C36" s="76"/>
      <c r="D36" s="76"/>
      <c r="E36" s="76"/>
      <c r="F36" s="76"/>
      <c r="G36" s="76"/>
      <c r="H36" s="76"/>
      <c r="I36" s="35"/>
      <c r="J36" s="35"/>
    </row>
    <row r="37" spans="1:13" s="92" customFormat="1" ht="19.899999999999999" hidden="1" customHeight="1" x14ac:dyDescent="0.25">
      <c r="B37" s="91"/>
      <c r="C37" s="76"/>
      <c r="D37" s="76"/>
      <c r="E37" s="76"/>
      <c r="F37" s="76"/>
      <c r="G37" s="76"/>
      <c r="H37" s="76"/>
      <c r="I37" s="35"/>
      <c r="J37" s="35"/>
    </row>
    <row r="38" spans="1:13" s="92" customFormat="1" ht="19.899999999999999" hidden="1" customHeight="1" x14ac:dyDescent="0.25">
      <c r="B38" s="91"/>
      <c r="C38" s="76"/>
      <c r="D38" s="76"/>
      <c r="E38" s="76"/>
      <c r="F38" s="76"/>
      <c r="G38" s="76"/>
      <c r="H38" s="76"/>
      <c r="I38" s="35"/>
      <c r="J38" s="35"/>
    </row>
    <row r="39" spans="1:13" s="92" customFormat="1" ht="19.899999999999999" hidden="1" customHeight="1" x14ac:dyDescent="0.25">
      <c r="B39" s="91"/>
      <c r="C39" s="76"/>
      <c r="D39" s="76"/>
      <c r="E39" s="76"/>
      <c r="F39" s="76"/>
      <c r="G39" s="76"/>
      <c r="H39" s="76"/>
      <c r="I39" s="35"/>
      <c r="J39" s="35"/>
    </row>
    <row r="40" spans="1:13" s="92" customFormat="1" ht="19.899999999999999" hidden="1" customHeight="1" x14ac:dyDescent="0.25">
      <c r="B40" s="91"/>
      <c r="C40" s="76"/>
      <c r="D40" s="76"/>
      <c r="E40" s="76"/>
      <c r="F40" s="76"/>
      <c r="G40" s="76"/>
      <c r="H40" s="76"/>
      <c r="I40" s="35"/>
      <c r="J40" s="35"/>
    </row>
    <row r="41" spans="1:13" s="92" customFormat="1" ht="19.899999999999999" hidden="1" customHeight="1" x14ac:dyDescent="0.25">
      <c r="B41" s="91"/>
      <c r="C41" s="76"/>
      <c r="D41" s="76"/>
      <c r="E41" s="76"/>
      <c r="F41" s="76"/>
      <c r="G41" s="76"/>
      <c r="H41" s="76"/>
      <c r="I41" s="35"/>
      <c r="J41" s="35"/>
    </row>
    <row r="42" spans="1:13" s="92" customFormat="1" ht="19.899999999999999" hidden="1" customHeight="1" x14ac:dyDescent="0.25">
      <c r="B42" s="91"/>
      <c r="C42" s="76"/>
      <c r="D42" s="76"/>
      <c r="E42" s="76"/>
      <c r="F42" s="76"/>
      <c r="G42" s="76"/>
      <c r="H42" s="76"/>
      <c r="I42" s="35"/>
      <c r="J42" s="35"/>
    </row>
    <row r="43" spans="1:13" s="92" customFormat="1" ht="19.899999999999999" hidden="1" customHeight="1" x14ac:dyDescent="0.25">
      <c r="B43" s="91"/>
      <c r="C43" s="76"/>
      <c r="D43" s="76"/>
      <c r="E43" s="76"/>
      <c r="F43" s="76"/>
      <c r="G43" s="76"/>
      <c r="H43" s="76"/>
      <c r="I43" s="35"/>
      <c r="J43" s="35"/>
    </row>
    <row r="44" spans="1:13" s="92" customFormat="1" ht="19.899999999999999" customHeight="1" x14ac:dyDescent="0.25">
      <c r="B44" s="76"/>
      <c r="C44" s="76"/>
      <c r="D44" s="76"/>
      <c r="E44" s="76"/>
      <c r="F44" s="76"/>
      <c r="G44" s="354" t="str">
        <f>G5</f>
        <v>資料日期：2011年2月22日</v>
      </c>
      <c r="H44" s="355"/>
      <c r="I44" s="35"/>
      <c r="J44" s="35"/>
    </row>
    <row r="45" spans="1:13" ht="19.899999999999999" customHeight="1" x14ac:dyDescent="0.25">
      <c r="A45" s="96" t="s">
        <v>26</v>
      </c>
      <c r="B45" s="76" t="s">
        <v>27</v>
      </c>
      <c r="H45" s="97"/>
    </row>
    <row r="46" spans="1:13" ht="19.899999999999999" customHeight="1" x14ac:dyDescent="0.25">
      <c r="B46" s="98" t="s">
        <v>28</v>
      </c>
      <c r="C46" s="98"/>
      <c r="D46" s="92"/>
      <c r="E46" s="99"/>
      <c r="F46" s="100"/>
    </row>
    <row r="47" spans="1:13" ht="19.899999999999999" customHeight="1" x14ac:dyDescent="0.25">
      <c r="B47" s="98" t="s">
        <v>29</v>
      </c>
      <c r="C47" s="98"/>
      <c r="D47" s="92"/>
      <c r="E47" s="99"/>
      <c r="F47" s="100"/>
    </row>
    <row r="48" spans="1:13" s="83" customFormat="1" ht="72.75" customHeight="1" x14ac:dyDescent="0.25">
      <c r="B48" s="86" t="s">
        <v>30</v>
      </c>
      <c r="C48" s="86" t="s">
        <v>31</v>
      </c>
      <c r="D48" s="86" t="s">
        <v>113</v>
      </c>
      <c r="E48" s="86" t="s">
        <v>32</v>
      </c>
      <c r="F48" s="86" t="s">
        <v>33</v>
      </c>
      <c r="G48" s="86" t="s">
        <v>34</v>
      </c>
      <c r="H48" s="101" t="s">
        <v>35</v>
      </c>
      <c r="I48" s="102"/>
      <c r="J48" s="103" t="s">
        <v>24</v>
      </c>
      <c r="K48" s="104"/>
      <c r="L48" s="104"/>
      <c r="M48" s="104"/>
    </row>
    <row r="49" spans="2:13" s="92" customFormat="1" ht="19.899999999999999" customHeight="1" x14ac:dyDescent="0.25">
      <c r="B49" s="89" t="s">
        <v>52</v>
      </c>
      <c r="C49" s="105">
        <v>1</v>
      </c>
      <c r="D49" s="190"/>
      <c r="E49" s="106"/>
      <c r="F49" s="107"/>
      <c r="G49" s="107"/>
      <c r="H49" s="108"/>
      <c r="I49" s="203"/>
      <c r="J49" s="204"/>
      <c r="K49" s="205"/>
      <c r="L49" s="205"/>
      <c r="M49" s="111"/>
    </row>
    <row r="50" spans="2:13" s="114" customFormat="1" ht="19.899999999999999" customHeight="1" x14ac:dyDescent="0.25">
      <c r="B50" s="89" t="s">
        <v>53</v>
      </c>
      <c r="C50" s="105">
        <v>0.5</v>
      </c>
      <c r="D50" s="190"/>
      <c r="E50" s="106"/>
      <c r="F50" s="107"/>
      <c r="G50" s="107"/>
      <c r="H50" s="112"/>
      <c r="I50" s="203"/>
      <c r="J50" s="206"/>
      <c r="K50" s="205"/>
      <c r="L50" s="205"/>
      <c r="M50" s="111"/>
    </row>
    <row r="51" spans="2:13" s="114" customFormat="1" ht="19.899999999999999" customHeight="1" x14ac:dyDescent="0.25">
      <c r="B51" s="89" t="s">
        <v>54</v>
      </c>
      <c r="C51" s="105">
        <v>1</v>
      </c>
      <c r="D51" s="190"/>
      <c r="E51" s="106"/>
      <c r="F51" s="107"/>
      <c r="G51" s="107"/>
      <c r="H51" s="108"/>
      <c r="I51" s="203"/>
      <c r="J51" s="206"/>
      <c r="K51" s="205"/>
      <c r="L51" s="205"/>
      <c r="M51" s="111"/>
    </row>
    <row r="52" spans="2:13" s="114" customFormat="1" ht="19.899999999999999" customHeight="1" x14ac:dyDescent="0.25">
      <c r="B52" s="89" t="s">
        <v>55</v>
      </c>
      <c r="C52" s="105">
        <v>0.5</v>
      </c>
      <c r="D52" s="190"/>
      <c r="E52" s="106"/>
      <c r="F52" s="107"/>
      <c r="G52" s="107"/>
      <c r="H52" s="112"/>
      <c r="I52" s="203"/>
      <c r="J52" s="206"/>
      <c r="K52" s="205"/>
      <c r="L52" s="205"/>
      <c r="M52" s="111"/>
    </row>
    <row r="53" spans="2:13" s="114" customFormat="1" ht="19.899999999999999" customHeight="1" x14ac:dyDescent="0.25">
      <c r="B53" s="144" t="s">
        <v>59</v>
      </c>
      <c r="C53" s="145">
        <v>1</v>
      </c>
      <c r="D53" s="146"/>
      <c r="E53" s="147"/>
      <c r="F53" s="148"/>
      <c r="G53" s="148"/>
      <c r="H53" s="149"/>
      <c r="I53" s="203"/>
      <c r="J53" s="206"/>
      <c r="K53" s="205"/>
      <c r="L53" s="205"/>
      <c r="M53" s="111"/>
    </row>
    <row r="54" spans="2:13" s="114" customFormat="1" ht="19.899999999999999" customHeight="1" x14ac:dyDescent="0.25">
      <c r="B54" s="144" t="s">
        <v>60</v>
      </c>
      <c r="C54" s="145">
        <v>0.5</v>
      </c>
      <c r="D54" s="146"/>
      <c r="E54" s="147"/>
      <c r="F54" s="148"/>
      <c r="G54" s="148"/>
      <c r="H54" s="150"/>
      <c r="I54" s="203"/>
      <c r="J54" s="206"/>
      <c r="K54" s="205"/>
      <c r="L54" s="205"/>
      <c r="M54" s="111"/>
    </row>
    <row r="55" spans="2:13" s="114" customFormat="1" ht="19.899999999999999" customHeight="1" x14ac:dyDescent="0.25">
      <c r="B55" s="154"/>
      <c r="C55" s="155"/>
      <c r="D55" s="156"/>
      <c r="E55" s="157"/>
      <c r="F55" s="158"/>
      <c r="G55" s="158"/>
      <c r="H55" s="158"/>
      <c r="I55" s="109"/>
      <c r="J55" s="113"/>
      <c r="K55" s="110"/>
      <c r="L55" s="110"/>
      <c r="M55" s="111"/>
    </row>
    <row r="56" spans="2:13" s="114" customFormat="1" ht="19.899999999999999" hidden="1" customHeight="1" x14ac:dyDescent="0.25">
      <c r="B56" s="154"/>
      <c r="C56" s="155"/>
      <c r="D56" s="156"/>
      <c r="E56" s="157"/>
      <c r="F56" s="158"/>
      <c r="G56" s="158"/>
      <c r="H56" s="158"/>
      <c r="I56" s="109"/>
      <c r="J56" s="113"/>
      <c r="K56" s="110"/>
      <c r="L56" s="110"/>
      <c r="M56" s="111"/>
    </row>
    <row r="57" spans="2:13" s="114" customFormat="1" ht="19.899999999999999" hidden="1" customHeight="1" x14ac:dyDescent="0.25">
      <c r="B57" s="154"/>
      <c r="C57" s="155"/>
      <c r="D57" s="156"/>
      <c r="E57" s="157"/>
      <c r="F57" s="158"/>
      <c r="G57" s="158"/>
      <c r="H57" s="158"/>
      <c r="I57" s="109"/>
      <c r="J57" s="113"/>
      <c r="K57" s="110"/>
      <c r="L57" s="110"/>
      <c r="M57" s="111"/>
    </row>
    <row r="58" spans="2:13" s="92" customFormat="1" ht="19.899999999999999" hidden="1" customHeight="1" x14ac:dyDescent="0.25">
      <c r="B58" s="91"/>
      <c r="C58" s="76"/>
      <c r="D58" s="76"/>
      <c r="E58" s="76"/>
      <c r="F58" s="76"/>
      <c r="G58" s="76"/>
      <c r="H58" s="76"/>
      <c r="I58" s="35"/>
      <c r="J58" s="35"/>
    </row>
    <row r="59" spans="2:13" s="92" customFormat="1" ht="19.899999999999999" hidden="1" customHeight="1" x14ac:dyDescent="0.25">
      <c r="B59" s="91"/>
      <c r="C59" s="76"/>
      <c r="D59" s="76"/>
      <c r="E59" s="76"/>
      <c r="F59" s="76"/>
      <c r="G59" s="76"/>
      <c r="H59" s="76"/>
      <c r="I59" s="35"/>
      <c r="J59" s="35"/>
    </row>
    <row r="60" spans="2:13" s="92" customFormat="1" ht="19.899999999999999" hidden="1" customHeight="1" x14ac:dyDescent="0.25">
      <c r="B60" s="91"/>
      <c r="C60" s="76"/>
      <c r="D60" s="76"/>
      <c r="E60" s="76"/>
      <c r="F60" s="76"/>
      <c r="G60" s="76"/>
      <c r="H60" s="76"/>
      <c r="I60" s="35"/>
      <c r="J60" s="35"/>
    </row>
    <row r="61" spans="2:13" s="92" customFormat="1" ht="19.899999999999999" hidden="1" customHeight="1" x14ac:dyDescent="0.25">
      <c r="B61" s="91"/>
      <c r="C61" s="76"/>
      <c r="D61" s="76"/>
      <c r="E61" s="76"/>
      <c r="F61" s="76"/>
      <c r="G61" s="76"/>
      <c r="H61" s="76"/>
      <c r="I61" s="35"/>
      <c r="J61" s="35"/>
    </row>
    <row r="62" spans="2:13" s="92" customFormat="1" ht="19.899999999999999" hidden="1" customHeight="1" x14ac:dyDescent="0.25">
      <c r="B62" s="91"/>
      <c r="C62" s="76"/>
      <c r="D62" s="76"/>
      <c r="E62" s="76"/>
      <c r="F62" s="76"/>
      <c r="G62" s="76"/>
      <c r="H62" s="76"/>
      <c r="I62" s="35"/>
      <c r="J62" s="35"/>
    </row>
    <row r="63" spans="2:13" s="92" customFormat="1" ht="19.899999999999999" hidden="1" customHeight="1" x14ac:dyDescent="0.25">
      <c r="B63" s="91"/>
      <c r="C63" s="76"/>
      <c r="D63" s="76"/>
      <c r="E63" s="76"/>
      <c r="F63" s="76"/>
      <c r="G63" s="76"/>
      <c r="H63" s="76"/>
      <c r="I63" s="35"/>
      <c r="J63" s="35"/>
    </row>
    <row r="64" spans="2:13" s="92" customFormat="1" ht="19.899999999999999" hidden="1" customHeight="1" x14ac:dyDescent="0.25">
      <c r="B64" s="91"/>
      <c r="C64" s="76"/>
      <c r="D64" s="76"/>
      <c r="E64" s="76"/>
      <c r="F64" s="76"/>
      <c r="G64" s="76"/>
      <c r="H64" s="76"/>
      <c r="I64" s="35"/>
      <c r="J64" s="35"/>
    </row>
    <row r="65" spans="2:10" s="92" customFormat="1" ht="19.899999999999999" hidden="1" customHeight="1" x14ac:dyDescent="0.25">
      <c r="B65" s="91"/>
      <c r="C65" s="76"/>
      <c r="D65" s="76"/>
      <c r="E65" s="76"/>
      <c r="F65" s="76"/>
      <c r="G65" s="76"/>
      <c r="H65" s="76"/>
      <c r="I65" s="35"/>
      <c r="J65" s="35"/>
    </row>
    <row r="66" spans="2:10" s="92" customFormat="1" ht="19.899999999999999" hidden="1" customHeight="1" x14ac:dyDescent="0.25">
      <c r="B66" s="91"/>
      <c r="C66" s="76"/>
      <c r="D66" s="76"/>
      <c r="E66" s="76"/>
      <c r="F66" s="76"/>
      <c r="G66" s="76"/>
      <c r="H66" s="76"/>
      <c r="I66" s="35"/>
      <c r="J66" s="35"/>
    </row>
    <row r="67" spans="2:10" s="92" customFormat="1" ht="19.899999999999999" hidden="1" customHeight="1" x14ac:dyDescent="0.25">
      <c r="B67" s="91"/>
      <c r="C67" s="76"/>
      <c r="D67" s="76"/>
      <c r="E67" s="76"/>
      <c r="F67" s="76"/>
      <c r="G67" s="76"/>
      <c r="H67" s="76"/>
      <c r="I67" s="35"/>
      <c r="J67" s="35"/>
    </row>
    <row r="68" spans="2:10" s="92" customFormat="1" ht="19.899999999999999" hidden="1" customHeight="1" x14ac:dyDescent="0.25">
      <c r="B68" s="91"/>
      <c r="C68" s="76"/>
      <c r="D68" s="76"/>
      <c r="E68" s="76"/>
      <c r="F68" s="76"/>
      <c r="G68" s="76"/>
      <c r="H68" s="76"/>
      <c r="I68" s="35"/>
      <c r="J68" s="35"/>
    </row>
    <row r="69" spans="2:10" s="92" customFormat="1" ht="19.899999999999999" hidden="1" customHeight="1" x14ac:dyDescent="0.25">
      <c r="B69" s="91"/>
      <c r="C69" s="76"/>
      <c r="D69" s="76"/>
      <c r="E69" s="76"/>
      <c r="F69" s="76"/>
      <c r="G69" s="76"/>
      <c r="H69" s="76"/>
      <c r="I69" s="35"/>
      <c r="J69" s="35"/>
    </row>
    <row r="70" spans="2:10" s="92" customFormat="1" ht="19.899999999999999" hidden="1" customHeight="1" x14ac:dyDescent="0.25">
      <c r="B70" s="91"/>
      <c r="C70" s="76"/>
      <c r="D70" s="76"/>
      <c r="E70" s="76"/>
      <c r="F70" s="76"/>
      <c r="G70" s="76"/>
      <c r="H70" s="76"/>
      <c r="I70" s="35"/>
      <c r="J70" s="35"/>
    </row>
    <row r="71" spans="2:10" s="92" customFormat="1" ht="19.899999999999999" hidden="1" customHeight="1" x14ac:dyDescent="0.25">
      <c r="B71" s="91"/>
      <c r="C71" s="76"/>
      <c r="D71" s="76"/>
      <c r="E71" s="76"/>
      <c r="F71" s="76"/>
      <c r="G71" s="76"/>
      <c r="H71" s="76"/>
      <c r="I71" s="35"/>
      <c r="J71" s="35"/>
    </row>
    <row r="72" spans="2:10" s="92" customFormat="1" ht="19.899999999999999" hidden="1" customHeight="1" x14ac:dyDescent="0.25">
      <c r="B72" s="91"/>
      <c r="C72" s="76"/>
      <c r="D72" s="76"/>
      <c r="E72" s="76"/>
      <c r="F72" s="76"/>
      <c r="G72" s="76"/>
      <c r="H72" s="76"/>
      <c r="I72" s="35"/>
      <c r="J72" s="35"/>
    </row>
    <row r="73" spans="2:10" s="92" customFormat="1" ht="19.899999999999999" hidden="1" customHeight="1" x14ac:dyDescent="0.25">
      <c r="B73" s="91"/>
      <c r="C73" s="76"/>
      <c r="D73" s="76"/>
      <c r="E73" s="76"/>
      <c r="F73" s="76"/>
      <c r="G73" s="76"/>
      <c r="H73" s="76"/>
      <c r="I73" s="35"/>
      <c r="J73" s="35"/>
    </row>
    <row r="74" spans="2:10" s="92" customFormat="1" ht="19.899999999999999" hidden="1" customHeight="1" x14ac:dyDescent="0.25">
      <c r="B74" s="91"/>
      <c r="C74" s="76"/>
      <c r="D74" s="76"/>
      <c r="E74" s="76"/>
      <c r="F74" s="76"/>
      <c r="G74" s="76"/>
      <c r="H74" s="76"/>
      <c r="I74" s="35"/>
      <c r="J74" s="35"/>
    </row>
    <row r="75" spans="2:10" s="92" customFormat="1" ht="19.899999999999999" hidden="1" customHeight="1" x14ac:dyDescent="0.25">
      <c r="B75" s="91"/>
      <c r="C75" s="76"/>
      <c r="D75" s="76"/>
      <c r="E75" s="76"/>
      <c r="F75" s="76"/>
      <c r="G75" s="76"/>
      <c r="H75" s="76"/>
      <c r="I75" s="35"/>
      <c r="J75" s="35"/>
    </row>
    <row r="76" spans="2:10" s="92" customFormat="1" ht="19.899999999999999" hidden="1" customHeight="1" x14ac:dyDescent="0.25">
      <c r="B76" s="91"/>
      <c r="C76" s="76"/>
      <c r="D76" s="76"/>
      <c r="E76" s="76"/>
      <c r="F76" s="76"/>
      <c r="G76" s="76"/>
      <c r="H76" s="76"/>
      <c r="I76" s="35"/>
      <c r="J76" s="35"/>
    </row>
    <row r="77" spans="2:10" s="92" customFormat="1" ht="19.899999999999999" hidden="1" customHeight="1" x14ac:dyDescent="0.25">
      <c r="B77" s="91"/>
      <c r="C77" s="76"/>
      <c r="D77" s="76"/>
      <c r="E77" s="76"/>
      <c r="F77" s="76"/>
      <c r="G77" s="76"/>
      <c r="H77" s="76"/>
      <c r="I77" s="35"/>
      <c r="J77" s="35"/>
    </row>
    <row r="78" spans="2:10" s="92" customFormat="1" ht="19.899999999999999" hidden="1" customHeight="1" x14ac:dyDescent="0.25">
      <c r="B78" s="91"/>
      <c r="C78" s="76"/>
      <c r="D78" s="76"/>
      <c r="E78" s="76"/>
      <c r="F78" s="76"/>
      <c r="G78" s="76"/>
      <c r="H78" s="76"/>
      <c r="I78" s="35"/>
      <c r="J78" s="35"/>
    </row>
    <row r="79" spans="2:10" s="92" customFormat="1" ht="19.7" hidden="1" customHeight="1" x14ac:dyDescent="0.25">
      <c r="B79" s="91"/>
      <c r="C79" s="76"/>
      <c r="D79" s="76"/>
      <c r="E79" s="76"/>
      <c r="F79" s="76"/>
      <c r="G79" s="76"/>
      <c r="H79" s="76"/>
      <c r="I79" s="35"/>
      <c r="J79" s="35"/>
    </row>
    <row r="80" spans="2:10" s="92" customFormat="1" ht="19.899999999999999" customHeight="1" x14ac:dyDescent="0.25">
      <c r="B80" s="91"/>
      <c r="C80" s="76"/>
      <c r="D80" s="76"/>
      <c r="E80" s="76"/>
      <c r="F80" s="76"/>
      <c r="G80" s="76"/>
      <c r="H80" s="76"/>
      <c r="I80" s="35"/>
      <c r="J80" s="35"/>
    </row>
    <row r="81" spans="1:16" s="114" customFormat="1" ht="19.899999999999999" customHeight="1" x14ac:dyDescent="0.25">
      <c r="B81" s="154"/>
      <c r="C81" s="155"/>
      <c r="D81" s="156"/>
      <c r="E81" s="157"/>
      <c r="F81" s="158"/>
      <c r="G81" s="158"/>
      <c r="H81" s="158"/>
      <c r="I81" s="109"/>
      <c r="J81" s="113"/>
      <c r="K81" s="110"/>
      <c r="L81" s="110"/>
      <c r="M81" s="111"/>
    </row>
    <row r="82" spans="1:16" s="114" customFormat="1" ht="19.899999999999999" customHeight="1" x14ac:dyDescent="0.25">
      <c r="B82" s="116"/>
      <c r="C82" s="117"/>
      <c r="D82" s="118"/>
      <c r="E82" s="99"/>
      <c r="F82" s="119"/>
      <c r="G82" s="119"/>
      <c r="H82" s="158"/>
      <c r="I82" s="109"/>
      <c r="J82" s="115"/>
      <c r="K82" s="111"/>
      <c r="L82" s="111"/>
      <c r="M82" s="111"/>
    </row>
    <row r="83" spans="1:16" s="114" customFormat="1" ht="19.899999999999999" customHeight="1" x14ac:dyDescent="0.25">
      <c r="B83" s="116"/>
      <c r="C83" s="117"/>
      <c r="D83" s="118"/>
      <c r="E83" s="99"/>
      <c r="F83" s="119"/>
      <c r="G83" s="354" t="str">
        <f>G5</f>
        <v>資料日期：2011年2月22日</v>
      </c>
      <c r="H83" s="355"/>
      <c r="I83" s="109"/>
      <c r="J83" s="115"/>
      <c r="K83" s="111"/>
      <c r="L83" s="111"/>
      <c r="M83" s="111"/>
    </row>
    <row r="84" spans="1:16" ht="19.899999999999999" customHeight="1" x14ac:dyDescent="0.25">
      <c r="A84" s="96" t="s">
        <v>36</v>
      </c>
      <c r="B84" s="76" t="s">
        <v>37</v>
      </c>
      <c r="E84" s="120"/>
      <c r="G84" s="83"/>
      <c r="H84" s="119"/>
      <c r="I84" s="115"/>
      <c r="J84" s="115"/>
      <c r="K84" s="97"/>
    </row>
    <row r="85" spans="1:16" ht="81.75" customHeight="1" x14ac:dyDescent="0.25">
      <c r="A85" s="121"/>
      <c r="B85" s="349" t="s">
        <v>38</v>
      </c>
      <c r="C85" s="349"/>
      <c r="D85" s="349"/>
      <c r="E85" s="349"/>
      <c r="F85" s="349"/>
      <c r="G85" s="349"/>
      <c r="H85" s="98"/>
      <c r="I85" s="78" t="s">
        <v>39</v>
      </c>
    </row>
    <row r="86" spans="1:16" ht="40.35" customHeight="1" x14ac:dyDescent="0.25">
      <c r="B86" s="86" t="s">
        <v>30</v>
      </c>
      <c r="C86" s="350" t="s">
        <v>40</v>
      </c>
      <c r="D86" s="350"/>
      <c r="E86" s="350" t="s">
        <v>41</v>
      </c>
      <c r="F86" s="350"/>
      <c r="G86" s="122" t="s">
        <v>42</v>
      </c>
      <c r="H86" s="194" t="s">
        <v>23</v>
      </c>
      <c r="I86" s="194" t="s">
        <v>43</v>
      </c>
      <c r="J86" s="191" t="s">
        <v>44</v>
      </c>
      <c r="K86" s="186" t="s">
        <v>45</v>
      </c>
      <c r="L86" s="186" t="s">
        <v>46</v>
      </c>
      <c r="M86" s="186" t="s">
        <v>47</v>
      </c>
      <c r="N86" s="123" t="s">
        <v>14</v>
      </c>
      <c r="O86" s="78"/>
    </row>
    <row r="87" spans="1:16" ht="19.899999999999999" customHeight="1" x14ac:dyDescent="0.25">
      <c r="A87" s="124"/>
      <c r="B87" s="89" t="s">
        <v>52</v>
      </c>
      <c r="C87" s="347">
        <f>H49</f>
        <v>0</v>
      </c>
      <c r="D87" s="347"/>
      <c r="E87" s="347">
        <f>C9</f>
        <v>0</v>
      </c>
      <c r="F87" s="347"/>
      <c r="G87" s="125" t="e">
        <f t="shared" ref="G87:G92" si="0">ROUNDUP((C87-E87)/E87,3)</f>
        <v>#DIV/0!</v>
      </c>
      <c r="H87" s="186">
        <v>1.0349999999999999</v>
      </c>
      <c r="I87" s="186">
        <v>1.35</v>
      </c>
      <c r="J87" s="191">
        <v>-1</v>
      </c>
      <c r="K87" s="192">
        <f xml:space="preserve"> ROUNDUP(C87,N87)</f>
        <v>0</v>
      </c>
      <c r="L87" s="193">
        <f>ROUNDUP(K87*H87,J87)</f>
        <v>0</v>
      </c>
      <c r="M87" s="193">
        <f>ROUNDUP(K87*I87,J87)</f>
        <v>0</v>
      </c>
      <c r="N87" s="191">
        <v>-2</v>
      </c>
      <c r="O87" s="200"/>
      <c r="P87" s="200"/>
    </row>
    <row r="88" spans="1:16" ht="19.899999999999999" customHeight="1" x14ac:dyDescent="0.25">
      <c r="A88" s="124"/>
      <c r="B88" s="89" t="s">
        <v>53</v>
      </c>
      <c r="C88" s="347">
        <f>H50</f>
        <v>0</v>
      </c>
      <c r="D88" s="347"/>
      <c r="E88" s="347">
        <f>C10</f>
        <v>0</v>
      </c>
      <c r="F88" s="347"/>
      <c r="G88" s="126" t="e">
        <f t="shared" si="0"/>
        <v>#DIV/0!</v>
      </c>
      <c r="H88" s="186" t="s">
        <v>24</v>
      </c>
      <c r="I88" s="186" t="s">
        <v>24</v>
      </c>
      <c r="J88" s="191"/>
      <c r="K88" s="192">
        <f xml:space="preserve"> ROUNDUP(K87*0.5,N88)</f>
        <v>0</v>
      </c>
      <c r="L88" s="192">
        <f xml:space="preserve"> ROUNDUP(L87*0.5,J87)</f>
        <v>0</v>
      </c>
      <c r="M88" s="192">
        <f xml:space="preserve"> ROUNDUP(M87*0.5,J87)</f>
        <v>0</v>
      </c>
      <c r="N88" s="191"/>
      <c r="O88" s="200"/>
      <c r="P88" s="200"/>
    </row>
    <row r="89" spans="1:16" ht="19.899999999999999" customHeight="1" x14ac:dyDescent="0.25">
      <c r="A89" s="124"/>
      <c r="B89" s="89" t="s">
        <v>54</v>
      </c>
      <c r="C89" s="347">
        <f>H51</f>
        <v>0</v>
      </c>
      <c r="D89" s="347"/>
      <c r="E89" s="347">
        <f>C11</f>
        <v>0</v>
      </c>
      <c r="F89" s="347"/>
      <c r="G89" s="125" t="e">
        <f t="shared" si="0"/>
        <v>#DIV/0!</v>
      </c>
      <c r="H89" s="186">
        <v>1.0349999999999999</v>
      </c>
      <c r="I89" s="186">
        <v>1.35</v>
      </c>
      <c r="J89" s="191">
        <v>-1</v>
      </c>
      <c r="K89" s="192">
        <f xml:space="preserve"> ROUNDUP(C89,N89)</f>
        <v>0</v>
      </c>
      <c r="L89" s="193">
        <f>ROUNDUP(K89*H89,J89)</f>
        <v>0</v>
      </c>
      <c r="M89" s="193">
        <f>ROUNDUP(K89*I89,J89)</f>
        <v>0</v>
      </c>
      <c r="N89" s="191">
        <v>-2</v>
      </c>
      <c r="O89" s="200"/>
      <c r="P89" s="200"/>
    </row>
    <row r="90" spans="1:16" ht="19.899999999999999" customHeight="1" x14ac:dyDescent="0.25">
      <c r="A90" s="124"/>
      <c r="B90" s="89" t="s">
        <v>55</v>
      </c>
      <c r="C90" s="347">
        <f>H52</f>
        <v>0</v>
      </c>
      <c r="D90" s="347"/>
      <c r="E90" s="347">
        <f>C12</f>
        <v>0</v>
      </c>
      <c r="F90" s="347"/>
      <c r="G90" s="126" t="e">
        <f t="shared" si="0"/>
        <v>#DIV/0!</v>
      </c>
      <c r="H90" s="186" t="s">
        <v>24</v>
      </c>
      <c r="I90" s="186" t="s">
        <v>24</v>
      </c>
      <c r="J90" s="191"/>
      <c r="K90" s="192">
        <f xml:space="preserve"> ROUNDUP(K89*0.5,N90)</f>
        <v>0</v>
      </c>
      <c r="L90" s="192">
        <f xml:space="preserve"> ROUNDUP(L89*0.5,J89)</f>
        <v>0</v>
      </c>
      <c r="M90" s="192">
        <f xml:space="preserve"> ROUNDUP(M89*0.5,J89)</f>
        <v>0</v>
      </c>
      <c r="N90" s="191"/>
      <c r="O90" s="200"/>
      <c r="P90" s="200"/>
    </row>
    <row r="91" spans="1:16" s="127" customFormat="1" ht="19.899999999999999" customHeight="1" x14ac:dyDescent="0.25">
      <c r="A91" s="151"/>
      <c r="B91" s="144" t="s">
        <v>59</v>
      </c>
      <c r="C91" s="359">
        <f>'40012_rpt_option'!H53</f>
        <v>0</v>
      </c>
      <c r="D91" s="360"/>
      <c r="E91" s="361">
        <f>'40012_rpt_option'!C13</f>
        <v>0</v>
      </c>
      <c r="F91" s="361"/>
      <c r="G91" s="152" t="e">
        <f t="shared" si="0"/>
        <v>#DIV/0!</v>
      </c>
      <c r="H91" s="186">
        <v>1.0349999999999999</v>
      </c>
      <c r="I91" s="186">
        <v>1.35</v>
      </c>
      <c r="J91" s="191">
        <v>-3</v>
      </c>
      <c r="K91" s="192">
        <f xml:space="preserve"> ROUNDUP(C91,N91)</f>
        <v>0</v>
      </c>
      <c r="L91" s="193">
        <f>ROUNDUP(K91*H91,J91)</f>
        <v>0</v>
      </c>
      <c r="M91" s="193">
        <f>ROUNDUP(K91*I91,J91)</f>
        <v>0</v>
      </c>
      <c r="N91" s="191">
        <v>-3</v>
      </c>
      <c r="O91" s="200"/>
      <c r="P91" s="200"/>
    </row>
    <row r="92" spans="1:16" s="127" customFormat="1" ht="19.899999999999999" customHeight="1" x14ac:dyDescent="0.25">
      <c r="A92" s="151"/>
      <c r="B92" s="144" t="s">
        <v>60</v>
      </c>
      <c r="C92" s="359">
        <f>'40012_rpt_option'!H54</f>
        <v>0</v>
      </c>
      <c r="D92" s="360"/>
      <c r="E92" s="361">
        <f>'40012_rpt_option'!C14</f>
        <v>0</v>
      </c>
      <c r="F92" s="361"/>
      <c r="G92" s="153" t="e">
        <f t="shared" si="0"/>
        <v>#DIV/0!</v>
      </c>
      <c r="H92" s="186"/>
      <c r="I92" s="186"/>
      <c r="J92" s="191"/>
      <c r="K92" s="192">
        <f xml:space="preserve"> ROUNDUP(K91*0.5,N92)</f>
        <v>0</v>
      </c>
      <c r="L92" s="192">
        <f xml:space="preserve"> ROUNDUP(L91*0.5,J91)</f>
        <v>0</v>
      </c>
      <c r="M92" s="192">
        <f xml:space="preserve"> ROUNDUP(M91*0.5,J91)</f>
        <v>0</v>
      </c>
      <c r="N92" s="191"/>
      <c r="O92" s="200"/>
      <c r="P92" s="200"/>
    </row>
    <row r="93" spans="1:16" ht="19.899999999999999" customHeight="1" x14ac:dyDescent="0.25">
      <c r="A93" s="124"/>
      <c r="B93" s="116"/>
      <c r="C93" s="99"/>
      <c r="D93" s="99"/>
      <c r="E93" s="99"/>
      <c r="F93" s="99"/>
      <c r="G93" s="128"/>
    </row>
    <row r="94" spans="1:16" s="124" customFormat="1" ht="19.899999999999999" customHeight="1" x14ac:dyDescent="0.25">
      <c r="A94" s="129" t="s">
        <v>48</v>
      </c>
      <c r="B94" s="98" t="s">
        <v>49</v>
      </c>
      <c r="C94" s="38"/>
      <c r="D94" s="38"/>
      <c r="E94" s="38"/>
      <c r="F94" s="100"/>
      <c r="G94" s="100"/>
      <c r="H94" s="39"/>
      <c r="I94" s="130"/>
      <c r="J94" s="130"/>
    </row>
    <row r="95" spans="1:16" s="127" customFormat="1" ht="19.899999999999999" customHeight="1" x14ac:dyDescent="0.25">
      <c r="A95" s="131" t="s">
        <v>50</v>
      </c>
      <c r="B95" s="132" t="s">
        <v>61</v>
      </c>
      <c r="C95" s="133"/>
      <c r="D95" s="132"/>
      <c r="E95" s="132"/>
      <c r="F95" s="134"/>
      <c r="G95" s="135"/>
      <c r="H95" s="136"/>
    </row>
    <row r="96" spans="1:16" ht="40.35" customHeight="1" x14ac:dyDescent="0.25">
      <c r="B96" s="348" t="s">
        <v>62</v>
      </c>
      <c r="C96" s="348"/>
      <c r="D96" s="348"/>
      <c r="E96" s="348"/>
      <c r="F96" s="348"/>
      <c r="G96" s="348"/>
    </row>
    <row r="97" spans="1:12" ht="4.5" customHeight="1" x14ac:dyDescent="0.25">
      <c r="B97" s="196"/>
      <c r="C97" s="196"/>
      <c r="D97" s="196"/>
      <c r="E97" s="196"/>
      <c r="F97" s="196"/>
      <c r="G97" s="196"/>
    </row>
    <row r="98" spans="1:12" s="127" customFormat="1" ht="19.899999999999999" customHeight="1" x14ac:dyDescent="0.25">
      <c r="A98" s="131" t="s">
        <v>50</v>
      </c>
      <c r="B98" s="132" t="s">
        <v>61</v>
      </c>
      <c r="C98" s="133"/>
      <c r="D98" s="132"/>
      <c r="E98" s="132"/>
      <c r="F98" s="134"/>
      <c r="G98" s="135"/>
      <c r="H98" s="136"/>
    </row>
    <row r="99" spans="1:12" ht="19.899999999999999" customHeight="1" x14ac:dyDescent="0.25">
      <c r="B99" s="98" t="s">
        <v>63</v>
      </c>
      <c r="D99" s="137"/>
      <c r="E99" s="83"/>
      <c r="F99" s="98"/>
    </row>
    <row r="100" spans="1:12" ht="19.899999999999999" customHeight="1" x14ac:dyDescent="0.25">
      <c r="B100" s="98"/>
      <c r="D100" s="137"/>
      <c r="E100" s="83"/>
      <c r="F100" s="98"/>
    </row>
    <row r="101" spans="1:12" ht="19.899999999999999" customHeight="1" x14ac:dyDescent="0.25">
      <c r="B101" s="98"/>
      <c r="D101" s="137"/>
      <c r="E101" s="83"/>
      <c r="F101" s="98"/>
    </row>
    <row r="102" spans="1:12" ht="11.25" customHeight="1" x14ac:dyDescent="0.25"/>
    <row r="103" spans="1:12" s="9" customFormat="1" ht="16.5" x14ac:dyDescent="0.25">
      <c r="B103" s="33" t="s">
        <v>51</v>
      </c>
      <c r="C103" s="33"/>
      <c r="D103" s="33"/>
      <c r="E103" s="33"/>
      <c r="F103" s="33"/>
      <c r="G103" s="33"/>
      <c r="H103" s="37"/>
      <c r="I103" s="37"/>
      <c r="J103" s="37"/>
      <c r="K103" s="138"/>
      <c r="L103" s="138"/>
    </row>
    <row r="104" spans="1:12" ht="26.25" customHeight="1" x14ac:dyDescent="0.25"/>
    <row r="105" spans="1:12" ht="26.25" customHeight="1" x14ac:dyDescent="0.25"/>
    <row r="106" spans="1:12" ht="42" customHeight="1" x14ac:dyDescent="0.25"/>
  </sheetData>
  <mergeCells count="33">
    <mergeCell ref="G5:H5"/>
    <mergeCell ref="C8:D8"/>
    <mergeCell ref="E8:F8"/>
    <mergeCell ref="C9:D9"/>
    <mergeCell ref="E9:F9"/>
    <mergeCell ref="G44:H44"/>
    <mergeCell ref="C10:D10"/>
    <mergeCell ref="E10:F10"/>
    <mergeCell ref="C11:D11"/>
    <mergeCell ref="E11:F11"/>
    <mergeCell ref="C12:D12"/>
    <mergeCell ref="E12:F12"/>
    <mergeCell ref="C88:D88"/>
    <mergeCell ref="E88:F88"/>
    <mergeCell ref="C89:D89"/>
    <mergeCell ref="C13:D13"/>
    <mergeCell ref="E13:F13"/>
    <mergeCell ref="C14:D14"/>
    <mergeCell ref="E14:F14"/>
    <mergeCell ref="E89:F89"/>
    <mergeCell ref="G83:H83"/>
    <mergeCell ref="B85:G85"/>
    <mergeCell ref="C86:D86"/>
    <mergeCell ref="E86:F86"/>
    <mergeCell ref="C87:D87"/>
    <mergeCell ref="E87:F87"/>
    <mergeCell ref="B96:G96"/>
    <mergeCell ref="C90:D90"/>
    <mergeCell ref="E90:F90"/>
    <mergeCell ref="C91:D91"/>
    <mergeCell ref="E91:F91"/>
    <mergeCell ref="C92:D92"/>
    <mergeCell ref="E92:F92"/>
  </mergeCells>
  <phoneticPr fontId="39" type="noConversion"/>
  <conditionalFormatting sqref="B91">
    <cfRule type="expression" dxfId="34" priority="2" stopIfTrue="1">
      <formula>IF($E91=0,1,0)</formula>
    </cfRule>
  </conditionalFormatting>
  <conditionalFormatting sqref="B92">
    <cfRule type="expression" dxfId="33" priority="1" stopIfTrue="1">
      <formula>IF($E92=0,1,0)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&amp;C&amp;"標楷體,粗體"&amp;16下午4時15分收盤之選擇權契約保證金狀況表&amp;R
</oddHeader>
  </headerFooter>
  <rowBreaks count="1" manualBreakCount="1">
    <brk id="7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view="pageBreakPreview" topLeftCell="A4" zoomScale="75" zoomScaleNormal="60" zoomScaleSheetLayoutView="75" workbookViewId="0">
      <selection activeCell="F23" sqref="F23"/>
    </sheetView>
  </sheetViews>
  <sheetFormatPr defaultRowHeight="20.25" x14ac:dyDescent="0.3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 x14ac:dyDescent="0.3">
      <c r="A1" s="60" t="s">
        <v>3</v>
      </c>
      <c r="B1" s="7" t="s">
        <v>4</v>
      </c>
      <c r="C1" s="1"/>
      <c r="D1" s="2"/>
      <c r="E1" s="2"/>
      <c r="F1" s="3"/>
      <c r="G1" s="357" t="s">
        <v>5</v>
      </c>
      <c r="H1" s="357"/>
      <c r="I1" s="55"/>
      <c r="J1" s="56"/>
      <c r="K1" s="40"/>
      <c r="L1" s="40"/>
      <c r="M1" s="40"/>
      <c r="N1" s="40"/>
    </row>
    <row r="2" spans="1:15" s="6" customFormat="1" ht="39" x14ac:dyDescent="0.25">
      <c r="A2" s="5"/>
      <c r="B2" s="8" t="s">
        <v>6</v>
      </c>
      <c r="C2" s="8" t="s">
        <v>7</v>
      </c>
      <c r="D2" s="61" t="s">
        <v>8</v>
      </c>
      <c r="E2" s="61" t="s">
        <v>9</v>
      </c>
      <c r="F2" s="61" t="s">
        <v>16</v>
      </c>
      <c r="G2" s="61" t="s">
        <v>17</v>
      </c>
      <c r="H2" s="61" t="s">
        <v>18</v>
      </c>
      <c r="I2" s="62"/>
      <c r="J2" s="62"/>
      <c r="K2" s="41"/>
      <c r="L2" s="41"/>
      <c r="M2" s="41"/>
      <c r="N2" s="41"/>
      <c r="O2" s="41"/>
    </row>
    <row r="3" spans="1:15" ht="30" customHeight="1" x14ac:dyDescent="0.3">
      <c r="B3" s="8" t="s">
        <v>114</v>
      </c>
      <c r="C3" s="10"/>
      <c r="D3" s="34"/>
      <c r="E3" s="34"/>
      <c r="F3" s="54"/>
      <c r="G3" s="54"/>
      <c r="H3" s="54"/>
      <c r="I3" s="35"/>
      <c r="J3" s="35"/>
      <c r="K3" s="161"/>
      <c r="L3" s="42"/>
      <c r="O3" s="37"/>
    </row>
    <row r="4" spans="1:15" x14ac:dyDescent="0.3">
      <c r="B4" s="139" t="s">
        <v>115</v>
      </c>
      <c r="C4" s="11"/>
      <c r="D4" s="12"/>
      <c r="E4" s="13"/>
      <c r="F4" s="11"/>
      <c r="G4" s="11"/>
    </row>
    <row r="5" spans="1:15" s="14" customFormat="1" ht="18.75" hidden="1" x14ac:dyDescent="0.25">
      <c r="B5" s="63"/>
      <c r="C5" s="9"/>
      <c r="D5" s="9"/>
      <c r="E5" s="9"/>
      <c r="F5" s="9"/>
      <c r="G5" s="9"/>
      <c r="H5" s="43"/>
      <c r="I5" s="44"/>
      <c r="J5" s="44"/>
      <c r="K5" s="44"/>
      <c r="L5" s="44"/>
      <c r="M5" s="43"/>
      <c r="N5" s="43"/>
    </row>
    <row r="6" spans="1:15" s="14" customFormat="1" ht="18.75" hidden="1" x14ac:dyDescent="0.25">
      <c r="B6" s="63"/>
      <c r="C6" s="9"/>
      <c r="D6" s="9"/>
      <c r="E6" s="9"/>
      <c r="F6" s="9"/>
      <c r="G6" s="9"/>
      <c r="H6" s="43"/>
      <c r="I6" s="44"/>
      <c r="J6" s="44"/>
      <c r="K6" s="44"/>
      <c r="L6" s="44"/>
      <c r="M6" s="43"/>
      <c r="N6" s="43"/>
    </row>
    <row r="7" spans="1:15" s="14" customFormat="1" ht="18.75" hidden="1" x14ac:dyDescent="0.25">
      <c r="B7" s="63"/>
      <c r="C7" s="9"/>
      <c r="D7" s="9"/>
      <c r="E7" s="9"/>
      <c r="F7" s="9"/>
      <c r="G7" s="9"/>
      <c r="H7" s="43"/>
      <c r="I7" s="44"/>
      <c r="J7" s="44"/>
      <c r="K7" s="44"/>
      <c r="L7" s="44"/>
      <c r="M7" s="43"/>
      <c r="N7" s="43"/>
    </row>
    <row r="8" spans="1:15" s="14" customFormat="1" ht="18.75" hidden="1" x14ac:dyDescent="0.25">
      <c r="B8" s="63"/>
      <c r="C8" s="9"/>
      <c r="D8" s="9"/>
      <c r="E8" s="9"/>
      <c r="F8" s="9"/>
      <c r="G8" s="9"/>
      <c r="H8" s="43"/>
      <c r="I8" s="44"/>
      <c r="J8" s="44"/>
      <c r="K8" s="44"/>
      <c r="L8" s="44"/>
      <c r="M8" s="43"/>
      <c r="N8" s="43"/>
    </row>
    <row r="9" spans="1:15" s="14" customFormat="1" ht="18.75" hidden="1" x14ac:dyDescent="0.25">
      <c r="B9" s="63"/>
      <c r="C9" s="9"/>
      <c r="D9" s="9"/>
      <c r="E9" s="9"/>
      <c r="F9" s="9"/>
      <c r="G9" s="9"/>
      <c r="H9" s="43"/>
      <c r="I9" s="44"/>
      <c r="J9" s="44"/>
      <c r="K9" s="44"/>
      <c r="L9" s="44"/>
      <c r="M9" s="43"/>
      <c r="N9" s="43"/>
    </row>
    <row r="10" spans="1:15" s="14" customFormat="1" ht="18.75" hidden="1" x14ac:dyDescent="0.25">
      <c r="B10" s="63"/>
      <c r="C10" s="9"/>
      <c r="D10" s="9"/>
      <c r="E10" s="9"/>
      <c r="F10" s="9"/>
      <c r="G10" s="9"/>
      <c r="H10" s="43"/>
      <c r="I10" s="44"/>
      <c r="J10" s="44"/>
      <c r="K10" s="44"/>
      <c r="L10" s="44"/>
      <c r="M10" s="43"/>
      <c r="N10" s="43"/>
    </row>
    <row r="11" spans="1:15" s="14" customFormat="1" ht="18.75" hidden="1" x14ac:dyDescent="0.25">
      <c r="B11" s="63"/>
      <c r="C11" s="9"/>
      <c r="D11" s="9"/>
      <c r="E11" s="9"/>
      <c r="F11" s="9"/>
      <c r="G11" s="9"/>
      <c r="H11" s="43"/>
      <c r="I11" s="44"/>
      <c r="J11" s="44"/>
      <c r="K11" s="44"/>
      <c r="L11" s="44"/>
      <c r="M11" s="43"/>
      <c r="N11" s="43"/>
    </row>
    <row r="12" spans="1:15" s="14" customFormat="1" ht="18.75" hidden="1" x14ac:dyDescent="0.25">
      <c r="B12" s="63"/>
      <c r="C12" s="9"/>
      <c r="D12" s="9"/>
      <c r="E12" s="9"/>
      <c r="F12" s="9"/>
      <c r="G12" s="9"/>
      <c r="H12" s="43"/>
      <c r="I12" s="44"/>
      <c r="J12" s="44"/>
      <c r="K12" s="44"/>
      <c r="L12" s="44"/>
      <c r="M12" s="43"/>
      <c r="N12" s="43"/>
    </row>
    <row r="13" spans="1:15" s="14" customFormat="1" ht="18.75" hidden="1" x14ac:dyDescent="0.25">
      <c r="B13" s="63"/>
      <c r="C13" s="9"/>
      <c r="D13" s="9"/>
      <c r="E13" s="9"/>
      <c r="F13" s="9"/>
      <c r="G13" s="9"/>
      <c r="H13" s="43"/>
      <c r="I13" s="44"/>
      <c r="J13" s="44"/>
      <c r="K13" s="44"/>
      <c r="L13" s="44"/>
      <c r="M13" s="43"/>
      <c r="N13" s="43"/>
    </row>
    <row r="14" spans="1:15" s="14" customFormat="1" ht="18.75" hidden="1" x14ac:dyDescent="0.25">
      <c r="B14" s="63"/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 x14ac:dyDescent="0.25">
      <c r="B15" s="63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 x14ac:dyDescent="0.25">
      <c r="B16" s="63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 x14ac:dyDescent="0.25">
      <c r="B17" s="63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 x14ac:dyDescent="0.25">
      <c r="B18" s="63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 x14ac:dyDescent="0.25">
      <c r="B19" s="63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 x14ac:dyDescent="0.25">
      <c r="B20" s="63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9" customFormat="1" ht="43.5" customHeight="1" x14ac:dyDescent="0.3">
      <c r="A21" s="7" t="s">
        <v>10</v>
      </c>
      <c r="B21" s="198" t="s">
        <v>116</v>
      </c>
      <c r="C21" s="9"/>
      <c r="D21" s="9"/>
      <c r="E21" s="9"/>
      <c r="F21" s="9"/>
      <c r="G21" s="9"/>
      <c r="H21" s="44"/>
      <c r="I21" s="44"/>
      <c r="J21" s="44"/>
      <c r="K21" s="44"/>
      <c r="L21" s="44"/>
      <c r="M21" s="45"/>
      <c r="N21" s="45"/>
    </row>
    <row r="22" spans="1:15" ht="26.25" customHeight="1" x14ac:dyDescent="0.3">
      <c r="B22" s="64"/>
      <c r="C22" s="15"/>
      <c r="D22" s="14"/>
      <c r="E22" s="16"/>
      <c r="F22" s="17"/>
      <c r="G22" s="18"/>
      <c r="H22" s="46"/>
    </row>
    <row r="23" spans="1:15" ht="39" x14ac:dyDescent="0.3">
      <c r="B23" s="58" t="s">
        <v>6</v>
      </c>
      <c r="C23" s="8" t="s">
        <v>95</v>
      </c>
      <c r="D23" s="8" t="s">
        <v>96</v>
      </c>
      <c r="E23" s="20" t="s">
        <v>97</v>
      </c>
      <c r="F23" s="20" t="s">
        <v>98</v>
      </c>
      <c r="G23" s="20" t="s">
        <v>99</v>
      </c>
      <c r="H23" s="65" t="s">
        <v>100</v>
      </c>
      <c r="O23" s="37"/>
    </row>
    <row r="24" spans="1:15" s="24" customFormat="1" ht="32.25" customHeight="1" x14ac:dyDescent="0.3">
      <c r="A24" s="7"/>
      <c r="B24" s="8" t="s">
        <v>114</v>
      </c>
      <c r="C24" s="71"/>
      <c r="D24" s="20"/>
      <c r="E24" s="21"/>
      <c r="F24" s="21"/>
      <c r="G24" s="21"/>
      <c r="H24" s="59"/>
      <c r="I24" s="47"/>
      <c r="J24" s="48"/>
      <c r="K24" s="49"/>
      <c r="L24" s="49"/>
      <c r="M24" s="49"/>
      <c r="N24" s="49"/>
      <c r="O24" s="49"/>
    </row>
    <row r="25" spans="1:15" s="14" customFormat="1" ht="18.75" hidden="1" x14ac:dyDescent="0.25">
      <c r="B25" s="63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 x14ac:dyDescent="0.25">
      <c r="B26" s="63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4" customFormat="1" ht="18.75" hidden="1" x14ac:dyDescent="0.25">
      <c r="B27" s="63"/>
      <c r="C27" s="9"/>
      <c r="D27" s="9"/>
      <c r="E27" s="9"/>
      <c r="F27" s="9"/>
      <c r="G27" s="9"/>
      <c r="H27" s="43"/>
      <c r="I27" s="44"/>
      <c r="J27" s="44"/>
      <c r="K27" s="44"/>
      <c r="L27" s="44"/>
      <c r="M27" s="43"/>
      <c r="N27" s="43"/>
    </row>
    <row r="28" spans="1:15" s="14" customFormat="1" ht="18.75" hidden="1" x14ac:dyDescent="0.25">
      <c r="B28" s="63"/>
      <c r="C28" s="9"/>
      <c r="D28" s="9"/>
      <c r="E28" s="9"/>
      <c r="F28" s="9"/>
      <c r="G28" s="9"/>
      <c r="H28" s="43"/>
      <c r="I28" s="44"/>
      <c r="J28" s="44"/>
      <c r="K28" s="44"/>
      <c r="L28" s="44"/>
      <c r="M28" s="43"/>
      <c r="N28" s="43"/>
    </row>
    <row r="29" spans="1:15" s="14" customFormat="1" ht="18.75" hidden="1" x14ac:dyDescent="0.25">
      <c r="B29" s="63"/>
      <c r="C29" s="9"/>
      <c r="D29" s="9"/>
      <c r="E29" s="9"/>
      <c r="F29" s="9"/>
      <c r="G29" s="9"/>
      <c r="H29" s="43"/>
      <c r="I29" s="44"/>
      <c r="J29" s="44"/>
      <c r="K29" s="44"/>
      <c r="L29" s="44"/>
      <c r="M29" s="43"/>
      <c r="N29" s="43"/>
    </row>
    <row r="30" spans="1:15" s="14" customFormat="1" ht="18.75" hidden="1" x14ac:dyDescent="0.25">
      <c r="B30" s="63"/>
      <c r="C30" s="9"/>
      <c r="D30" s="9"/>
      <c r="E30" s="9"/>
      <c r="F30" s="9"/>
      <c r="G30" s="9"/>
      <c r="H30" s="43"/>
      <c r="I30" s="44"/>
      <c r="J30" s="44"/>
      <c r="K30" s="44"/>
      <c r="L30" s="44"/>
      <c r="M30" s="43"/>
      <c r="N30" s="43"/>
    </row>
    <row r="31" spans="1:15" s="14" customFormat="1" ht="18.75" hidden="1" x14ac:dyDescent="0.25">
      <c r="B31" s="63"/>
      <c r="C31" s="9"/>
      <c r="D31" s="9"/>
      <c r="E31" s="9"/>
      <c r="F31" s="9"/>
      <c r="G31" s="9"/>
      <c r="H31" s="43"/>
      <c r="I31" s="44"/>
      <c r="J31" s="44"/>
      <c r="K31" s="44"/>
      <c r="L31" s="44"/>
      <c r="M31" s="43"/>
      <c r="N31" s="43"/>
    </row>
    <row r="32" spans="1:15" s="14" customFormat="1" ht="18.75" hidden="1" x14ac:dyDescent="0.25">
      <c r="B32" s="63"/>
      <c r="C32" s="9"/>
      <c r="D32" s="9"/>
      <c r="E32" s="9"/>
      <c r="F32" s="9"/>
      <c r="G32" s="9"/>
      <c r="H32" s="43"/>
      <c r="I32" s="44"/>
      <c r="J32" s="44"/>
      <c r="K32" s="44"/>
      <c r="L32" s="44"/>
      <c r="M32" s="43"/>
      <c r="N32" s="43"/>
    </row>
    <row r="33" spans="1:18" s="14" customFormat="1" ht="18.75" hidden="1" x14ac:dyDescent="0.25">
      <c r="B33" s="63"/>
      <c r="C33" s="9"/>
      <c r="D33" s="9"/>
      <c r="E33" s="9"/>
      <c r="F33" s="9"/>
      <c r="G33" s="9"/>
      <c r="H33" s="43"/>
      <c r="I33" s="44"/>
      <c r="J33" s="44"/>
      <c r="K33" s="44"/>
      <c r="L33" s="44"/>
      <c r="M33" s="43"/>
      <c r="N33" s="43"/>
    </row>
    <row r="34" spans="1:18" s="14" customFormat="1" ht="18.75" hidden="1" x14ac:dyDescent="0.25">
      <c r="B34" s="63"/>
      <c r="C34" s="9"/>
      <c r="D34" s="9"/>
      <c r="E34" s="9"/>
      <c r="F34" s="9"/>
      <c r="G34" s="9"/>
      <c r="H34" s="43"/>
      <c r="I34" s="44"/>
      <c r="J34" s="44"/>
      <c r="K34" s="44"/>
      <c r="L34" s="44"/>
      <c r="M34" s="43"/>
      <c r="N34" s="43"/>
    </row>
    <row r="35" spans="1:18" s="14" customFormat="1" ht="18.75" hidden="1" x14ac:dyDescent="0.25">
      <c r="B35" s="63"/>
      <c r="C35" s="9"/>
      <c r="D35" s="9"/>
      <c r="E35" s="9"/>
      <c r="F35" s="9"/>
      <c r="G35" s="9"/>
      <c r="H35" s="43"/>
      <c r="I35" s="44"/>
      <c r="J35" s="44"/>
      <c r="K35" s="44"/>
      <c r="L35" s="44"/>
      <c r="M35" s="43"/>
      <c r="N35" s="43"/>
    </row>
    <row r="36" spans="1:18" s="14" customFormat="1" ht="18.75" hidden="1" x14ac:dyDescent="0.25">
      <c r="B36" s="63"/>
      <c r="C36" s="9"/>
      <c r="D36" s="9"/>
      <c r="E36" s="9"/>
      <c r="F36" s="9"/>
      <c r="G36" s="9"/>
      <c r="H36" s="43"/>
      <c r="I36" s="44"/>
      <c r="J36" s="44"/>
      <c r="K36" s="44"/>
      <c r="L36" s="44"/>
      <c r="M36" s="43"/>
      <c r="N36" s="43"/>
    </row>
    <row r="37" spans="1:18" s="14" customFormat="1" ht="18.75" hidden="1" x14ac:dyDescent="0.25">
      <c r="B37" s="63"/>
      <c r="C37" s="9"/>
      <c r="D37" s="9"/>
      <c r="E37" s="9"/>
      <c r="F37" s="9"/>
      <c r="G37" s="9"/>
      <c r="H37" s="43"/>
      <c r="I37" s="44"/>
      <c r="J37" s="44"/>
      <c r="K37" s="44"/>
      <c r="L37" s="44"/>
      <c r="M37" s="43"/>
      <c r="N37" s="43"/>
    </row>
    <row r="38" spans="1:18" s="14" customFormat="1" ht="18.75" hidden="1" x14ac:dyDescent="0.25">
      <c r="B38" s="63"/>
      <c r="C38" s="9"/>
      <c r="D38" s="9"/>
      <c r="E38" s="9"/>
      <c r="F38" s="9"/>
      <c r="G38" s="9"/>
      <c r="H38" s="43"/>
      <c r="I38" s="44"/>
      <c r="J38" s="44"/>
      <c r="K38" s="44"/>
      <c r="L38" s="44"/>
      <c r="M38" s="43"/>
      <c r="N38" s="43"/>
    </row>
    <row r="39" spans="1:18" s="14" customFormat="1" ht="18.75" hidden="1" x14ac:dyDescent="0.25">
      <c r="B39" s="63"/>
      <c r="C39" s="9"/>
      <c r="D39" s="9"/>
      <c r="E39" s="9"/>
      <c r="F39" s="9"/>
      <c r="G39" s="9"/>
      <c r="H39" s="43"/>
      <c r="I39" s="44"/>
      <c r="J39" s="44"/>
      <c r="K39" s="44"/>
      <c r="L39" s="44"/>
      <c r="M39" s="43"/>
      <c r="N39" s="43"/>
    </row>
    <row r="40" spans="1:18" s="14" customFormat="1" ht="18.75" hidden="1" x14ac:dyDescent="0.25">
      <c r="B40" s="63"/>
      <c r="C40" s="9"/>
      <c r="D40" s="9"/>
      <c r="E40" s="9"/>
      <c r="F40" s="9"/>
      <c r="G40" s="9"/>
      <c r="H40" s="43"/>
      <c r="I40" s="44"/>
      <c r="J40" s="44"/>
      <c r="K40" s="44"/>
      <c r="L40" s="44"/>
      <c r="M40" s="43"/>
      <c r="N40" s="43"/>
    </row>
    <row r="41" spans="1:18" s="14" customFormat="1" ht="18.75" hidden="1" x14ac:dyDescent="0.25">
      <c r="B41" s="63"/>
      <c r="C41" s="9"/>
      <c r="D41" s="9"/>
      <c r="E41" s="9"/>
      <c r="F41" s="9"/>
      <c r="G41" s="9"/>
      <c r="H41" s="43"/>
      <c r="I41" s="44"/>
      <c r="J41" s="44"/>
      <c r="K41" s="44"/>
      <c r="L41" s="44"/>
      <c r="M41" s="43"/>
      <c r="N41" s="43"/>
    </row>
    <row r="42" spans="1:18" s="14" customFormat="1" ht="18.75" hidden="1" x14ac:dyDescent="0.25">
      <c r="B42" s="63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8" s="24" customFormat="1" ht="47.45" customHeight="1" x14ac:dyDescent="0.3">
      <c r="A43" s="7" t="s">
        <v>11</v>
      </c>
      <c r="B43" s="7" t="s">
        <v>12</v>
      </c>
      <c r="C43" s="9"/>
      <c r="D43" s="9"/>
      <c r="E43" s="22"/>
      <c r="F43" s="9"/>
      <c r="G43" s="357"/>
      <c r="H43" s="357"/>
      <c r="I43" s="49"/>
      <c r="J43" s="49"/>
      <c r="K43" s="49"/>
      <c r="L43" s="49"/>
      <c r="M43" s="49"/>
      <c r="N43" s="49"/>
    </row>
    <row r="44" spans="1:18" s="26" customFormat="1" ht="24.75" customHeight="1" x14ac:dyDescent="0.3">
      <c r="A44" s="25"/>
      <c r="B44" s="64" t="s">
        <v>101</v>
      </c>
      <c r="C44" s="15"/>
      <c r="D44" s="24"/>
      <c r="E44" s="16"/>
      <c r="F44" s="16"/>
      <c r="G44" s="17"/>
      <c r="H44" s="207"/>
      <c r="I44" s="208"/>
      <c r="J44" s="209"/>
      <c r="K44" s="209"/>
      <c r="L44" s="210"/>
      <c r="M44" s="210"/>
      <c r="N44" s="210"/>
      <c r="O44" s="210"/>
      <c r="P44" s="210"/>
      <c r="Q44" s="210"/>
      <c r="R44" s="210"/>
    </row>
    <row r="45" spans="1:18" s="28" customFormat="1" ht="39" x14ac:dyDescent="0.3">
      <c r="A45" s="27"/>
      <c r="B45" s="328" t="s">
        <v>6</v>
      </c>
      <c r="C45" s="329"/>
      <c r="D45" s="8" t="s">
        <v>102</v>
      </c>
      <c r="E45" s="8" t="s">
        <v>103</v>
      </c>
      <c r="F45" s="358" t="s">
        <v>104</v>
      </c>
      <c r="G45" s="358"/>
      <c r="H45" s="211"/>
      <c r="I45" s="211"/>
      <c r="J45" s="212"/>
      <c r="K45" s="213"/>
      <c r="L45" s="213"/>
      <c r="M45" s="213"/>
      <c r="N45" s="214"/>
      <c r="O45" s="212"/>
      <c r="P45" s="212"/>
      <c r="Q45" s="212"/>
      <c r="R45" s="212"/>
    </row>
    <row r="46" spans="1:18" s="28" customFormat="1" ht="32.25" customHeight="1" x14ac:dyDescent="0.3">
      <c r="A46" s="7"/>
      <c r="B46" s="328" t="s">
        <v>114</v>
      </c>
      <c r="C46" s="329"/>
      <c r="D46" s="20">
        <f>H24</f>
        <v>0</v>
      </c>
      <c r="E46" s="20">
        <f>C3</f>
        <v>0</v>
      </c>
      <c r="F46" s="330" t="e">
        <f>ROUNDUP((D46-E46)/E46,3)</f>
        <v>#DIV/0!</v>
      </c>
      <c r="G46" s="331"/>
      <c r="H46" s="201"/>
      <c r="I46" s="201"/>
      <c r="J46" s="212"/>
      <c r="K46" s="215"/>
      <c r="L46" s="216"/>
      <c r="M46" s="216"/>
      <c r="N46" s="217"/>
      <c r="O46" s="212"/>
      <c r="P46" s="212"/>
      <c r="Q46" s="212"/>
      <c r="R46" s="212"/>
    </row>
    <row r="47" spans="1:18" ht="26.25" customHeight="1" x14ac:dyDescent="0.3">
      <c r="A47" s="7" t="s">
        <v>13</v>
      </c>
      <c r="B47" s="67" t="s">
        <v>105</v>
      </c>
      <c r="C47" s="28"/>
      <c r="D47" s="28"/>
      <c r="E47" s="28"/>
      <c r="F47" s="17"/>
      <c r="G47" s="17"/>
      <c r="H47" s="218"/>
      <c r="I47" s="219"/>
      <c r="J47" s="219"/>
      <c r="K47" s="219"/>
      <c r="L47" s="219"/>
      <c r="M47" s="219"/>
      <c r="N47" s="219"/>
      <c r="O47" s="219"/>
      <c r="P47" s="219"/>
      <c r="Q47" s="219"/>
      <c r="R47" s="219"/>
    </row>
    <row r="48" spans="1:18" x14ac:dyDescent="0.3">
      <c r="B48" s="14" t="s">
        <v>117</v>
      </c>
      <c r="D48" s="15"/>
      <c r="E48" s="15"/>
      <c r="F48" s="15"/>
      <c r="H48" s="218"/>
      <c r="I48" s="219"/>
      <c r="J48" s="219"/>
      <c r="K48" s="219"/>
      <c r="L48" s="219"/>
      <c r="M48" s="219"/>
      <c r="N48" s="219"/>
      <c r="O48" s="219"/>
      <c r="P48" s="219"/>
      <c r="Q48" s="219"/>
      <c r="R48" s="219"/>
    </row>
    <row r="49" spans="1:18" ht="19.5" x14ac:dyDescent="0.25">
      <c r="A49" s="29" t="s">
        <v>0</v>
      </c>
      <c r="B49" s="15" t="s">
        <v>106</v>
      </c>
      <c r="C49" s="30"/>
      <c r="D49" s="15"/>
      <c r="E49" s="15"/>
      <c r="F49" s="15"/>
      <c r="H49" s="218"/>
      <c r="I49" s="219"/>
      <c r="J49" s="219"/>
      <c r="K49" s="219"/>
      <c r="L49" s="219"/>
      <c r="M49" s="219"/>
      <c r="N49" s="219"/>
      <c r="O49" s="219"/>
      <c r="P49" s="219"/>
      <c r="Q49" s="219"/>
      <c r="R49" s="219"/>
    </row>
    <row r="50" spans="1:18" s="33" customFormat="1" x14ac:dyDescent="0.3">
      <c r="A50" s="7"/>
      <c r="B50" s="15"/>
      <c r="C50" s="30"/>
      <c r="D50" s="15"/>
      <c r="E50" s="15"/>
      <c r="F50" s="15"/>
      <c r="G50" s="9"/>
      <c r="H50" s="218"/>
      <c r="I50" s="219"/>
      <c r="J50" s="219"/>
      <c r="K50" s="219"/>
      <c r="L50" s="219"/>
      <c r="M50" s="219"/>
      <c r="N50" s="219"/>
      <c r="O50" s="219"/>
      <c r="P50" s="219"/>
      <c r="Q50" s="219"/>
      <c r="R50" s="219"/>
    </row>
    <row r="51" spans="1:18" x14ac:dyDescent="0.3">
      <c r="B51" s="14" t="s">
        <v>117</v>
      </c>
      <c r="D51" s="15"/>
      <c r="E51" s="15"/>
      <c r="F51" s="15"/>
      <c r="H51" s="53"/>
    </row>
    <row r="52" spans="1:18" ht="36.75" customHeight="1" x14ac:dyDescent="0.3">
      <c r="A52" s="142">
        <v>2</v>
      </c>
      <c r="B52" s="15" t="s">
        <v>107</v>
      </c>
      <c r="D52" s="31"/>
      <c r="E52" s="4"/>
    </row>
    <row r="53" spans="1:18" x14ac:dyDescent="0.3">
      <c r="B53" s="15"/>
      <c r="D53" s="31"/>
      <c r="E53" s="4"/>
      <c r="G53" s="23"/>
    </row>
    <row r="54" spans="1:18" x14ac:dyDescent="0.3">
      <c r="B54" s="32" t="s">
        <v>108</v>
      </c>
      <c r="C54" s="32"/>
      <c r="D54" s="33"/>
      <c r="E54" s="33"/>
      <c r="F54" s="33"/>
      <c r="G54" s="33"/>
    </row>
  </sheetData>
  <mergeCells count="6">
    <mergeCell ref="G1:H1"/>
    <mergeCell ref="G43:H43"/>
    <mergeCell ref="B45:C45"/>
    <mergeCell ref="F45:G45"/>
    <mergeCell ref="B46:C46"/>
    <mergeCell ref="F46:G46"/>
  </mergeCells>
  <phoneticPr fontId="39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&amp;C&amp;"標楷體,粗體"&amp;28下午6時15分收盤之期貨契約保證金狀況表&amp;R&amp;"標楷體,標準"&amp;16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110"/>
  <sheetViews>
    <sheetView topLeftCell="A46" zoomScaleNormal="100" workbookViewId="0">
      <selection activeCell="A75" sqref="A75"/>
    </sheetView>
  </sheetViews>
  <sheetFormatPr defaultRowHeight="16.5" x14ac:dyDescent="0.25"/>
  <cols>
    <col min="2" max="2" width="16.125" customWidth="1"/>
    <col min="5" max="5" width="11.5" customWidth="1"/>
    <col min="6" max="6" width="11.75" bestFit="1" customWidth="1"/>
    <col min="7" max="7" width="9.75" bestFit="1" customWidth="1"/>
    <col min="9" max="10" width="11.25" customWidth="1"/>
    <col min="11" max="11" width="12.625" customWidth="1"/>
    <col min="13" max="13" width="9.5" bestFit="1" customWidth="1"/>
  </cols>
  <sheetData>
    <row r="1" spans="1:13" ht="46.5" customHeight="1" x14ac:dyDescent="0.25">
      <c r="A1" s="369" t="s">
        <v>256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</row>
    <row r="2" spans="1:13" x14ac:dyDescent="0.25">
      <c r="A2" s="162"/>
      <c r="B2" s="162"/>
      <c r="C2" s="162"/>
      <c r="D2" s="162"/>
      <c r="E2" s="162"/>
      <c r="F2" s="162"/>
      <c r="G2" s="162"/>
      <c r="H2" s="162"/>
      <c r="I2" s="162"/>
      <c r="J2" s="175" t="s">
        <v>73</v>
      </c>
      <c r="K2" s="174"/>
      <c r="L2" s="173" t="s">
        <v>72</v>
      </c>
      <c r="M2" s="172"/>
    </row>
    <row r="3" spans="1:13" ht="49.5" x14ac:dyDescent="0.25">
      <c r="A3" s="371" t="s">
        <v>22</v>
      </c>
      <c r="B3" s="372"/>
      <c r="C3" s="372"/>
      <c r="D3" s="373"/>
      <c r="E3" s="170" t="s">
        <v>86</v>
      </c>
      <c r="F3" s="170" t="s">
        <v>71</v>
      </c>
      <c r="G3" s="170" t="s">
        <v>70</v>
      </c>
      <c r="H3" s="170" t="s">
        <v>69</v>
      </c>
      <c r="I3" s="170" t="s">
        <v>68</v>
      </c>
      <c r="J3" s="170" t="s">
        <v>67</v>
      </c>
      <c r="K3" s="171" t="s">
        <v>66</v>
      </c>
      <c r="L3" s="170" t="s">
        <v>65</v>
      </c>
      <c r="M3" s="169" t="s">
        <v>64</v>
      </c>
    </row>
    <row r="4" spans="1:13" x14ac:dyDescent="0.25">
      <c r="A4" s="366"/>
      <c r="B4" s="367"/>
      <c r="C4" s="367"/>
      <c r="D4" s="368"/>
      <c r="E4" s="168"/>
      <c r="F4" s="167"/>
      <c r="G4" s="166"/>
      <c r="H4" s="166"/>
      <c r="I4" s="166"/>
      <c r="J4" s="165"/>
      <c r="K4" s="165"/>
      <c r="L4" s="164"/>
      <c r="M4" s="163"/>
    </row>
    <row r="5" spans="1:13" x14ac:dyDescent="0.25">
      <c r="A5" s="366"/>
      <c r="B5" s="367"/>
      <c r="C5" s="367"/>
      <c r="D5" s="368"/>
      <c r="E5" s="168"/>
      <c r="F5" s="167"/>
      <c r="G5" s="166"/>
      <c r="H5" s="166"/>
      <c r="I5" s="166"/>
      <c r="J5" s="165"/>
      <c r="K5" s="165"/>
      <c r="L5" s="164"/>
      <c r="M5" s="163"/>
    </row>
    <row r="6" spans="1:13" x14ac:dyDescent="0.25">
      <c r="A6" s="366"/>
      <c r="B6" s="367"/>
      <c r="C6" s="367"/>
      <c r="D6" s="368"/>
      <c r="E6" s="168"/>
      <c r="F6" s="167"/>
      <c r="G6" s="166"/>
      <c r="H6" s="166"/>
      <c r="I6" s="166"/>
      <c r="J6" s="165"/>
      <c r="K6" s="165"/>
      <c r="L6" s="164"/>
      <c r="M6" s="163"/>
    </row>
    <row r="7" spans="1:13" x14ac:dyDescent="0.25">
      <c r="A7" s="366"/>
      <c r="B7" s="367"/>
      <c r="C7" s="367"/>
      <c r="D7" s="368"/>
      <c r="E7" s="168"/>
      <c r="F7" s="167"/>
      <c r="G7" s="166"/>
      <c r="H7" s="166"/>
      <c r="I7" s="166"/>
      <c r="J7" s="165"/>
      <c r="K7" s="165"/>
      <c r="L7" s="164"/>
      <c r="M7" s="163"/>
    </row>
    <row r="8" spans="1:13" x14ac:dyDescent="0.25">
      <c r="A8" s="366"/>
      <c r="B8" s="367"/>
      <c r="C8" s="367"/>
      <c r="D8" s="368"/>
      <c r="E8" s="168"/>
      <c r="F8" s="167"/>
      <c r="G8" s="166"/>
      <c r="H8" s="166"/>
      <c r="I8" s="166"/>
      <c r="J8" s="165"/>
      <c r="K8" s="165"/>
      <c r="L8" s="164"/>
      <c r="M8" s="163"/>
    </row>
    <row r="9" spans="1:13" x14ac:dyDescent="0.25">
      <c r="A9" s="366"/>
      <c r="B9" s="367"/>
      <c r="C9" s="367"/>
      <c r="D9" s="368"/>
      <c r="E9" s="168"/>
      <c r="F9" s="167"/>
      <c r="G9" s="166"/>
      <c r="H9" s="166"/>
      <c r="I9" s="166"/>
      <c r="J9" s="165"/>
      <c r="K9" s="165"/>
      <c r="L9" s="164"/>
      <c r="M9" s="163"/>
    </row>
    <row r="10" spans="1:13" x14ac:dyDescent="0.25">
      <c r="A10" s="366"/>
      <c r="B10" s="367"/>
      <c r="C10" s="367"/>
      <c r="D10" s="368"/>
      <c r="E10" s="168"/>
      <c r="F10" s="167"/>
      <c r="G10" s="166"/>
      <c r="H10" s="166"/>
      <c r="I10" s="166"/>
      <c r="J10" s="165"/>
      <c r="K10" s="165"/>
      <c r="L10" s="164"/>
      <c r="M10" s="163"/>
    </row>
    <row r="11" spans="1:13" x14ac:dyDescent="0.25">
      <c r="A11" s="366"/>
      <c r="B11" s="367"/>
      <c r="C11" s="367"/>
      <c r="D11" s="368"/>
      <c r="E11" s="168"/>
      <c r="F11" s="167"/>
      <c r="G11" s="166"/>
      <c r="H11" s="166"/>
      <c r="I11" s="166"/>
      <c r="J11" s="165"/>
      <c r="K11" s="165"/>
      <c r="L11" s="164"/>
      <c r="M11" s="163"/>
    </row>
    <row r="12" spans="1:13" x14ac:dyDescent="0.25">
      <c r="A12" s="366"/>
      <c r="B12" s="367"/>
      <c r="C12" s="367"/>
      <c r="D12" s="368"/>
      <c r="E12" s="168"/>
      <c r="F12" s="167"/>
      <c r="G12" s="166"/>
      <c r="H12" s="166"/>
      <c r="I12" s="166"/>
      <c r="J12" s="165"/>
      <c r="K12" s="165"/>
      <c r="L12" s="164"/>
      <c r="M12" s="163"/>
    </row>
    <row r="13" spans="1:13" x14ac:dyDescent="0.25">
      <c r="A13" s="366"/>
      <c r="B13" s="367"/>
      <c r="C13" s="367"/>
      <c r="D13" s="368"/>
      <c r="E13" s="168"/>
      <c r="F13" s="167"/>
      <c r="G13" s="166"/>
      <c r="H13" s="166"/>
      <c r="I13" s="166"/>
      <c r="J13" s="165"/>
      <c r="K13" s="165"/>
      <c r="L13" s="164"/>
      <c r="M13" s="163"/>
    </row>
    <row r="14" spans="1:13" x14ac:dyDescent="0.25">
      <c r="A14" s="366"/>
      <c r="B14" s="367"/>
      <c r="C14" s="367"/>
      <c r="D14" s="368"/>
      <c r="E14" s="168"/>
      <c r="F14" s="167"/>
      <c r="G14" s="166"/>
      <c r="H14" s="166"/>
      <c r="I14" s="166"/>
      <c r="J14" s="165"/>
      <c r="K14" s="165"/>
      <c r="L14" s="164"/>
      <c r="M14" s="163"/>
    </row>
    <row r="15" spans="1:13" x14ac:dyDescent="0.25">
      <c r="A15" s="366"/>
      <c r="B15" s="367"/>
      <c r="C15" s="367"/>
      <c r="D15" s="368"/>
      <c r="E15" s="168"/>
      <c r="F15" s="167"/>
      <c r="G15" s="166"/>
      <c r="H15" s="166"/>
      <c r="I15" s="166"/>
      <c r="J15" s="165"/>
      <c r="K15" s="165"/>
      <c r="L15" s="164"/>
      <c r="M15" s="163"/>
    </row>
    <row r="16" spans="1:13" x14ac:dyDescent="0.25">
      <c r="A16" s="366"/>
      <c r="B16" s="367"/>
      <c r="C16" s="367"/>
      <c r="D16" s="368"/>
      <c r="E16" s="168"/>
      <c r="F16" s="167"/>
      <c r="G16" s="166"/>
      <c r="H16" s="166"/>
      <c r="I16" s="166"/>
      <c r="J16" s="165"/>
      <c r="K16" s="165"/>
      <c r="L16" s="164"/>
      <c r="M16" s="163"/>
    </row>
    <row r="17" spans="1:13" x14ac:dyDescent="0.25">
      <c r="A17" s="366"/>
      <c r="B17" s="367"/>
      <c r="C17" s="367"/>
      <c r="D17" s="368"/>
      <c r="E17" s="168"/>
      <c r="F17" s="167"/>
      <c r="G17" s="166"/>
      <c r="H17" s="166"/>
      <c r="I17" s="166"/>
      <c r="J17" s="165"/>
      <c r="K17" s="165"/>
      <c r="L17" s="164"/>
      <c r="M17" s="163"/>
    </row>
    <row r="18" spans="1:13" x14ac:dyDescent="0.25">
      <c r="A18" s="366"/>
      <c r="B18" s="367"/>
      <c r="C18" s="367"/>
      <c r="D18" s="368"/>
      <c r="E18" s="168"/>
      <c r="F18" s="167"/>
      <c r="G18" s="166"/>
      <c r="H18" s="166"/>
      <c r="I18" s="166"/>
      <c r="J18" s="165"/>
      <c r="K18" s="165"/>
      <c r="L18" s="164"/>
      <c r="M18" s="163"/>
    </row>
    <row r="19" spans="1:13" x14ac:dyDescent="0.25">
      <c r="A19" s="366"/>
      <c r="B19" s="367"/>
      <c r="C19" s="367"/>
      <c r="D19" s="368"/>
      <c r="E19" s="168"/>
      <c r="F19" s="167"/>
      <c r="G19" s="166"/>
      <c r="H19" s="166"/>
      <c r="I19" s="166"/>
      <c r="J19" s="165"/>
      <c r="K19" s="165"/>
      <c r="L19" s="164"/>
      <c r="M19" s="163"/>
    </row>
    <row r="20" spans="1:13" x14ac:dyDescent="0.25">
      <c r="A20" s="366"/>
      <c r="B20" s="367"/>
      <c r="C20" s="367"/>
      <c r="D20" s="368"/>
      <c r="E20" s="168"/>
      <c r="F20" s="167"/>
      <c r="G20" s="166"/>
      <c r="H20" s="166"/>
      <c r="I20" s="166"/>
      <c r="J20" s="165"/>
      <c r="K20" s="165"/>
      <c r="L20" s="164"/>
      <c r="M20" s="163"/>
    </row>
    <row r="21" spans="1:13" x14ac:dyDescent="0.25">
      <c r="A21" s="366"/>
      <c r="B21" s="367"/>
      <c r="C21" s="367"/>
      <c r="D21" s="368"/>
      <c r="E21" s="168"/>
      <c r="F21" s="167"/>
      <c r="G21" s="166"/>
      <c r="H21" s="166"/>
      <c r="I21" s="166"/>
      <c r="J21" s="165"/>
      <c r="K21" s="165"/>
      <c r="L21" s="164"/>
      <c r="M21" s="163"/>
    </row>
    <row r="22" spans="1:13" x14ac:dyDescent="0.25">
      <c r="A22" s="366"/>
      <c r="B22" s="367"/>
      <c r="C22" s="367"/>
      <c r="D22" s="368"/>
      <c r="E22" s="168"/>
      <c r="F22" s="167"/>
      <c r="G22" s="166"/>
      <c r="H22" s="166"/>
      <c r="I22" s="166"/>
      <c r="J22" s="165"/>
      <c r="K22" s="165"/>
      <c r="L22" s="164"/>
      <c r="M22" s="163"/>
    </row>
    <row r="23" spans="1:13" x14ac:dyDescent="0.25">
      <c r="A23" s="366"/>
      <c r="B23" s="367"/>
      <c r="C23" s="367"/>
      <c r="D23" s="368"/>
      <c r="E23" s="168"/>
      <c r="F23" s="167"/>
      <c r="G23" s="166"/>
      <c r="H23" s="166"/>
      <c r="I23" s="166"/>
      <c r="J23" s="165"/>
      <c r="K23" s="165"/>
      <c r="L23" s="164"/>
      <c r="M23" s="163"/>
    </row>
    <row r="24" spans="1:13" x14ac:dyDescent="0.25">
      <c r="A24" s="366"/>
      <c r="B24" s="367"/>
      <c r="C24" s="367"/>
      <c r="D24" s="368"/>
      <c r="E24" s="168"/>
      <c r="F24" s="167"/>
      <c r="G24" s="166"/>
      <c r="H24" s="166"/>
      <c r="I24" s="166"/>
      <c r="J24" s="165"/>
      <c r="K24" s="165"/>
      <c r="L24" s="164"/>
      <c r="M24" s="163"/>
    </row>
    <row r="25" spans="1:13" x14ac:dyDescent="0.25">
      <c r="A25" s="366"/>
      <c r="B25" s="367"/>
      <c r="C25" s="367"/>
      <c r="D25" s="368"/>
      <c r="E25" s="168"/>
      <c r="F25" s="167"/>
      <c r="G25" s="166"/>
      <c r="H25" s="166"/>
      <c r="I25" s="166"/>
      <c r="J25" s="165"/>
      <c r="K25" s="165"/>
      <c r="L25" s="164"/>
      <c r="M25" s="163"/>
    </row>
    <row r="26" spans="1:13" x14ac:dyDescent="0.25">
      <c r="A26" s="366"/>
      <c r="B26" s="367"/>
      <c r="C26" s="367"/>
      <c r="D26" s="368"/>
      <c r="E26" s="168"/>
      <c r="F26" s="167"/>
      <c r="G26" s="166"/>
      <c r="H26" s="166"/>
      <c r="I26" s="166"/>
      <c r="J26" s="165"/>
      <c r="K26" s="165"/>
      <c r="L26" s="164"/>
      <c r="M26" s="163"/>
    </row>
    <row r="27" spans="1:13" x14ac:dyDescent="0.25">
      <c r="A27" s="366"/>
      <c r="B27" s="367"/>
      <c r="C27" s="367"/>
      <c r="D27" s="368"/>
      <c r="E27" s="168"/>
      <c r="F27" s="167"/>
      <c r="G27" s="166"/>
      <c r="H27" s="166"/>
      <c r="I27" s="166"/>
      <c r="J27" s="165"/>
      <c r="K27" s="165"/>
      <c r="L27" s="164"/>
      <c r="M27" s="163"/>
    </row>
    <row r="28" spans="1:13" x14ac:dyDescent="0.25">
      <c r="A28" s="366"/>
      <c r="B28" s="367"/>
      <c r="C28" s="367"/>
      <c r="D28" s="368"/>
      <c r="E28" s="168"/>
      <c r="F28" s="167"/>
      <c r="G28" s="166"/>
      <c r="H28" s="166"/>
      <c r="I28" s="166"/>
      <c r="J28" s="165"/>
      <c r="K28" s="165"/>
      <c r="L28" s="164"/>
      <c r="M28" s="163"/>
    </row>
    <row r="29" spans="1:13" x14ac:dyDescent="0.25">
      <c r="A29" s="366"/>
      <c r="B29" s="367"/>
      <c r="C29" s="367"/>
      <c r="D29" s="368"/>
      <c r="E29" s="168"/>
      <c r="F29" s="167"/>
      <c r="G29" s="166"/>
      <c r="H29" s="166"/>
      <c r="I29" s="166"/>
      <c r="J29" s="165"/>
      <c r="K29" s="165"/>
      <c r="L29" s="164"/>
      <c r="M29" s="163"/>
    </row>
    <row r="30" spans="1:13" x14ac:dyDescent="0.25">
      <c r="A30" s="366"/>
      <c r="B30" s="367"/>
      <c r="C30" s="367"/>
      <c r="D30" s="368"/>
      <c r="E30" s="168"/>
      <c r="F30" s="167"/>
      <c r="G30" s="166"/>
      <c r="H30" s="166"/>
      <c r="I30" s="166"/>
      <c r="J30" s="165"/>
      <c r="K30" s="165"/>
      <c r="L30" s="164"/>
      <c r="M30" s="163"/>
    </row>
    <row r="31" spans="1:13" x14ac:dyDescent="0.25">
      <c r="A31" s="366"/>
      <c r="B31" s="367"/>
      <c r="C31" s="367"/>
      <c r="D31" s="368"/>
      <c r="E31" s="168"/>
      <c r="F31" s="167"/>
      <c r="G31" s="166"/>
      <c r="H31" s="166"/>
      <c r="I31" s="166"/>
      <c r="J31" s="165"/>
      <c r="K31" s="165"/>
      <c r="L31" s="164"/>
      <c r="M31" s="163"/>
    </row>
    <row r="32" spans="1:13" x14ac:dyDescent="0.25">
      <c r="A32" s="366"/>
      <c r="B32" s="367"/>
      <c r="C32" s="367"/>
      <c r="D32" s="368"/>
      <c r="E32" s="168"/>
      <c r="F32" s="167"/>
      <c r="G32" s="166"/>
      <c r="H32" s="166"/>
      <c r="I32" s="166"/>
      <c r="J32" s="165"/>
      <c r="K32" s="165"/>
      <c r="L32" s="164"/>
      <c r="M32" s="163"/>
    </row>
    <row r="33" spans="1:14" x14ac:dyDescent="0.25">
      <c r="A33" s="366"/>
      <c r="B33" s="367"/>
      <c r="C33" s="367"/>
      <c r="D33" s="368"/>
      <c r="E33" s="168"/>
      <c r="F33" s="167"/>
      <c r="G33" s="166"/>
      <c r="H33" s="166"/>
      <c r="I33" s="166"/>
      <c r="J33" s="165"/>
      <c r="K33" s="165"/>
      <c r="L33" s="164"/>
      <c r="M33" s="163"/>
    </row>
    <row r="34" spans="1:14" x14ac:dyDescent="0.25">
      <c r="A34" s="366"/>
      <c r="B34" s="367"/>
      <c r="C34" s="367"/>
      <c r="D34" s="368"/>
      <c r="E34" s="168"/>
      <c r="F34" s="167"/>
      <c r="G34" s="166"/>
      <c r="H34" s="166"/>
      <c r="I34" s="166"/>
      <c r="J34" s="165"/>
      <c r="K34" s="165"/>
      <c r="L34" s="164"/>
      <c r="M34" s="163"/>
    </row>
    <row r="35" spans="1:14" x14ac:dyDescent="0.25">
      <c r="A35" s="366"/>
      <c r="B35" s="367"/>
      <c r="C35" s="367"/>
      <c r="D35" s="368"/>
      <c r="E35" s="168"/>
      <c r="F35" s="167"/>
      <c r="G35" s="166"/>
      <c r="H35" s="166"/>
      <c r="I35" s="166"/>
      <c r="J35" s="165"/>
      <c r="K35" s="165"/>
      <c r="L35" s="164"/>
      <c r="M35" s="163"/>
    </row>
    <row r="36" spans="1:14" x14ac:dyDescent="0.25">
      <c r="A36" s="366"/>
      <c r="B36" s="367"/>
      <c r="C36" s="367"/>
      <c r="D36" s="368"/>
      <c r="E36" s="168"/>
      <c r="F36" s="167"/>
      <c r="G36" s="166"/>
      <c r="H36" s="166"/>
      <c r="I36" s="166"/>
      <c r="J36" s="165"/>
      <c r="K36" s="165"/>
      <c r="L36" s="164"/>
      <c r="M36" s="163"/>
    </row>
    <row r="37" spans="1:14" x14ac:dyDescent="0.25">
      <c r="A37" s="366"/>
      <c r="B37" s="367"/>
      <c r="C37" s="367"/>
      <c r="D37" s="368"/>
      <c r="E37" s="168"/>
      <c r="F37" s="167"/>
      <c r="G37" s="166"/>
      <c r="H37" s="166"/>
      <c r="I37" s="166"/>
      <c r="J37" s="165"/>
      <c r="K37" s="165"/>
      <c r="L37" s="164"/>
      <c r="M37" s="163"/>
    </row>
    <row r="38" spans="1:14" x14ac:dyDescent="0.25">
      <c r="A38" s="366"/>
      <c r="B38" s="367"/>
      <c r="C38" s="367"/>
      <c r="D38" s="368"/>
      <c r="E38" s="168"/>
      <c r="F38" s="167"/>
      <c r="G38" s="166"/>
      <c r="H38" s="166"/>
      <c r="I38" s="166"/>
      <c r="J38" s="165"/>
      <c r="K38" s="165"/>
      <c r="L38" s="164"/>
      <c r="M38" s="163"/>
    </row>
    <row r="39" spans="1:14" x14ac:dyDescent="0.25">
      <c r="A39" s="366"/>
      <c r="B39" s="367"/>
      <c r="C39" s="367"/>
      <c r="D39" s="368"/>
      <c r="E39" s="168"/>
      <c r="F39" s="167"/>
      <c r="G39" s="166"/>
      <c r="H39" s="166"/>
      <c r="I39" s="166"/>
      <c r="J39" s="165"/>
      <c r="K39" s="165"/>
      <c r="L39" s="164"/>
      <c r="M39" s="163"/>
    </row>
    <row r="41" spans="1:14" ht="48.75" customHeight="1" x14ac:dyDescent="0.25">
      <c r="A41" s="369" t="s">
        <v>85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</row>
    <row r="42" spans="1:14" x14ac:dyDescent="0.25">
      <c r="A42" s="162"/>
      <c r="B42" s="162"/>
      <c r="C42" s="162"/>
      <c r="D42" s="162"/>
      <c r="E42" s="162"/>
      <c r="G42" s="162"/>
      <c r="H42" s="162"/>
      <c r="J42" s="175" t="s">
        <v>73</v>
      </c>
      <c r="K42" s="174"/>
      <c r="L42" s="173" t="s">
        <v>72</v>
      </c>
      <c r="M42" s="172"/>
    </row>
    <row r="43" spans="1:14" ht="49.5" x14ac:dyDescent="0.25">
      <c r="A43" s="169" t="s">
        <v>84</v>
      </c>
      <c r="B43" s="169" t="s">
        <v>83</v>
      </c>
      <c r="C43" s="169" t="s">
        <v>82</v>
      </c>
      <c r="D43" s="169" t="s">
        <v>81</v>
      </c>
      <c r="E43" s="171" t="s">
        <v>80</v>
      </c>
      <c r="F43" s="169" t="s">
        <v>79</v>
      </c>
      <c r="G43" s="171" t="s">
        <v>78</v>
      </c>
      <c r="H43" s="169" t="s">
        <v>77</v>
      </c>
      <c r="I43" s="169" t="s">
        <v>76</v>
      </c>
      <c r="J43" s="171" t="s">
        <v>75</v>
      </c>
      <c r="K43" s="171" t="s">
        <v>66</v>
      </c>
      <c r="L43" s="171" t="s">
        <v>74</v>
      </c>
      <c r="M43" s="169" t="s">
        <v>64</v>
      </c>
    </row>
    <row r="44" spans="1:14" x14ac:dyDescent="0.25">
      <c r="A44" s="163"/>
      <c r="B44" s="163"/>
      <c r="C44" s="180"/>
      <c r="D44" s="179"/>
      <c r="E44" s="163"/>
      <c r="F44" s="176"/>
      <c r="G44" s="178"/>
      <c r="H44" s="178"/>
      <c r="I44" s="178"/>
      <c r="J44" s="177"/>
      <c r="K44" s="176"/>
      <c r="L44" s="164"/>
      <c r="M44" s="163"/>
    </row>
    <row r="45" spans="1:14" x14ac:dyDescent="0.25">
      <c r="A45" s="179"/>
      <c r="B45" s="179"/>
      <c r="C45" s="179"/>
      <c r="D45" s="179"/>
      <c r="E45" s="183"/>
      <c r="F45" s="176"/>
      <c r="G45" s="178"/>
      <c r="H45" s="164"/>
      <c r="I45" s="178"/>
      <c r="J45" s="177"/>
      <c r="K45" s="181"/>
      <c r="L45" s="164"/>
      <c r="M45" s="163"/>
      <c r="N45" s="182"/>
    </row>
    <row r="46" spans="1:14" x14ac:dyDescent="0.25">
      <c r="A46" s="163"/>
      <c r="B46" s="163"/>
      <c r="C46" s="180"/>
      <c r="D46" s="179"/>
      <c r="E46" s="163"/>
      <c r="F46" s="176"/>
      <c r="G46" s="178"/>
      <c r="H46" s="178"/>
      <c r="I46" s="178"/>
      <c r="J46" s="177"/>
      <c r="K46" s="181"/>
      <c r="L46" s="164"/>
      <c r="M46" s="163"/>
    </row>
    <row r="47" spans="1:14" x14ac:dyDescent="0.25">
      <c r="A47" s="163"/>
      <c r="B47" s="163"/>
      <c r="C47" s="180"/>
      <c r="D47" s="179"/>
      <c r="E47" s="163"/>
      <c r="F47" s="176"/>
      <c r="G47" s="178"/>
      <c r="H47" s="178"/>
      <c r="I47" s="178"/>
      <c r="J47" s="177"/>
      <c r="K47" s="176"/>
      <c r="L47" s="164"/>
      <c r="M47" s="163"/>
    </row>
    <row r="48" spans="1:14" x14ac:dyDescent="0.25">
      <c r="A48" s="163"/>
      <c r="B48" s="163"/>
      <c r="C48" s="180"/>
      <c r="D48" s="179"/>
      <c r="E48" s="163"/>
      <c r="F48" s="176"/>
      <c r="G48" s="178"/>
      <c r="H48" s="178"/>
      <c r="I48" s="178"/>
      <c r="J48" s="177"/>
      <c r="K48" s="176"/>
      <c r="L48" s="164"/>
      <c r="M48" s="163"/>
    </row>
    <row r="49" spans="1:14" x14ac:dyDescent="0.25">
      <c r="A49" s="163"/>
      <c r="B49" s="163"/>
      <c r="C49" s="180"/>
      <c r="D49" s="179"/>
      <c r="E49" s="163"/>
      <c r="F49" s="176"/>
      <c r="G49" s="178"/>
      <c r="H49" s="178"/>
      <c r="I49" s="178"/>
      <c r="J49" s="177"/>
      <c r="K49" s="176"/>
      <c r="L49" s="164"/>
      <c r="M49" s="163"/>
    </row>
    <row r="50" spans="1:14" x14ac:dyDescent="0.25">
      <c r="A50" s="179"/>
      <c r="B50" s="179"/>
      <c r="C50" s="179"/>
      <c r="D50" s="179"/>
      <c r="E50" s="183"/>
      <c r="F50" s="176"/>
      <c r="G50" s="178"/>
      <c r="H50" s="164"/>
      <c r="I50" s="178"/>
      <c r="J50" s="177"/>
      <c r="K50" s="181"/>
      <c r="L50" s="164"/>
      <c r="M50" s="163"/>
      <c r="N50" s="182"/>
    </row>
    <row r="51" spans="1:14" x14ac:dyDescent="0.25">
      <c r="A51" s="163"/>
      <c r="B51" s="163"/>
      <c r="C51" s="180"/>
      <c r="D51" s="179"/>
      <c r="E51" s="163"/>
      <c r="F51" s="176"/>
      <c r="G51" s="178"/>
      <c r="H51" s="178"/>
      <c r="I51" s="178"/>
      <c r="J51" s="177"/>
      <c r="K51" s="181"/>
      <c r="L51" s="164"/>
      <c r="M51" s="163"/>
    </row>
    <row r="52" spans="1:14" x14ac:dyDescent="0.25">
      <c r="A52" s="163"/>
      <c r="B52" s="163"/>
      <c r="C52" s="180"/>
      <c r="D52" s="179"/>
      <c r="E52" s="163"/>
      <c r="F52" s="176"/>
      <c r="G52" s="178"/>
      <c r="H52" s="178"/>
      <c r="I52" s="178"/>
      <c r="J52" s="177"/>
      <c r="K52" s="176"/>
      <c r="L52" s="164"/>
      <c r="M52" s="163"/>
    </row>
    <row r="53" spans="1:14" x14ac:dyDescent="0.25">
      <c r="A53" s="163"/>
      <c r="B53" s="163"/>
      <c r="C53" s="180"/>
      <c r="D53" s="179"/>
      <c r="E53" s="163"/>
      <c r="F53" s="176"/>
      <c r="G53" s="178"/>
      <c r="H53" s="178"/>
      <c r="I53" s="178"/>
      <c r="J53" s="177"/>
      <c r="K53" s="176"/>
      <c r="L53" s="164"/>
      <c r="M53" s="163"/>
    </row>
    <row r="54" spans="1:14" x14ac:dyDescent="0.25">
      <c r="A54" s="163"/>
      <c r="B54" s="163"/>
      <c r="C54" s="180"/>
      <c r="D54" s="179"/>
      <c r="E54" s="163"/>
      <c r="F54" s="176"/>
      <c r="G54" s="178"/>
      <c r="H54" s="178"/>
      <c r="I54" s="178"/>
      <c r="J54" s="177"/>
      <c r="K54" s="176"/>
      <c r="L54" s="164"/>
      <c r="M54" s="163"/>
    </row>
    <row r="55" spans="1:14" x14ac:dyDescent="0.25">
      <c r="A55" s="179"/>
      <c r="B55" s="179"/>
      <c r="C55" s="179"/>
      <c r="D55" s="179"/>
      <c r="E55" s="183"/>
      <c r="F55" s="176"/>
      <c r="G55" s="178"/>
      <c r="H55" s="164"/>
      <c r="I55" s="178"/>
      <c r="J55" s="177"/>
      <c r="K55" s="181"/>
      <c r="L55" s="164"/>
      <c r="M55" s="163"/>
      <c r="N55" s="182"/>
    </row>
    <row r="56" spans="1:14" x14ac:dyDescent="0.25">
      <c r="A56" s="163"/>
      <c r="B56" s="163"/>
      <c r="C56" s="180"/>
      <c r="D56" s="179"/>
      <c r="E56" s="163"/>
      <c r="F56" s="176"/>
      <c r="G56" s="178"/>
      <c r="H56" s="178"/>
      <c r="I56" s="178"/>
      <c r="J56" s="177"/>
      <c r="K56" s="181"/>
      <c r="L56" s="164"/>
      <c r="M56" s="163"/>
    </row>
    <row r="57" spans="1:14" x14ac:dyDescent="0.25">
      <c r="A57" s="163"/>
      <c r="B57" s="163"/>
      <c r="C57" s="180"/>
      <c r="D57" s="179"/>
      <c r="E57" s="163"/>
      <c r="F57" s="176"/>
      <c r="G57" s="178"/>
      <c r="H57" s="178"/>
      <c r="I57" s="178"/>
      <c r="J57" s="177"/>
      <c r="K57" s="176"/>
      <c r="L57" s="164"/>
      <c r="M57" s="163"/>
    </row>
    <row r="58" spans="1:14" x14ac:dyDescent="0.25">
      <c r="A58" s="163"/>
      <c r="B58" s="163"/>
      <c r="C58" s="180"/>
      <c r="D58" s="179"/>
      <c r="E58" s="163"/>
      <c r="F58" s="176"/>
      <c r="G58" s="178"/>
      <c r="H58" s="178"/>
      <c r="I58" s="178"/>
      <c r="J58" s="177"/>
      <c r="K58" s="176"/>
      <c r="L58" s="164"/>
      <c r="M58" s="163"/>
    </row>
    <row r="59" spans="1:14" x14ac:dyDescent="0.25">
      <c r="A59" s="163"/>
      <c r="B59" s="163"/>
      <c r="C59" s="180"/>
      <c r="D59" s="179"/>
      <c r="E59" s="163"/>
      <c r="F59" s="176"/>
      <c r="G59" s="178"/>
      <c r="H59" s="178"/>
      <c r="I59" s="178"/>
      <c r="J59" s="177"/>
      <c r="K59" s="176"/>
      <c r="L59" s="164"/>
      <c r="M59" s="163"/>
    </row>
    <row r="60" spans="1:14" x14ac:dyDescent="0.25">
      <c r="A60" s="179"/>
      <c r="B60" s="179"/>
      <c r="C60" s="179"/>
      <c r="D60" s="179"/>
      <c r="E60" s="183"/>
      <c r="F60" s="176"/>
      <c r="G60" s="178"/>
      <c r="H60" s="164"/>
      <c r="I60" s="178"/>
      <c r="J60" s="177"/>
      <c r="K60" s="181"/>
      <c r="L60" s="164"/>
      <c r="M60" s="163"/>
      <c r="N60" s="182"/>
    </row>
    <row r="61" spans="1:14" x14ac:dyDescent="0.25">
      <c r="A61" s="163"/>
      <c r="B61" s="163"/>
      <c r="C61" s="180"/>
      <c r="D61" s="179"/>
      <c r="E61" s="163"/>
      <c r="F61" s="176"/>
      <c r="G61" s="178"/>
      <c r="H61" s="178"/>
      <c r="I61" s="178"/>
      <c r="J61" s="177"/>
      <c r="K61" s="181"/>
      <c r="L61" s="164"/>
      <c r="M61" s="163"/>
    </row>
    <row r="62" spans="1:14" x14ac:dyDescent="0.25">
      <c r="A62" s="163"/>
      <c r="B62" s="163"/>
      <c r="C62" s="180"/>
      <c r="D62" s="179"/>
      <c r="E62" s="163"/>
      <c r="F62" s="176"/>
      <c r="G62" s="178"/>
      <c r="H62" s="178"/>
      <c r="I62" s="178"/>
      <c r="J62" s="177"/>
      <c r="K62" s="176"/>
      <c r="L62" s="164"/>
      <c r="M62" s="163"/>
    </row>
    <row r="63" spans="1:14" x14ac:dyDescent="0.25">
      <c r="A63" s="163"/>
      <c r="B63" s="163"/>
      <c r="C63" s="180"/>
      <c r="D63" s="179"/>
      <c r="E63" s="163"/>
      <c r="F63" s="176"/>
      <c r="G63" s="178"/>
      <c r="H63" s="178"/>
      <c r="I63" s="178"/>
      <c r="J63" s="177"/>
      <c r="K63" s="176"/>
      <c r="L63" s="164"/>
      <c r="M63" s="163"/>
    </row>
    <row r="64" spans="1:14" x14ac:dyDescent="0.25">
      <c r="A64" s="163"/>
      <c r="B64" s="163"/>
      <c r="C64" s="180"/>
      <c r="D64" s="179"/>
      <c r="E64" s="163"/>
      <c r="F64" s="176"/>
      <c r="G64" s="178"/>
      <c r="H64" s="178"/>
      <c r="I64" s="178"/>
      <c r="J64" s="177"/>
      <c r="K64" s="176"/>
      <c r="L64" s="164"/>
      <c r="M64" s="163"/>
    </row>
    <row r="65" spans="1:14" x14ac:dyDescent="0.25">
      <c r="A65" s="179"/>
      <c r="B65" s="179"/>
      <c r="C65" s="179"/>
      <c r="D65" s="179"/>
      <c r="E65" s="183"/>
      <c r="F65" s="176"/>
      <c r="G65" s="178"/>
      <c r="H65" s="164"/>
      <c r="I65" s="178"/>
      <c r="J65" s="177"/>
      <c r="K65" s="181"/>
      <c r="L65" s="164"/>
      <c r="M65" s="163"/>
      <c r="N65" s="182"/>
    </row>
    <row r="66" spans="1:14" x14ac:dyDescent="0.25">
      <c r="A66" s="163"/>
      <c r="B66" s="163"/>
      <c r="C66" s="180"/>
      <c r="D66" s="179"/>
      <c r="E66" s="163"/>
      <c r="F66" s="176"/>
      <c r="G66" s="178"/>
      <c r="H66" s="178"/>
      <c r="I66" s="178"/>
      <c r="J66" s="177"/>
      <c r="K66" s="181"/>
      <c r="L66" s="164"/>
      <c r="M66" s="163"/>
    </row>
    <row r="67" spans="1:14" x14ac:dyDescent="0.25">
      <c r="A67" s="163"/>
      <c r="B67" s="163"/>
      <c r="C67" s="180"/>
      <c r="D67" s="179"/>
      <c r="E67" s="163"/>
      <c r="F67" s="176"/>
      <c r="G67" s="178"/>
      <c r="H67" s="178"/>
      <c r="I67" s="178"/>
      <c r="J67" s="177"/>
      <c r="K67" s="176"/>
      <c r="L67" s="164"/>
      <c r="M67" s="163"/>
    </row>
    <row r="68" spans="1:14" x14ac:dyDescent="0.25">
      <c r="A68" s="163"/>
      <c r="B68" s="163"/>
      <c r="C68" s="180"/>
      <c r="D68" s="179"/>
      <c r="E68" s="163"/>
      <c r="F68" s="176"/>
      <c r="G68" s="178"/>
      <c r="H68" s="178"/>
      <c r="I68" s="178"/>
      <c r="J68" s="177"/>
      <c r="K68" s="176"/>
      <c r="L68" s="164"/>
      <c r="M68" s="163"/>
    </row>
    <row r="69" spans="1:14" x14ac:dyDescent="0.25">
      <c r="A69" s="163"/>
      <c r="B69" s="163"/>
      <c r="C69" s="180"/>
      <c r="D69" s="179"/>
      <c r="E69" s="163"/>
      <c r="F69" s="176"/>
      <c r="G69" s="178"/>
      <c r="H69" s="178"/>
      <c r="I69" s="178"/>
      <c r="J69" s="177"/>
      <c r="K69" s="176"/>
      <c r="L69" s="164"/>
      <c r="M69" s="163"/>
    </row>
    <row r="70" spans="1:14" x14ac:dyDescent="0.25">
      <c r="A70" s="179"/>
      <c r="B70" s="179"/>
      <c r="C70" s="179"/>
      <c r="D70" s="179"/>
      <c r="E70" s="183"/>
      <c r="F70" s="176"/>
      <c r="G70" s="178"/>
      <c r="H70" s="164"/>
      <c r="I70" s="178"/>
      <c r="J70" s="177"/>
      <c r="K70" s="181"/>
      <c r="L70" s="164"/>
      <c r="M70" s="163"/>
      <c r="N70" s="182"/>
    </row>
    <row r="71" spans="1:14" x14ac:dyDescent="0.25">
      <c r="A71" s="163"/>
      <c r="B71" s="163"/>
      <c r="C71" s="180"/>
      <c r="D71" s="179"/>
      <c r="E71" s="163"/>
      <c r="F71" s="176"/>
      <c r="G71" s="178"/>
      <c r="H71" s="178"/>
      <c r="I71" s="178"/>
      <c r="J71" s="177"/>
      <c r="K71" s="181"/>
      <c r="L71" s="164"/>
      <c r="M71" s="163"/>
    </row>
    <row r="72" spans="1:14" x14ac:dyDescent="0.25">
      <c r="A72" s="163"/>
      <c r="B72" s="163"/>
      <c r="C72" s="180"/>
      <c r="D72" s="179"/>
      <c r="E72" s="163"/>
      <c r="F72" s="176"/>
      <c r="G72" s="178"/>
      <c r="H72" s="178"/>
      <c r="I72" s="178"/>
      <c r="J72" s="177"/>
      <c r="K72" s="176"/>
      <c r="L72" s="164"/>
      <c r="M72" s="163"/>
    </row>
    <row r="73" spans="1:14" x14ac:dyDescent="0.25">
      <c r="A73" s="163"/>
      <c r="B73" s="163"/>
      <c r="C73" s="180"/>
      <c r="D73" s="179"/>
      <c r="E73" s="163"/>
      <c r="F73" s="176"/>
      <c r="G73" s="178"/>
      <c r="H73" s="178"/>
      <c r="I73" s="178"/>
      <c r="J73" s="177"/>
      <c r="K73" s="176"/>
      <c r="L73" s="164"/>
      <c r="M73" s="163"/>
    </row>
    <row r="74" spans="1:14" x14ac:dyDescent="0.25">
      <c r="A74" s="163"/>
      <c r="B74" s="163"/>
      <c r="C74" s="180"/>
      <c r="D74" s="179"/>
      <c r="E74" s="163"/>
      <c r="F74" s="176"/>
      <c r="G74" s="178"/>
      <c r="H74" s="178"/>
      <c r="I74" s="178"/>
      <c r="J74" s="177"/>
      <c r="K74" s="176"/>
      <c r="L74" s="164"/>
      <c r="M74" s="163"/>
    </row>
    <row r="75" spans="1:14" x14ac:dyDescent="0.25">
      <c r="A75" s="163"/>
      <c r="B75" s="163"/>
      <c r="C75" s="180"/>
      <c r="D75" s="179"/>
      <c r="E75" s="163"/>
      <c r="F75" s="176"/>
      <c r="G75" s="178"/>
      <c r="H75" s="178"/>
      <c r="I75" s="178"/>
      <c r="J75" s="177"/>
      <c r="K75" s="176"/>
      <c r="L75" s="164"/>
      <c r="M75" s="163"/>
    </row>
    <row r="76" spans="1:14" x14ac:dyDescent="0.25">
      <c r="A76" s="189"/>
      <c r="B76" s="189"/>
      <c r="C76" s="323"/>
      <c r="D76" s="324"/>
      <c r="E76" s="189"/>
      <c r="F76" s="325"/>
      <c r="G76" s="326"/>
      <c r="H76" s="326"/>
      <c r="I76" s="326"/>
      <c r="J76" s="327"/>
      <c r="K76" s="325"/>
      <c r="L76" s="188"/>
      <c r="M76" s="189"/>
    </row>
    <row r="77" spans="1:14" x14ac:dyDescent="0.25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</row>
    <row r="78" spans="1:14" hidden="1" x14ac:dyDescent="0.25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</row>
    <row r="79" spans="1:14" hidden="1" x14ac:dyDescent="0.25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</row>
    <row r="80" spans="1:14" hidden="1" x14ac:dyDescent="0.25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</row>
    <row r="81" spans="1:11" hidden="1" x14ac:dyDescent="0.25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</row>
    <row r="82" spans="1:11" hidden="1" x14ac:dyDescent="0.25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</row>
    <row r="83" spans="1:11" hidden="1" x14ac:dyDescent="0.25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</row>
    <row r="84" spans="1:11" hidden="1" x14ac:dyDescent="0.25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</row>
    <row r="85" spans="1:11" hidden="1" x14ac:dyDescent="0.2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</row>
    <row r="86" spans="1:11" hidden="1" x14ac:dyDescent="0.25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</row>
    <row r="87" spans="1:11" hidden="1" x14ac:dyDescent="0.25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</row>
    <row r="88" spans="1:11" hidden="1" x14ac:dyDescent="0.25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</row>
    <row r="89" spans="1:11" hidden="1" x14ac:dyDescent="0.25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</row>
    <row r="90" spans="1:11" hidden="1" x14ac:dyDescent="0.25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</row>
    <row r="91" spans="1:11" hidden="1" x14ac:dyDescent="0.25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</row>
    <row r="92" spans="1:11" hidden="1" x14ac:dyDescent="0.25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</row>
    <row r="93" spans="1:11" hidden="1" x14ac:dyDescent="0.25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</row>
    <row r="94" spans="1:11" hidden="1" x14ac:dyDescent="0.25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</row>
    <row r="95" spans="1:11" hidden="1" x14ac:dyDescent="0.25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</row>
    <row r="96" spans="1:11" hidden="1" x14ac:dyDescent="0.25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</row>
    <row r="97" spans="1:11" hidden="1" x14ac:dyDescent="0.25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</row>
    <row r="98" spans="1:11" hidden="1" x14ac:dyDescent="0.25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</row>
    <row r="99" spans="1:11" hidden="1" x14ac:dyDescent="0.25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1" hidden="1" x14ac:dyDescent="0.25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</row>
    <row r="101" spans="1:11" hidden="1" x14ac:dyDescent="0.25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</row>
    <row r="102" spans="1:11" hidden="1" x14ac:dyDescent="0.25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</row>
    <row r="103" spans="1:11" hidden="1" x14ac:dyDescent="0.25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</row>
    <row r="104" spans="1:11" hidden="1" x14ac:dyDescent="0.25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</row>
    <row r="105" spans="1:11" hidden="1" x14ac:dyDescent="0.25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</row>
    <row r="106" spans="1:11" hidden="1" x14ac:dyDescent="0.25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</row>
    <row r="107" spans="1:11" hidden="1" x14ac:dyDescent="0.25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</row>
    <row r="108" spans="1:11" hidden="1" x14ac:dyDescent="0.25">
      <c r="D108" s="162"/>
      <c r="E108" s="162"/>
      <c r="F108" s="162"/>
      <c r="G108" s="162"/>
      <c r="H108" s="162"/>
      <c r="I108" s="162"/>
      <c r="J108" s="162"/>
      <c r="K108" s="162"/>
    </row>
    <row r="109" spans="1:11" hidden="1" x14ac:dyDescent="0.25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</row>
    <row r="110" spans="1:11" hidden="1" x14ac:dyDescent="0.25">
      <c r="K110" s="162"/>
    </row>
  </sheetData>
  <mergeCells count="39">
    <mergeCell ref="A36:D36"/>
    <mergeCell ref="A11:D11"/>
    <mergeCell ref="A38:D38"/>
    <mergeCell ref="A41:M41"/>
    <mergeCell ref="A29:D29"/>
    <mergeCell ref="A30:D30"/>
    <mergeCell ref="A31:D31"/>
    <mergeCell ref="A32:D32"/>
    <mergeCell ref="A33:D33"/>
    <mergeCell ref="A34:D34"/>
    <mergeCell ref="A35:D35"/>
    <mergeCell ref="A25:D25"/>
    <mergeCell ref="A37:D37"/>
    <mergeCell ref="A1:M1"/>
    <mergeCell ref="A3:D3"/>
    <mergeCell ref="A4:D4"/>
    <mergeCell ref="A5:D5"/>
    <mergeCell ref="A6:D6"/>
    <mergeCell ref="A7:D7"/>
    <mergeCell ref="A9:D9"/>
    <mergeCell ref="A10:D10"/>
    <mergeCell ref="A18:D18"/>
    <mergeCell ref="A19:D19"/>
    <mergeCell ref="A20:D20"/>
    <mergeCell ref="A12:D12"/>
    <mergeCell ref="A13:D13"/>
    <mergeCell ref="A14:D14"/>
    <mergeCell ref="A15:D15"/>
    <mergeCell ref="A16:D16"/>
    <mergeCell ref="A39:D39"/>
    <mergeCell ref="A8:D8"/>
    <mergeCell ref="A21:D21"/>
    <mergeCell ref="A22:D22"/>
    <mergeCell ref="A23:D23"/>
    <mergeCell ref="A24:D24"/>
    <mergeCell ref="A26:D26"/>
    <mergeCell ref="A27:D27"/>
    <mergeCell ref="A28:D28"/>
    <mergeCell ref="A17:D17"/>
  </mergeCells>
  <phoneticPr fontId="37" type="noConversion"/>
  <conditionalFormatting sqref="M44:M73 M76">
    <cfRule type="cellIs" dxfId="32" priority="129" stopIfTrue="1" operator="equal">
      <formula>"Y"</formula>
    </cfRule>
    <cfRule type="cellIs" dxfId="31" priority="131" stopIfTrue="1" operator="equal">
      <formula>"""Y"""</formula>
    </cfRule>
    <cfRule type="cellIs" dxfId="30" priority="132" stopIfTrue="1" operator="equal">
      <formula>"""Y"""</formula>
    </cfRule>
    <cfRule type="colorScale" priority="130">
      <colorScale>
        <cfvo type="min"/>
        <cfvo type="max"/>
        <color rgb="FFFF7128"/>
        <color rgb="FFFFEF9C"/>
      </colorScale>
    </cfRule>
  </conditionalFormatting>
  <conditionalFormatting sqref="M4:M5">
    <cfRule type="cellIs" dxfId="29" priority="37" stopIfTrue="1" operator="equal">
      <formula>"Y"</formula>
    </cfRule>
    <cfRule type="cellIs" dxfId="28" priority="39" stopIfTrue="1" operator="equal">
      <formula>"""Y"""</formula>
    </cfRule>
    <cfRule type="cellIs" dxfId="27" priority="40" stopIfTrue="1" operator="equal">
      <formula>"""Y"""</formula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M6:M8">
    <cfRule type="cellIs" dxfId="26" priority="33" stopIfTrue="1" operator="equal">
      <formula>"Y"</formula>
    </cfRule>
    <cfRule type="cellIs" dxfId="25" priority="35" stopIfTrue="1" operator="equal">
      <formula>"""Y"""</formula>
    </cfRule>
    <cfRule type="cellIs" dxfId="24" priority="36" stopIfTrue="1" operator="equal">
      <formula>"""Y"""</formula>
    </cfRule>
    <cfRule type="colorScale" priority="34">
      <colorScale>
        <cfvo type="min"/>
        <cfvo type="max"/>
        <color rgb="FFFF7128"/>
        <color rgb="FFFFEF9C"/>
      </colorScale>
    </cfRule>
  </conditionalFormatting>
  <conditionalFormatting sqref="M9:M10">
    <cfRule type="cellIs" dxfId="23" priority="29" stopIfTrue="1" operator="equal">
      <formula>"Y"</formula>
    </cfRule>
    <cfRule type="cellIs" dxfId="22" priority="31" stopIfTrue="1" operator="equal">
      <formula>"""Y"""</formula>
    </cfRule>
    <cfRule type="cellIs" dxfId="21" priority="32" stopIfTrue="1" operator="equal">
      <formula>"""Y"""</formula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M11:M12">
    <cfRule type="cellIs" dxfId="20" priority="25" stopIfTrue="1" operator="equal">
      <formula>"Y"</formula>
    </cfRule>
    <cfRule type="cellIs" dxfId="19" priority="27" stopIfTrue="1" operator="equal">
      <formula>"""Y"""</formula>
    </cfRule>
    <cfRule type="cellIs" dxfId="18" priority="28" stopIfTrue="1" operator="equal">
      <formula>"""Y"""</formula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M13:M14">
    <cfRule type="cellIs" dxfId="17" priority="21" stopIfTrue="1" operator="equal">
      <formula>"Y"</formula>
    </cfRule>
    <cfRule type="cellIs" dxfId="16" priority="23" stopIfTrue="1" operator="equal">
      <formula>"""Y"""</formula>
    </cfRule>
    <cfRule type="cellIs" dxfId="15" priority="24" stopIfTrue="1" operator="equal">
      <formula>"""Y"""</formula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M15:M16">
    <cfRule type="cellIs" dxfId="14" priority="17" stopIfTrue="1" operator="equal">
      <formula>"Y"</formula>
    </cfRule>
    <cfRule type="cellIs" dxfId="13" priority="19" stopIfTrue="1" operator="equal">
      <formula>"""Y"""</formula>
    </cfRule>
    <cfRule type="cellIs" dxfId="12" priority="20" stopIfTrue="1" operator="equal">
      <formula>"""Y"""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M17">
    <cfRule type="cellIs" dxfId="11" priority="13" stopIfTrue="1" operator="equal">
      <formula>"Y"</formula>
    </cfRule>
    <cfRule type="cellIs" dxfId="10" priority="15" stopIfTrue="1" operator="equal">
      <formula>"""Y"""</formula>
    </cfRule>
    <cfRule type="cellIs" dxfId="9" priority="16" stopIfTrue="1" operator="equal">
      <formula>"""Y"""</formula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M18:M19">
    <cfRule type="cellIs" dxfId="8" priority="9" stopIfTrue="1" operator="equal">
      <formula>"Y"</formula>
    </cfRule>
    <cfRule type="cellIs" dxfId="7" priority="11" stopIfTrue="1" operator="equal">
      <formula>"""Y"""</formula>
    </cfRule>
    <cfRule type="cellIs" dxfId="6" priority="12" stopIfTrue="1" operator="equal">
      <formula>"""Y"""</formula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M20:M39">
    <cfRule type="cellIs" dxfId="5" priority="5" stopIfTrue="1" operator="equal">
      <formula>"Y"</formula>
    </cfRule>
    <cfRule type="cellIs" dxfId="4" priority="7" stopIfTrue="1" operator="equal">
      <formula>"""Y"""</formula>
    </cfRule>
    <cfRule type="cellIs" dxfId="3" priority="8" stopIfTrue="1" operator="equal">
      <formula>"""Y"""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M74:M75">
    <cfRule type="cellIs" dxfId="2" priority="1" stopIfTrue="1" operator="equal">
      <formula>"Y"</formula>
    </cfRule>
    <cfRule type="cellIs" dxfId="1" priority="3" stopIfTrue="1" operator="equal">
      <formula>"""Y"""</formula>
    </cfRule>
    <cfRule type="cellIs" dxfId="0" priority="4" stopIfTrue="1" operator="equal">
      <formula>"""Y"""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5</vt:i4>
      </vt:variant>
    </vt:vector>
  </HeadingPairs>
  <TitlesOfParts>
    <vt:vector size="11" baseType="lpstr">
      <vt:lpstr>40011_rpt_future</vt:lpstr>
      <vt:lpstr>40011_rpt_option</vt:lpstr>
      <vt:lpstr>40012_rpt_future </vt:lpstr>
      <vt:lpstr>40012_rpt_option</vt:lpstr>
      <vt:lpstr>40013_rpt_future</vt:lpstr>
      <vt:lpstr>40042轉出報表</vt:lpstr>
      <vt:lpstr>'40011_rpt_future'!Print_Area</vt:lpstr>
      <vt:lpstr>'40011_rpt_option'!Print_Area</vt:lpstr>
      <vt:lpstr>'40012_rpt_future '!Print_Area</vt:lpstr>
      <vt:lpstr>'40012_rpt_option'!Print_Area</vt:lpstr>
      <vt:lpstr>'40013_rpt_future'!Print_Area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2016-05-10T03:42:14Z</cp:lastPrinted>
  <dcterms:created xsi:type="dcterms:W3CDTF">2008-01-15T01:24:44Z</dcterms:created>
  <dcterms:modified xsi:type="dcterms:W3CDTF">2019-06-11T03:02:32Z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