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F472E240-8ED5-4124-97C4-C5D1F81AA20E}" xr6:coauthVersionLast="36" xr6:coauthVersionMax="36" xr10:uidLastSave="{00000000-0000-0000-0000-000000000000}"/>
  <bookViews>
    <workbookView xWindow="240" yWindow="15" windowWidth="14895" windowHeight="8955"/>
  </bookViews>
  <sheets>
    <sheet name="30322" sheetId="1" r:id="rId1"/>
    <sheet name="30322a" sheetId="2" r:id="rId2"/>
    <sheet name="30322b" sheetId="7" r:id="rId3"/>
    <sheet name="30322c" sheetId="8" r:id="rId4"/>
    <sheet name="data_30322abc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6" i="5" l="1"/>
  <c r="Q7" i="5"/>
  <c r="Q8" i="5"/>
  <c r="Q9" i="5"/>
  <c r="Q10" i="5"/>
  <c r="Q11" i="5"/>
  <c r="Q12" i="5"/>
  <c r="Q13" i="5"/>
  <c r="Q14" i="5"/>
  <c r="Q15" i="5"/>
  <c r="Q16" i="5"/>
  <c r="Q5" i="5"/>
  <c r="P6" i="5"/>
  <c r="P7" i="5"/>
  <c r="P8" i="5"/>
  <c r="P9" i="5"/>
  <c r="P10" i="5"/>
  <c r="P11" i="5"/>
  <c r="P12" i="5"/>
  <c r="P13" i="5"/>
  <c r="P14" i="5"/>
  <c r="P15" i="5"/>
  <c r="P16" i="5"/>
  <c r="P5" i="5"/>
  <c r="L17" i="5"/>
  <c r="M17" i="5"/>
  <c r="G34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12" i="1"/>
  <c r="C13" i="1"/>
  <c r="C14" i="1"/>
  <c r="C15" i="1"/>
  <c r="C16" i="1"/>
  <c r="C17" i="1"/>
  <c r="C18" i="1"/>
  <c r="C19" i="1"/>
  <c r="C20" i="1"/>
  <c r="C11" i="1"/>
  <c r="C10" i="1"/>
  <c r="C9" i="1"/>
  <c r="C8" i="1"/>
  <c r="C7" i="1"/>
  <c r="C6" i="1"/>
  <c r="C5" i="1"/>
  <c r="C4" i="1"/>
  <c r="C17" i="5"/>
  <c r="Q17" i="5" s="1"/>
  <c r="D17" i="5"/>
  <c r="E17" i="5"/>
  <c r="F17" i="5"/>
  <c r="G17" i="5"/>
  <c r="H17" i="5"/>
  <c r="I17" i="5"/>
  <c r="J17" i="5"/>
  <c r="K17" i="5"/>
  <c r="N17" i="5"/>
  <c r="O17" i="5"/>
  <c r="B17" i="5"/>
  <c r="P17" i="5" s="1"/>
  <c r="P18" i="5" l="1"/>
  <c r="B18" i="5"/>
  <c r="N18" i="5" s="1"/>
  <c r="J18" i="5"/>
  <c r="H18" i="5"/>
  <c r="D18" i="5"/>
  <c r="F18" i="5"/>
  <c r="Q18" i="5"/>
  <c r="E18" i="5"/>
  <c r="G18" i="5"/>
  <c r="L18" i="5"/>
  <c r="M18" i="5"/>
  <c r="C18" i="5"/>
  <c r="O18" i="5" s="1"/>
  <c r="I18" i="5"/>
  <c r="K18" i="5"/>
</calcChain>
</file>

<file path=xl/sharedStrings.xml><?xml version="1.0" encoding="utf-8"?>
<sst xmlns="http://schemas.openxmlformats.org/spreadsheetml/2006/main" count="37" uniqueCount="23">
  <si>
    <t>日期</t>
  </si>
  <si>
    <t>月份</t>
  </si>
  <si>
    <t>自然人</t>
  </si>
  <si>
    <t>證券自營商</t>
  </si>
  <si>
    <t>證券投信</t>
  </si>
  <si>
    <t>外資</t>
  </si>
  <si>
    <t>期貨自營商</t>
  </si>
  <si>
    <t>買</t>
  </si>
  <si>
    <t>賣</t>
  </si>
  <si>
    <t xml:space="preserve">單位:契約數 </t>
    <phoneticPr fontId="3" type="noConversion"/>
  </si>
  <si>
    <r>
      <t>法</t>
    </r>
    <r>
      <rPr>
        <sz val="12"/>
        <rFont val="Times New Roman"/>
        <family val="1"/>
      </rPr>
      <t xml:space="preserve">                  </t>
    </r>
    <r>
      <rPr>
        <sz val="12"/>
        <rFont val="標楷體"/>
        <family val="4"/>
        <charset val="136"/>
      </rPr>
      <t>人</t>
    </r>
  </si>
  <si>
    <t>合計</t>
    <phoneticPr fontId="3" type="noConversion"/>
  </si>
  <si>
    <t>漲跌</t>
    <phoneticPr fontId="3" type="noConversion"/>
  </si>
  <si>
    <t>現貨價格</t>
    <phoneticPr fontId="3" type="noConversion"/>
  </si>
  <si>
    <t>價差</t>
    <phoneticPr fontId="3" type="noConversion"/>
  </si>
  <si>
    <r>
      <t>所占比重</t>
    </r>
    <r>
      <rPr>
        <sz val="10"/>
        <color indexed="60"/>
        <rFont val="Times New Roman"/>
        <family val="1"/>
      </rPr>
      <t>(%)</t>
    </r>
    <phoneticPr fontId="3" type="noConversion"/>
  </si>
  <si>
    <t xml:space="preserve"> </t>
    <phoneticPr fontId="3" type="noConversion"/>
  </si>
  <si>
    <t>造市者</t>
    <phoneticPr fontId="3" type="noConversion"/>
  </si>
  <si>
    <t>其他機構投資人</t>
    <phoneticPr fontId="3" type="noConversion"/>
  </si>
  <si>
    <t>櫃買生技期貨</t>
    <phoneticPr fontId="3" type="noConversion"/>
  </si>
  <si>
    <t>櫃買生技期貨價格</t>
    <phoneticPr fontId="3" type="noConversion"/>
  </si>
  <si>
    <r>
      <t>櫃買生技期貨總成交量</t>
    </r>
    <r>
      <rPr>
        <sz val="10"/>
        <rFont val="Times New Roman"/>
        <family val="1"/>
      </rPr>
      <t/>
    </r>
    <phoneticPr fontId="3" type="noConversion"/>
  </si>
  <si>
    <r>
      <t>櫃買生技期貨總未平倉量</t>
    </r>
    <r>
      <rPr>
        <sz val="10"/>
        <rFont val="Times New Roman"/>
        <family val="1"/>
      </rPr>
      <t/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</si>
</sst>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#,##0_);[Red]\(#,##0\)"/>
    <numFmt numFmtId="177" formatCode="0.000_);[Red]\(0.000\)"/>
    <numFmt numFmtId="178" formatCode="0.000_ "/>
    <numFmt numFmtId="179" formatCode="0.000_ ;[Red]\-0.000\ "/>
    <numFmt numFmtId="182" formatCode="#,##0_ "/>
    <numFmt numFmtId="187" formatCode="0.00_ "/>
  </numFmts>
  <fonts count="22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8"/>
      <name val="標楷體"/>
      <family val="4"/>
      <charset val="136"/>
    </font>
    <font>
      <sz val="9"/>
      <name val="新細明體"/>
      <family val="1"/>
      <charset val="136"/>
    </font>
    <font>
      <sz val="6"/>
      <name val="標楷體"/>
      <family val="4"/>
      <charset val="136"/>
    </font>
    <font>
      <sz val="10"/>
      <name val="Times New Roman"/>
      <family val="1"/>
    </font>
    <font>
      <sz val="8"/>
      <color indexed="12"/>
      <name val="Times New Roman"/>
      <family val="1"/>
    </font>
    <font>
      <sz val="8"/>
      <name val="Times New Roman"/>
      <family val="1"/>
    </font>
    <font>
      <sz val="12"/>
      <name val="標楷體"/>
      <family val="4"/>
      <charset val="136"/>
    </font>
    <font>
      <sz val="12"/>
      <name val="Times New Roman"/>
      <family val="1"/>
    </font>
    <font>
      <sz val="10"/>
      <name val="標楷體"/>
      <family val="4"/>
      <charset val="136"/>
    </font>
    <font>
      <sz val="10"/>
      <name val="新細明體"/>
      <family val="1"/>
      <charset val="136"/>
    </font>
    <font>
      <sz val="11"/>
      <name val="Times New Roman"/>
      <family val="1"/>
    </font>
    <font>
      <sz val="9"/>
      <name val="Times New Roman"/>
      <family val="1"/>
    </font>
    <font>
      <sz val="9"/>
      <color indexed="10"/>
      <name val="Times New Roman"/>
      <family val="1"/>
    </font>
    <font>
      <sz val="11"/>
      <color indexed="8"/>
      <name val="Times New Roman"/>
      <family val="1"/>
    </font>
    <font>
      <sz val="10"/>
      <color indexed="60"/>
      <name val="標楷體"/>
      <family val="4"/>
      <charset val="136"/>
    </font>
    <font>
      <sz val="9"/>
      <color indexed="60"/>
      <name val="Times New Roman"/>
      <family val="1"/>
    </font>
    <font>
      <sz val="12"/>
      <color indexed="60"/>
      <name val="新細明體"/>
      <family val="1"/>
      <charset val="136"/>
    </font>
    <font>
      <sz val="10"/>
      <color indexed="60"/>
      <name val="Times New Roman"/>
      <family val="1"/>
    </font>
    <font>
      <sz val="11"/>
      <color indexed="8"/>
      <name val="新細明體"/>
      <family val="1"/>
      <charset val="136"/>
    </font>
    <font>
      <sz val="9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76" fontId="4" fillId="0" borderId="1" xfId="0" applyNumberFormat="1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 wrapText="1"/>
    </xf>
    <xf numFmtId="176" fontId="4" fillId="0" borderId="3" xfId="0" applyNumberFormat="1" applyFont="1" applyBorder="1" applyAlignment="1">
      <alignment horizontal="center" vertical="center" wrapText="1"/>
    </xf>
    <xf numFmtId="177" fontId="6" fillId="0" borderId="2" xfId="0" applyNumberFormat="1" applyFont="1" applyBorder="1" applyAlignment="1">
      <alignment horizontal="center" vertical="center" shrinkToFit="1"/>
    </xf>
    <xf numFmtId="178" fontId="6" fillId="0" borderId="2" xfId="0" applyNumberFormat="1" applyFont="1" applyBorder="1" applyAlignment="1">
      <alignment horizontal="center" vertical="center" shrinkToFit="1"/>
    </xf>
    <xf numFmtId="176" fontId="6" fillId="0" borderId="2" xfId="0" applyNumberFormat="1" applyFont="1" applyFill="1" applyBorder="1" applyAlignment="1">
      <alignment horizontal="center" vertical="center" shrinkToFit="1"/>
    </xf>
    <xf numFmtId="176" fontId="6" fillId="0" borderId="2" xfId="0" applyNumberFormat="1" applyFont="1" applyBorder="1" applyAlignment="1">
      <alignment horizontal="center" vertical="center" shrinkToFit="1"/>
    </xf>
    <xf numFmtId="178" fontId="6" fillId="0" borderId="3" xfId="0" applyNumberFormat="1" applyFont="1" applyBorder="1" applyAlignment="1">
      <alignment horizontal="center" vertical="center" shrinkToFit="1"/>
    </xf>
    <xf numFmtId="177" fontId="6" fillId="0" borderId="2" xfId="0" applyNumberFormat="1" applyFont="1" applyFill="1" applyBorder="1" applyAlignment="1">
      <alignment horizontal="center" vertical="center" shrinkToFit="1"/>
    </xf>
    <xf numFmtId="179" fontId="7" fillId="0" borderId="2" xfId="0" applyNumberFormat="1" applyFont="1" applyBorder="1" applyAlignment="1">
      <alignment horizontal="center" vertical="center" shrinkToFit="1"/>
    </xf>
    <xf numFmtId="177" fontId="6" fillId="0" borderId="4" xfId="0" applyNumberFormat="1" applyFont="1" applyFill="1" applyBorder="1" applyAlignment="1">
      <alignment horizontal="center" vertical="center" shrinkToFit="1"/>
    </xf>
    <xf numFmtId="179" fontId="7" fillId="0" borderId="4" xfId="0" applyNumberFormat="1" applyFont="1" applyBorder="1" applyAlignment="1">
      <alignment horizontal="center" vertical="center" shrinkToFit="1"/>
    </xf>
    <xf numFmtId="177" fontId="0" fillId="0" borderId="0" xfId="0" applyNumberFormat="1"/>
    <xf numFmtId="176" fontId="0" fillId="0" borderId="0" xfId="0" applyNumberFormat="1"/>
    <xf numFmtId="179" fontId="7" fillId="0" borderId="3" xfId="0" applyNumberFormat="1" applyFont="1" applyBorder="1" applyAlignment="1">
      <alignment horizontal="center" vertical="center" shrinkToFit="1"/>
    </xf>
    <xf numFmtId="179" fontId="7" fillId="0" borderId="5" xfId="0" applyNumberFormat="1" applyFont="1" applyBorder="1" applyAlignment="1">
      <alignment horizontal="center" vertical="center" shrinkToFit="1"/>
    </xf>
    <xf numFmtId="0" fontId="0" fillId="0" borderId="0" xfId="0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82" fontId="13" fillId="0" borderId="6" xfId="0" applyNumberFormat="1" applyFont="1" applyBorder="1" applyAlignment="1">
      <alignment horizontal="center" vertical="center"/>
    </xf>
    <xf numFmtId="182" fontId="13" fillId="0" borderId="7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vertical="center"/>
    </xf>
    <xf numFmtId="182" fontId="7" fillId="0" borderId="0" xfId="0" applyNumberFormat="1" applyFont="1" applyAlignment="1">
      <alignment vertical="center"/>
    </xf>
    <xf numFmtId="182" fontId="13" fillId="0" borderId="6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182" fontId="7" fillId="0" borderId="6" xfId="0" applyNumberFormat="1" applyFont="1" applyBorder="1" applyAlignment="1">
      <alignment horizontal="center" vertical="center"/>
    </xf>
    <xf numFmtId="10" fontId="14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0" fontId="16" fillId="0" borderId="8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49" fontId="6" fillId="0" borderId="1" xfId="0" quotePrefix="1" applyNumberFormat="1" applyFont="1" applyBorder="1" applyAlignment="1" applyProtection="1">
      <alignment horizontal="center" vertical="center"/>
      <protection locked="0"/>
    </xf>
    <xf numFmtId="49" fontId="6" fillId="0" borderId="9" xfId="0" quotePrefix="1" applyNumberFormat="1" applyFont="1" applyBorder="1" applyAlignment="1" applyProtection="1">
      <alignment horizontal="center" vertical="center"/>
      <protection locked="0"/>
    </xf>
    <xf numFmtId="49" fontId="12" fillId="0" borderId="10" xfId="0" quotePrefix="1" applyNumberFormat="1" applyFont="1" applyBorder="1" applyAlignment="1">
      <alignment horizontal="center" vertical="center"/>
    </xf>
    <xf numFmtId="49" fontId="15" fillId="0" borderId="10" xfId="0" quotePrefix="1" applyNumberFormat="1" applyFont="1" applyBorder="1" applyAlignment="1">
      <alignment horizontal="center" vertical="center"/>
    </xf>
    <xf numFmtId="49" fontId="5" fillId="0" borderId="10" xfId="0" applyNumberFormat="1" applyFont="1" applyBorder="1" applyAlignment="1">
      <alignment horizontal="center" vertical="center"/>
    </xf>
    <xf numFmtId="182" fontId="6" fillId="0" borderId="2" xfId="0" applyNumberFormat="1" applyFont="1" applyFill="1" applyBorder="1" applyAlignment="1">
      <alignment horizontal="center" vertical="center" shrinkToFit="1"/>
    </xf>
    <xf numFmtId="182" fontId="6" fillId="0" borderId="2" xfId="0" applyNumberFormat="1" applyFont="1" applyBorder="1" applyAlignment="1">
      <alignment horizontal="center" vertical="center" shrinkToFit="1"/>
    </xf>
    <xf numFmtId="182" fontId="6" fillId="0" borderId="4" xfId="0" applyNumberFormat="1" applyFont="1" applyFill="1" applyBorder="1" applyAlignment="1">
      <alignment horizontal="center" vertical="center" shrinkToFit="1"/>
    </xf>
    <xf numFmtId="187" fontId="17" fillId="0" borderId="11" xfId="0" applyNumberFormat="1" applyFont="1" applyBorder="1" applyAlignment="1">
      <alignment horizontal="center" vertical="center"/>
    </xf>
    <xf numFmtId="187" fontId="17" fillId="0" borderId="12" xfId="0" applyNumberFormat="1" applyFont="1" applyBorder="1" applyAlignment="1">
      <alignment horizontal="center" vertical="center"/>
    </xf>
    <xf numFmtId="187" fontId="17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21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8" fillId="0" borderId="22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611168562564E-2"/>
          <c:y val="0.20101351351351351"/>
          <c:w val="0.73422957600827299"/>
          <c:h val="0.758445945945945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'30322'!$D$2</c:f>
              <c:strCache>
                <c:ptCount val="1"/>
                <c:pt idx="0">
                  <c:v>櫃買生技期貨總成交量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'30322'!$A$4:$A$18</c:f>
              <c:numCache>
                <c:formatCode>@</c:formatCode>
                <c:ptCount val="15"/>
              </c:numCache>
            </c:numRef>
          </c:cat>
          <c:val>
            <c:numRef>
              <c:f>'30322'!$D$4:$D$34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0-E4EC-4FF8-A651-2C0D7D8B65B3}"/>
            </c:ext>
          </c:extLst>
        </c:ser>
        <c:ser>
          <c:idx val="1"/>
          <c:order val="1"/>
          <c:tx>
            <c:strRef>
              <c:f>'30322'!$E$2</c:f>
              <c:strCache>
                <c:ptCount val="1"/>
                <c:pt idx="0">
                  <c:v>櫃買生技期貨總未平倉量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'30322'!$A$4:$A$18</c:f>
              <c:numCache>
                <c:formatCode>@</c:formatCode>
                <c:ptCount val="15"/>
              </c:numCache>
            </c:numRef>
          </c:cat>
          <c:val>
            <c:numRef>
              <c:f>'30322'!$E$4:$E$34</c:f>
              <c:numCache>
                <c:formatCode>#,##0_ </c:formatCode>
                <c:ptCount val="31"/>
              </c:numCache>
            </c:numRef>
          </c:val>
          <c:extLst>
            <c:ext xmlns:c16="http://schemas.microsoft.com/office/drawing/2014/chart" uri="{C3380CC4-5D6E-409C-BE32-E72D297353CC}">
              <c16:uniqueId val="{00000001-E4EC-4FF8-A651-2C0D7D8B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73701912"/>
        <c:axId val="1"/>
      </c:barChart>
      <c:lineChart>
        <c:grouping val="standard"/>
        <c:varyColors val="0"/>
        <c:ser>
          <c:idx val="2"/>
          <c:order val="2"/>
          <c:tx>
            <c:strRef>
              <c:f>'30322'!$B$2</c:f>
              <c:strCache>
                <c:ptCount val="1"/>
                <c:pt idx="0">
                  <c:v>櫃買生技期貨價格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val>
            <c:numRef>
              <c:f>'30322'!$B$4:$B$34</c:f>
              <c:numCache>
                <c:formatCode>0.000_);[Red]\(0.000\)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C-4FF8-A651-2C0D7D8B65B3}"/>
            </c:ext>
          </c:extLst>
        </c:ser>
        <c:ser>
          <c:idx val="3"/>
          <c:order val="3"/>
          <c:tx>
            <c:strRef>
              <c:f>'30322'!$F$2</c:f>
              <c:strCache>
                <c:ptCount val="1"/>
                <c:pt idx="0">
                  <c:v>現貨價格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'30322'!$F$4:$F$34</c:f>
              <c:numCache>
                <c:formatCode>0.000_);[Red]\(0.000\)</c:formatCode>
                <c:ptCount val="3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EC-4FF8-A651-2C0D7D8B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373701912"/>
        <c:scaling>
          <c:orientation val="minMax"/>
        </c:scaling>
        <c:delete val="0"/>
        <c:axPos val="b"/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1"/>
        <c:crossesAt val="0"/>
        <c:auto val="1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 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73701912"/>
        <c:crosses val="autoZero"/>
        <c:crossBetween val="between"/>
        <c:majorUnit val="500"/>
        <c:minorUnit val="100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At val="500"/>
        <c:auto val="1"/>
        <c:lblAlgn val="ctr"/>
        <c:lblOffset val="100"/>
        <c:noMultiLvlLbl val="0"/>
      </c:catAx>
      <c:valAx>
        <c:axId val="4"/>
        <c:scaling>
          <c:orientation val="minMax"/>
          <c:max val="600"/>
          <c:min val="400"/>
        </c:scaling>
        <c:delete val="0"/>
        <c:axPos val="r"/>
        <c:numFmt formatCode="0.000_);[Red]\(0.000\)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zh-TW"/>
          </a:p>
        </c:txPr>
        <c:crossAx val="3"/>
        <c:crosses val="max"/>
        <c:crossBetween val="between"/>
        <c:majorUnit val="1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32574974146845914"/>
          <c:y val="4.2372881355932202E-2"/>
          <c:w val="0.48707342295760081"/>
          <c:h val="0.137288135593220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0"/>
    <c:dispBlanksAs val="gap"/>
    <c:showDLblsOverMax val="0"/>
  </c:chart>
  <c:spPr>
    <a:noFill/>
    <a:ln w="9525"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買方比重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7F1-43BE-8FD3-4D387A812F5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7F1-43BE-8FD3-4D387A812F5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7F1-43BE-8FD3-4D387A812F5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7F1-43BE-8FD3-4D387A812F5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7F1-43BE-8FD3-4D387A812F50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7F1-43BE-8FD3-4D387A812F50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7F1-43BE-8FD3-4D387A812F50}"/>
              </c:ext>
            </c:extLst>
          </c:dPt>
          <c:dLbls>
            <c:dLbl>
              <c:idx val="0"/>
              <c:layout>
                <c:manualLayout>
                  <c:x val="-5.5995640518781198E-2"/>
                  <c:y val="-7.133466387386611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7F1-43BE-8FD3-4D387A812F50}"/>
                </c:ext>
              </c:extLst>
            </c:dLbl>
            <c:dLbl>
              <c:idx val="1"/>
              <c:layout>
                <c:manualLayout>
                  <c:x val="8.8932095744909623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F1-43BE-8FD3-4D387A812F50}"/>
                </c:ext>
              </c:extLst>
            </c:dLbl>
            <c:dLbl>
              <c:idx val="2"/>
              <c:layout>
                <c:manualLayout>
                  <c:x val="0.18960414879459281"/>
                  <c:y val="2.51746731357842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7F1-43BE-8FD3-4D387A812F50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7F1-43BE-8FD3-4D387A812F50}"/>
                </c:ext>
              </c:extLst>
            </c:dLbl>
            <c:dLbl>
              <c:idx val="4"/>
              <c:layout>
                <c:manualLayout>
                  <c:x val="9.8805970731335457E-3"/>
                  <c:y val="-8.57083949178565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7F1-43BE-8FD3-4D387A812F50}"/>
                </c:ext>
              </c:extLst>
            </c:dLbl>
            <c:dLbl>
              <c:idx val="5"/>
              <c:layout>
                <c:manualLayout>
                  <c:x val="-0.11396670247670926"/>
                  <c:y val="-5.285415253159263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7F1-43BE-8FD3-4D387A812F5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(data_30322abc!$B$3,data_30322abc!$D$3,data_30322abc!$F$3,data_30322abc!$H$3,data_30322abc!$J$3,data_30322abc!$L$3,data_30322abc!$N$2)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(data_30322abc!$B$18,data_30322abc!$D$18,data_30322abc!$F$18,data_30322abc!$H$18,data_30322abc!$J$18,data_30322abc!$L$18,data_30322abc!$N$18)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1-43BE-8FD3-4D387A812F5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新細明體"/>
                <a:ea typeface="新細明體"/>
                <a:cs typeface="新細明體"/>
              </a:defRPr>
            </a:pPr>
            <a:r>
              <a:rPr lang="zh-TW" altLang="en-US"/>
              <a:t>賣方比重</a:t>
            </a:r>
          </a:p>
        </c:rich>
      </c:tx>
      <c:layout>
        <c:manualLayout>
          <c:xMode val="edge"/>
          <c:yMode val="edge"/>
          <c:x val="0.44137077726944207"/>
          <c:y val="3.08008213552361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77504937501207"/>
          <c:y val="0.31211530266950743"/>
          <c:w val="0.31093584143383746"/>
          <c:h val="0.48460007519739318"/>
        </c:manualLayout>
      </c:layout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C21-48B5-8FC4-51CF4ECA9298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21-48B5-8FC4-51CF4ECA9298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C21-48B5-8FC4-51CF4ECA9298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21-48B5-8FC4-51CF4ECA9298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CC21-48B5-8FC4-51CF4ECA9298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C21-48B5-8FC4-51CF4ECA9298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CC21-48B5-8FC4-51CF4ECA9298}"/>
              </c:ext>
            </c:extLst>
          </c:dPt>
          <c:dLbls>
            <c:dLbl>
              <c:idx val="0"/>
              <c:layout>
                <c:manualLayout>
                  <c:x val="-5.5995640518781198E-2"/>
                  <c:y val="-7.133466387386611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21-48B5-8FC4-51CF4ECA9298}"/>
                </c:ext>
              </c:extLst>
            </c:dLbl>
            <c:dLbl>
              <c:idx val="1"/>
              <c:layout>
                <c:manualLayout>
                  <c:x val="8.8932095744909623E-2"/>
                  <c:y val="-4.8747372233309653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21-48B5-8FC4-51CF4ECA9298}"/>
                </c:ext>
              </c:extLst>
            </c:dLbl>
            <c:dLbl>
              <c:idx val="2"/>
              <c:layout>
                <c:manualLayout>
                  <c:x val="0.18960414879459281"/>
                  <c:y val="2.5174673135784205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21-48B5-8FC4-51CF4ECA9298}"/>
                </c:ext>
              </c:extLst>
            </c:dLbl>
            <c:dLbl>
              <c:idx val="3"/>
              <c:layout>
                <c:manualLayout>
                  <c:x val="-2.3057508161345386E-2"/>
                  <c:y val="-7.3388054023007604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21-48B5-8FC4-51CF4ECA9298}"/>
                </c:ext>
              </c:extLst>
            </c:dLbl>
            <c:dLbl>
              <c:idx val="4"/>
              <c:layout>
                <c:manualLayout>
                  <c:x val="9.8805970731335457E-3"/>
                  <c:y val="-8.570839491785659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21-48B5-8FC4-51CF4ECA9298}"/>
                </c:ext>
              </c:extLst>
            </c:dLbl>
            <c:dLbl>
              <c:idx val="5"/>
              <c:layout>
                <c:manualLayout>
                  <c:x val="-0.14031719751347516"/>
                  <c:y val="-2.8213470741894696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新細明體"/>
                      <a:ea typeface="新細明體"/>
                      <a:cs typeface="新細明體"/>
                    </a:defRPr>
                  </a:pPr>
                  <a:endParaRPr lang="zh-TW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21-48B5-8FC4-51CF4ECA9298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新細明體"/>
                    <a:ea typeface="新細明體"/>
                    <a:cs typeface="新細明體"/>
                  </a:defRPr>
                </a:pPr>
                <a:endParaRPr lang="zh-TW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(data_30322abc!$B$3,data_30322abc!$D$3,data_30322abc!$F$3,data_30322abc!$H$3,data_30322abc!$J$3,data_30322abc!$L$3,data_30322abc!$N$2)</c:f>
              <c:strCache>
                <c:ptCount val="7"/>
                <c:pt idx="0">
                  <c:v>證券自營商</c:v>
                </c:pt>
                <c:pt idx="1">
                  <c:v>證券投信</c:v>
                </c:pt>
                <c:pt idx="2">
                  <c:v>外資</c:v>
                </c:pt>
                <c:pt idx="3">
                  <c:v>其他機構投資人</c:v>
                </c:pt>
                <c:pt idx="4">
                  <c:v>期貨自營商</c:v>
                </c:pt>
                <c:pt idx="5">
                  <c:v>造市者</c:v>
                </c:pt>
                <c:pt idx="6">
                  <c:v>自然人</c:v>
                </c:pt>
              </c:strCache>
            </c:strRef>
          </c:cat>
          <c:val>
            <c:numRef>
              <c:f>(data_30322abc!$C$18,data_30322abc!$E$18,data_30322abc!$G$18,data_30322abc!$I$18,data_30322abc!$K$18,data_30322abc!$M$18,data_30322abc!$O$18)</c:f>
              <c:numCache>
                <c:formatCode>0.00_ 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21-48B5-8FC4-51CF4ECA929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5112100117920042"/>
          <c:y val="0.3737170636011361"/>
          <c:w val="0.98946106045044768"/>
          <c:h val="0.735113798660177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新細明體"/>
              <a:ea typeface="新細明體"/>
              <a:cs typeface="新細明體"/>
            </a:defRPr>
          </a:pPr>
          <a:endParaRPr lang="zh-TW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新細明體"/>
          <a:ea typeface="新細明體"/>
          <a:cs typeface="新細明體"/>
        </a:defRPr>
      </a:pPr>
      <a:endParaRPr lang="zh-TW"/>
    </a:p>
  </c:txPr>
  <c:printSettings>
    <c:headerFooter alignWithMargins="0"/>
    <c:pageMargins b="1" l="0.75" r="0.75" t="1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/>
  </sheetViews>
  <pageMargins left="0.75" right="0.75" top="1" bottom="1" header="0.5" footer="0.5"/>
  <pageSetup paperSize="9"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EE5D9A6-91E1-4F53-AE88-3B6692A397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3091" name="Chart 1">
          <a:extLst>
            <a:ext uri="{FF2B5EF4-FFF2-40B4-BE49-F238E27FC236}">
              <a16:creationId xmlns:a16="http://schemas.microsoft.com/office/drawing/2014/main" id="{505406AC-C50E-4F4B-8BEE-CFE544332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10</xdr:col>
      <xdr:colOff>419100</xdr:colOff>
      <xdr:row>22</xdr:row>
      <xdr:rowOff>57150</xdr:rowOff>
    </xdr:to>
    <xdr:graphicFrame macro="">
      <xdr:nvGraphicFramePr>
        <xdr:cNvPr id="4115" name="Chart 1">
          <a:extLst>
            <a:ext uri="{FF2B5EF4-FFF2-40B4-BE49-F238E27FC236}">
              <a16:creationId xmlns:a16="http://schemas.microsoft.com/office/drawing/2014/main" id="{3E27D6D2-5453-4667-9EFD-497E64359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3" sqref="A3:IV3"/>
    </sheetView>
  </sheetViews>
  <sheetFormatPr defaultRowHeight="16.5"/>
  <sheetData>
    <row r="1" spans="1:7">
      <c r="A1" s="42" t="s">
        <v>19</v>
      </c>
      <c r="B1" s="43"/>
      <c r="C1" s="43"/>
      <c r="D1" s="43"/>
      <c r="E1" s="43"/>
      <c r="F1" s="44"/>
      <c r="G1" s="45"/>
    </row>
    <row r="2" spans="1:7">
      <c r="A2" s="1" t="s">
        <v>0</v>
      </c>
      <c r="B2" s="2" t="s">
        <v>20</v>
      </c>
      <c r="C2" s="2" t="s">
        <v>12</v>
      </c>
      <c r="D2" s="2" t="s">
        <v>21</v>
      </c>
      <c r="E2" s="2" t="s">
        <v>22</v>
      </c>
      <c r="F2" s="2" t="s">
        <v>13</v>
      </c>
      <c r="G2" s="3" t="s">
        <v>14</v>
      </c>
    </row>
    <row r="3" spans="1:7" hidden="1">
      <c r="A3" s="31"/>
      <c r="B3" s="4"/>
      <c r="C3" s="5">
        <v>0</v>
      </c>
      <c r="D3" s="6"/>
      <c r="E3" s="7"/>
      <c r="F3" s="4"/>
      <c r="G3" s="8"/>
    </row>
    <row r="4" spans="1:7">
      <c r="A4" s="31"/>
      <c r="B4" s="9"/>
      <c r="C4" s="10">
        <f t="shared" ref="C4:C34" si="0">B4-B3</f>
        <v>0</v>
      </c>
      <c r="D4" s="36"/>
      <c r="E4" s="37"/>
      <c r="F4" s="4"/>
      <c r="G4" s="15">
        <f>B4-F4</f>
        <v>0</v>
      </c>
    </row>
    <row r="5" spans="1:7">
      <c r="A5" s="31"/>
      <c r="B5" s="4"/>
      <c r="C5" s="10">
        <f t="shared" si="0"/>
        <v>0</v>
      </c>
      <c r="D5" s="36"/>
      <c r="E5" s="37"/>
      <c r="F5" s="4"/>
      <c r="G5" s="15">
        <f t="shared" ref="G5:G33" si="1">B5-F5</f>
        <v>0</v>
      </c>
    </row>
    <row r="6" spans="1:7">
      <c r="A6" s="31"/>
      <c r="B6" s="4"/>
      <c r="C6" s="10">
        <f t="shared" si="0"/>
        <v>0</v>
      </c>
      <c r="D6" s="36"/>
      <c r="E6" s="37"/>
      <c r="F6" s="4"/>
      <c r="G6" s="15">
        <f t="shared" si="1"/>
        <v>0</v>
      </c>
    </row>
    <row r="7" spans="1:7">
      <c r="A7" s="31"/>
      <c r="B7" s="4"/>
      <c r="C7" s="10">
        <f t="shared" si="0"/>
        <v>0</v>
      </c>
      <c r="D7" s="36"/>
      <c r="E7" s="37"/>
      <c r="F7" s="4"/>
      <c r="G7" s="15">
        <f t="shared" si="1"/>
        <v>0</v>
      </c>
    </row>
    <row r="8" spans="1:7">
      <c r="A8" s="31"/>
      <c r="B8" s="4"/>
      <c r="C8" s="10">
        <f t="shared" si="0"/>
        <v>0</v>
      </c>
      <c r="D8" s="36"/>
      <c r="E8" s="37"/>
      <c r="F8" s="4"/>
      <c r="G8" s="15">
        <f t="shared" si="1"/>
        <v>0</v>
      </c>
    </row>
    <row r="9" spans="1:7">
      <c r="A9" s="31"/>
      <c r="B9" s="4"/>
      <c r="C9" s="10">
        <f t="shared" si="0"/>
        <v>0</v>
      </c>
      <c r="D9" s="36"/>
      <c r="E9" s="37"/>
      <c r="F9" s="4"/>
      <c r="G9" s="15">
        <f t="shared" si="1"/>
        <v>0</v>
      </c>
    </row>
    <row r="10" spans="1:7">
      <c r="A10" s="31"/>
      <c r="B10" s="4"/>
      <c r="C10" s="10">
        <f t="shared" si="0"/>
        <v>0</v>
      </c>
      <c r="D10" s="36"/>
      <c r="E10" s="37"/>
      <c r="F10" s="4"/>
      <c r="G10" s="15">
        <f t="shared" si="1"/>
        <v>0</v>
      </c>
    </row>
    <row r="11" spans="1:7">
      <c r="A11" s="31"/>
      <c r="B11" s="4"/>
      <c r="C11" s="10">
        <f t="shared" si="0"/>
        <v>0</v>
      </c>
      <c r="D11" s="36"/>
      <c r="E11" s="37"/>
      <c r="F11" s="4"/>
      <c r="G11" s="15">
        <f t="shared" si="1"/>
        <v>0</v>
      </c>
    </row>
    <row r="12" spans="1:7">
      <c r="A12" s="31"/>
      <c r="B12" s="4"/>
      <c r="C12" s="10">
        <f t="shared" si="0"/>
        <v>0</v>
      </c>
      <c r="D12" s="36"/>
      <c r="E12" s="37"/>
      <c r="F12" s="4"/>
      <c r="G12" s="15">
        <f t="shared" si="1"/>
        <v>0</v>
      </c>
    </row>
    <row r="13" spans="1:7">
      <c r="A13" s="31"/>
      <c r="B13" s="4"/>
      <c r="C13" s="10">
        <f t="shared" si="0"/>
        <v>0</v>
      </c>
      <c r="D13" s="36"/>
      <c r="E13" s="37"/>
      <c r="F13" s="4"/>
      <c r="G13" s="15">
        <f t="shared" si="1"/>
        <v>0</v>
      </c>
    </row>
    <row r="14" spans="1:7">
      <c r="A14" s="31"/>
      <c r="B14" s="9"/>
      <c r="C14" s="10">
        <f t="shared" si="0"/>
        <v>0</v>
      </c>
      <c r="D14" s="36"/>
      <c r="E14" s="36"/>
      <c r="F14" s="4"/>
      <c r="G14" s="15">
        <f t="shared" si="1"/>
        <v>0</v>
      </c>
    </row>
    <row r="15" spans="1:7">
      <c r="A15" s="31"/>
      <c r="B15" s="9"/>
      <c r="C15" s="10">
        <f t="shared" si="0"/>
        <v>0</v>
      </c>
      <c r="D15" s="36"/>
      <c r="E15" s="36"/>
      <c r="F15" s="4"/>
      <c r="G15" s="15">
        <f t="shared" si="1"/>
        <v>0</v>
      </c>
    </row>
    <row r="16" spans="1:7">
      <c r="A16" s="31"/>
      <c r="B16" s="9"/>
      <c r="C16" s="10">
        <f t="shared" si="0"/>
        <v>0</v>
      </c>
      <c r="D16" s="36"/>
      <c r="E16" s="36"/>
      <c r="F16" s="4"/>
      <c r="G16" s="15">
        <f t="shared" si="1"/>
        <v>0</v>
      </c>
    </row>
    <row r="17" spans="1:7">
      <c r="A17" s="31"/>
      <c r="B17" s="9"/>
      <c r="C17" s="10">
        <f t="shared" si="0"/>
        <v>0</v>
      </c>
      <c r="D17" s="36"/>
      <c r="E17" s="36"/>
      <c r="F17" s="4"/>
      <c r="G17" s="15">
        <f t="shared" si="1"/>
        <v>0</v>
      </c>
    </row>
    <row r="18" spans="1:7">
      <c r="A18" s="31"/>
      <c r="B18" s="9"/>
      <c r="C18" s="10">
        <f t="shared" si="0"/>
        <v>0</v>
      </c>
      <c r="D18" s="36"/>
      <c r="E18" s="36"/>
      <c r="F18" s="4"/>
      <c r="G18" s="15">
        <f t="shared" si="1"/>
        <v>0</v>
      </c>
    </row>
    <row r="19" spans="1:7">
      <c r="A19" s="31"/>
      <c r="B19" s="9"/>
      <c r="C19" s="10">
        <f t="shared" si="0"/>
        <v>0</v>
      </c>
      <c r="D19" s="36"/>
      <c r="E19" s="36"/>
      <c r="F19" s="9"/>
      <c r="G19" s="15">
        <f t="shared" si="1"/>
        <v>0</v>
      </c>
    </row>
    <row r="20" spans="1:7">
      <c r="A20" s="31"/>
      <c r="B20" s="9"/>
      <c r="C20" s="10">
        <f t="shared" si="0"/>
        <v>0</v>
      </c>
      <c r="D20" s="36"/>
      <c r="E20" s="36"/>
      <c r="F20" s="9"/>
      <c r="G20" s="15">
        <f t="shared" si="1"/>
        <v>0</v>
      </c>
    </row>
    <row r="21" spans="1:7">
      <c r="A21" s="31"/>
      <c r="B21" s="9"/>
      <c r="C21" s="10">
        <f t="shared" si="0"/>
        <v>0</v>
      </c>
      <c r="D21" s="36"/>
      <c r="E21" s="36"/>
      <c r="F21" s="9"/>
      <c r="G21" s="15">
        <f t="shared" si="1"/>
        <v>0</v>
      </c>
    </row>
    <row r="22" spans="1:7">
      <c r="A22" s="31"/>
      <c r="B22" s="9"/>
      <c r="C22" s="10">
        <f t="shared" si="0"/>
        <v>0</v>
      </c>
      <c r="D22" s="36"/>
      <c r="E22" s="36"/>
      <c r="F22" s="9"/>
      <c r="G22" s="15">
        <f t="shared" si="1"/>
        <v>0</v>
      </c>
    </row>
    <row r="23" spans="1:7">
      <c r="A23" s="31"/>
      <c r="B23" s="9"/>
      <c r="C23" s="10">
        <f t="shared" si="0"/>
        <v>0</v>
      </c>
      <c r="D23" s="36"/>
      <c r="E23" s="36"/>
      <c r="F23" s="9"/>
      <c r="G23" s="15">
        <f t="shared" si="1"/>
        <v>0</v>
      </c>
    </row>
    <row r="24" spans="1:7">
      <c r="A24" s="31"/>
      <c r="B24" s="9"/>
      <c r="C24" s="10">
        <f t="shared" si="0"/>
        <v>0</v>
      </c>
      <c r="D24" s="36"/>
      <c r="E24" s="36"/>
      <c r="F24" s="9"/>
      <c r="G24" s="15">
        <f t="shared" si="1"/>
        <v>0</v>
      </c>
    </row>
    <row r="25" spans="1:7">
      <c r="A25" s="31"/>
      <c r="B25" s="9"/>
      <c r="C25" s="10">
        <f t="shared" si="0"/>
        <v>0</v>
      </c>
      <c r="D25" s="36"/>
      <c r="E25" s="36"/>
      <c r="F25" s="9"/>
      <c r="G25" s="15">
        <f t="shared" si="1"/>
        <v>0</v>
      </c>
    </row>
    <row r="26" spans="1:7">
      <c r="A26" s="31"/>
      <c r="B26" s="9"/>
      <c r="C26" s="10">
        <f t="shared" si="0"/>
        <v>0</v>
      </c>
      <c r="D26" s="36"/>
      <c r="E26" s="36"/>
      <c r="F26" s="9"/>
      <c r="G26" s="15">
        <f t="shared" si="1"/>
        <v>0</v>
      </c>
    </row>
    <row r="27" spans="1:7">
      <c r="A27" s="31"/>
      <c r="B27" s="9"/>
      <c r="C27" s="10">
        <f t="shared" si="0"/>
        <v>0</v>
      </c>
      <c r="D27" s="36"/>
      <c r="E27" s="36"/>
      <c r="F27" s="9"/>
      <c r="G27" s="15">
        <f t="shared" si="1"/>
        <v>0</v>
      </c>
    </row>
    <row r="28" spans="1:7">
      <c r="A28" s="31"/>
      <c r="B28" s="9"/>
      <c r="C28" s="10">
        <f t="shared" si="0"/>
        <v>0</v>
      </c>
      <c r="D28" s="36"/>
      <c r="E28" s="36"/>
      <c r="F28" s="9"/>
      <c r="G28" s="15">
        <f t="shared" si="1"/>
        <v>0</v>
      </c>
    </row>
    <row r="29" spans="1:7">
      <c r="A29" s="31"/>
      <c r="B29" s="9"/>
      <c r="C29" s="10">
        <f t="shared" si="0"/>
        <v>0</v>
      </c>
      <c r="D29" s="36"/>
      <c r="E29" s="36"/>
      <c r="F29" s="9"/>
      <c r="G29" s="15">
        <f t="shared" si="1"/>
        <v>0</v>
      </c>
    </row>
    <row r="30" spans="1:7">
      <c r="A30" s="31"/>
      <c r="B30" s="9"/>
      <c r="C30" s="10">
        <f t="shared" si="0"/>
        <v>0</v>
      </c>
      <c r="D30" s="36"/>
      <c r="E30" s="36"/>
      <c r="F30" s="9"/>
      <c r="G30" s="15">
        <f t="shared" si="1"/>
        <v>0</v>
      </c>
    </row>
    <row r="31" spans="1:7">
      <c r="A31" s="31"/>
      <c r="B31" s="9"/>
      <c r="C31" s="10">
        <f t="shared" si="0"/>
        <v>0</v>
      </c>
      <c r="D31" s="36"/>
      <c r="E31" s="36"/>
      <c r="F31" s="9"/>
      <c r="G31" s="15">
        <f t="shared" si="1"/>
        <v>0</v>
      </c>
    </row>
    <row r="32" spans="1:7">
      <c r="A32" s="31"/>
      <c r="B32" s="9"/>
      <c r="C32" s="10">
        <f t="shared" si="0"/>
        <v>0</v>
      </c>
      <c r="D32" s="36"/>
      <c r="E32" s="36"/>
      <c r="F32" s="9"/>
      <c r="G32" s="15">
        <f t="shared" si="1"/>
        <v>0</v>
      </c>
    </row>
    <row r="33" spans="1:7">
      <c r="A33" s="31"/>
      <c r="B33" s="9"/>
      <c r="C33" s="10">
        <f t="shared" si="0"/>
        <v>0</v>
      </c>
      <c r="D33" s="36"/>
      <c r="E33" s="36"/>
      <c r="F33" s="9"/>
      <c r="G33" s="15">
        <f t="shared" si="1"/>
        <v>0</v>
      </c>
    </row>
    <row r="34" spans="1:7" ht="17.25" thickBot="1">
      <c r="A34" s="32"/>
      <c r="B34" s="11"/>
      <c r="C34" s="12">
        <f t="shared" si="0"/>
        <v>0</v>
      </c>
      <c r="D34" s="38"/>
      <c r="E34" s="38"/>
      <c r="F34" s="11"/>
      <c r="G34" s="16">
        <f>B34-F34</f>
        <v>0</v>
      </c>
    </row>
    <row r="35" spans="1:7">
      <c r="B35" s="13"/>
      <c r="E35" s="14"/>
    </row>
    <row r="36" spans="1:7">
      <c r="E36" s="14"/>
    </row>
  </sheetData>
  <mergeCells count="1">
    <mergeCell ref="A1:G1"/>
  </mergeCells>
  <phoneticPr fontId="3" type="noConversion"/>
  <pageMargins left="0.59055118110236227" right="0.59055118110236227" top="0.78740157480314965" bottom="0.78740157480314965" header="0.51181102362204722" footer="0.51181102362204722"/>
  <pageSetup paperSize="9" orientation="portrait" copies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4" sqref="B24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5" sqref="D25"/>
    </sheetView>
  </sheetViews>
  <sheetFormatPr defaultRowHeight="16.5"/>
  <sheetData/>
  <phoneticPr fontId="3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workbookViewId="0">
      <selection activeCell="G25" sqref="G25"/>
    </sheetView>
  </sheetViews>
  <sheetFormatPr defaultRowHeight="16.5"/>
  <cols>
    <col min="1" max="1" width="11.375" style="17" customWidth="1"/>
    <col min="2" max="2" width="6.625" style="17" customWidth="1"/>
    <col min="3" max="3" width="6.125" style="17" customWidth="1"/>
    <col min="4" max="4" width="6" style="17" customWidth="1"/>
    <col min="5" max="5" width="6.25" style="17" customWidth="1"/>
    <col min="6" max="6" width="8" style="17" customWidth="1"/>
    <col min="7" max="7" width="6.875" style="17" customWidth="1"/>
    <col min="8" max="8" width="6.25" style="17" customWidth="1"/>
    <col min="9" max="9" width="6.375" style="17" customWidth="1"/>
    <col min="10" max="10" width="9.625" style="17" customWidth="1"/>
    <col min="11" max="13" width="7" style="17" customWidth="1"/>
    <col min="14" max="14" width="8.75" style="17" customWidth="1"/>
    <col min="15" max="15" width="8.375" style="17" customWidth="1"/>
    <col min="16" max="16" width="6.375" style="17" customWidth="1"/>
    <col min="17" max="17" width="8.5" style="17" customWidth="1"/>
    <col min="18" max="18" width="8.625" style="17" customWidth="1"/>
    <col min="19" max="19" width="8" style="17" customWidth="1"/>
    <col min="20" max="20" width="10" style="17" bestFit="1" customWidth="1"/>
    <col min="21" max="16384" width="9" style="17"/>
  </cols>
  <sheetData>
    <row r="1" spans="1:20" ht="15.2" customHeight="1">
      <c r="A1" s="56" t="s">
        <v>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8"/>
      <c r="Q1" s="58"/>
    </row>
    <row r="2" spans="1:20" ht="15.2" customHeight="1">
      <c r="A2" s="59" t="s">
        <v>1</v>
      </c>
      <c r="B2" s="50" t="s">
        <v>10</v>
      </c>
      <c r="C2" s="51"/>
      <c r="D2" s="51"/>
      <c r="E2" s="51"/>
      <c r="F2" s="51"/>
      <c r="G2" s="51"/>
      <c r="H2" s="51"/>
      <c r="I2" s="51"/>
      <c r="J2" s="51"/>
      <c r="K2" s="51"/>
      <c r="L2" s="52"/>
      <c r="M2" s="53"/>
      <c r="N2" s="61" t="s">
        <v>2</v>
      </c>
      <c r="O2" s="62"/>
      <c r="P2" s="61" t="s">
        <v>11</v>
      </c>
      <c r="Q2" s="64"/>
    </row>
    <row r="3" spans="1:20" ht="15.2" customHeight="1">
      <c r="A3" s="60"/>
      <c r="B3" s="48" t="s">
        <v>3</v>
      </c>
      <c r="C3" s="49"/>
      <c r="D3" s="48" t="s">
        <v>4</v>
      </c>
      <c r="E3" s="49"/>
      <c r="F3" s="48" t="s">
        <v>5</v>
      </c>
      <c r="G3" s="49"/>
      <c r="H3" s="46" t="s">
        <v>18</v>
      </c>
      <c r="I3" s="47"/>
      <c r="J3" s="48" t="s">
        <v>6</v>
      </c>
      <c r="K3" s="49"/>
      <c r="L3" s="54" t="s">
        <v>17</v>
      </c>
      <c r="M3" s="55"/>
      <c r="N3" s="63"/>
      <c r="O3" s="63"/>
      <c r="P3" s="63"/>
      <c r="Q3" s="65"/>
    </row>
    <row r="4" spans="1:20" ht="15.2" customHeight="1">
      <c r="A4" s="60"/>
      <c r="B4" s="18" t="s">
        <v>7</v>
      </c>
      <c r="C4" s="18" t="s">
        <v>8</v>
      </c>
      <c r="D4" s="18" t="s">
        <v>7</v>
      </c>
      <c r="E4" s="18" t="s">
        <v>8</v>
      </c>
      <c r="F4" s="18" t="s">
        <v>7</v>
      </c>
      <c r="G4" s="18" t="s">
        <v>8</v>
      </c>
      <c r="H4" s="18" t="s">
        <v>7</v>
      </c>
      <c r="I4" s="18" t="s">
        <v>8</v>
      </c>
      <c r="J4" s="18" t="s">
        <v>7</v>
      </c>
      <c r="K4" s="18" t="s">
        <v>8</v>
      </c>
      <c r="L4" s="18" t="s">
        <v>7</v>
      </c>
      <c r="M4" s="18" t="s">
        <v>8</v>
      </c>
      <c r="N4" s="18" t="s">
        <v>7</v>
      </c>
      <c r="O4" s="18" t="s">
        <v>8</v>
      </c>
      <c r="P4" s="18" t="s">
        <v>7</v>
      </c>
      <c r="Q4" s="19" t="s">
        <v>8</v>
      </c>
    </row>
    <row r="5" spans="1:20" ht="15.2" customHeight="1">
      <c r="A5" s="33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>
        <f>SUM(B5,D5,F5,H5,J5,N5,L5)</f>
        <v>0</v>
      </c>
      <c r="Q5" s="21">
        <f>SUM(C5,E5,G5,I5,K5,O5,M5)</f>
        <v>0</v>
      </c>
      <c r="R5" s="22"/>
      <c r="S5" s="23"/>
      <c r="T5" s="23"/>
    </row>
    <row r="6" spans="1:20" ht="15.2" customHeight="1">
      <c r="A6" s="33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>
        <f t="shared" ref="P6:P17" si="0">SUM(B6,D6,F6,H6,J6,N6,L6)</f>
        <v>0</v>
      </c>
      <c r="Q6" s="21">
        <f t="shared" ref="Q6:Q17" si="1">SUM(C6,E6,G6,I6,K6,O6,M6)</f>
        <v>0</v>
      </c>
      <c r="R6" s="22"/>
      <c r="S6" s="23"/>
      <c r="T6" s="23"/>
    </row>
    <row r="7" spans="1:20" ht="15.2" customHeight="1">
      <c r="A7" s="33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>
        <f t="shared" si="0"/>
        <v>0</v>
      </c>
      <c r="Q7" s="21">
        <f t="shared" si="1"/>
        <v>0</v>
      </c>
      <c r="R7" s="22"/>
      <c r="S7" s="23"/>
      <c r="T7" s="23"/>
    </row>
    <row r="8" spans="1:20" ht="15.2" customHeight="1">
      <c r="A8" s="33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>
        <f t="shared" si="0"/>
        <v>0</v>
      </c>
      <c r="Q8" s="21">
        <f t="shared" si="1"/>
        <v>0</v>
      </c>
      <c r="R8" s="22"/>
      <c r="S8" s="23"/>
      <c r="T8" s="23"/>
    </row>
    <row r="9" spans="1:20" ht="15.2" customHeight="1">
      <c r="A9" s="3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0">
        <f t="shared" si="0"/>
        <v>0</v>
      </c>
      <c r="Q9" s="21">
        <f t="shared" si="1"/>
        <v>0</v>
      </c>
      <c r="R9" s="22"/>
      <c r="S9" s="23"/>
      <c r="T9" s="23"/>
    </row>
    <row r="10" spans="1:20" s="25" customFormat="1" ht="15.2" customHeight="1">
      <c r="A10" s="3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0">
        <f t="shared" si="0"/>
        <v>0</v>
      </c>
      <c r="Q10" s="21">
        <f t="shared" si="1"/>
        <v>0</v>
      </c>
      <c r="R10" s="22"/>
      <c r="S10" s="23"/>
      <c r="T10" s="23"/>
    </row>
    <row r="11" spans="1:20" s="25" customFormat="1" ht="15.2" customHeight="1">
      <c r="A11" s="3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>
        <f t="shared" si="0"/>
        <v>0</v>
      </c>
      <c r="Q11" s="21">
        <f t="shared" si="1"/>
        <v>0</v>
      </c>
      <c r="R11" s="22"/>
      <c r="S11" s="23"/>
      <c r="T11" s="23"/>
    </row>
    <row r="12" spans="1:20" s="25" customFormat="1" ht="15.2" customHeight="1">
      <c r="A12" s="34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0">
        <f t="shared" si="0"/>
        <v>0</v>
      </c>
      <c r="Q12" s="21">
        <f t="shared" si="1"/>
        <v>0</v>
      </c>
      <c r="R12" s="22"/>
      <c r="S12" s="23"/>
      <c r="T12" s="23"/>
    </row>
    <row r="13" spans="1:20" s="25" customFormat="1" ht="15.2" customHeight="1">
      <c r="A13" s="3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0">
        <f t="shared" si="0"/>
        <v>0</v>
      </c>
      <c r="Q13" s="21">
        <f t="shared" si="1"/>
        <v>0</v>
      </c>
      <c r="R13" s="22"/>
      <c r="S13" s="23"/>
      <c r="T13" s="23"/>
    </row>
    <row r="14" spans="1:20" s="25" customFormat="1" ht="15.2" customHeight="1">
      <c r="A14" s="34"/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0">
        <f t="shared" si="0"/>
        <v>0</v>
      </c>
      <c r="Q14" s="21">
        <f t="shared" si="1"/>
        <v>0</v>
      </c>
      <c r="R14" s="22"/>
      <c r="S14" s="23"/>
      <c r="T14" s="23"/>
    </row>
    <row r="15" spans="1:20" s="25" customFormat="1" ht="15.2" customHeight="1">
      <c r="A15" s="3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0">
        <f t="shared" si="0"/>
        <v>0</v>
      </c>
      <c r="Q15" s="21">
        <f t="shared" si="1"/>
        <v>0</v>
      </c>
      <c r="R15" s="22"/>
      <c r="S15" s="23"/>
      <c r="T15" s="23"/>
    </row>
    <row r="16" spans="1:20" s="25" customFormat="1" ht="15.2" customHeight="1">
      <c r="A16" s="34"/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0">
        <f t="shared" si="0"/>
        <v>0</v>
      </c>
      <c r="Q16" s="21">
        <f t="shared" si="1"/>
        <v>0</v>
      </c>
      <c r="R16" s="22"/>
      <c r="S16" s="23"/>
      <c r="T16" s="23"/>
    </row>
    <row r="17" spans="1:20" s="25" customFormat="1" ht="15.2" customHeight="1">
      <c r="A17" s="35"/>
      <c r="B17" s="26">
        <f>SUM(B5:B16)</f>
        <v>0</v>
      </c>
      <c r="C17" s="26">
        <f t="shared" ref="C17:O17" si="2">SUM(C5:C16)</f>
        <v>0</v>
      </c>
      <c r="D17" s="26">
        <f t="shared" si="2"/>
        <v>0</v>
      </c>
      <c r="E17" s="26">
        <f t="shared" si="2"/>
        <v>0</v>
      </c>
      <c r="F17" s="26">
        <f t="shared" si="2"/>
        <v>0</v>
      </c>
      <c r="G17" s="26">
        <f t="shared" si="2"/>
        <v>0</v>
      </c>
      <c r="H17" s="26">
        <f t="shared" si="2"/>
        <v>0</v>
      </c>
      <c r="I17" s="26">
        <f t="shared" si="2"/>
        <v>0</v>
      </c>
      <c r="J17" s="26">
        <f t="shared" si="2"/>
        <v>0</v>
      </c>
      <c r="K17" s="26">
        <f t="shared" si="2"/>
        <v>0</v>
      </c>
      <c r="L17" s="26">
        <f>SUM(L5:L16)</f>
        <v>0</v>
      </c>
      <c r="M17" s="26">
        <f>SUM(M5:M16)</f>
        <v>0</v>
      </c>
      <c r="N17" s="26">
        <f t="shared" si="2"/>
        <v>0</v>
      </c>
      <c r="O17" s="26">
        <f t="shared" si="2"/>
        <v>0</v>
      </c>
      <c r="P17" s="20">
        <f t="shared" si="0"/>
        <v>0</v>
      </c>
      <c r="Q17" s="21">
        <f t="shared" si="1"/>
        <v>0</v>
      </c>
      <c r="R17" s="27"/>
      <c r="S17" s="28"/>
      <c r="T17" s="28"/>
    </row>
    <row r="18" spans="1:20" s="30" customFormat="1">
      <c r="A18" s="29" t="s">
        <v>15</v>
      </c>
      <c r="B18" s="39">
        <f xml:space="preserve"> IF( $P$17 = 0,0,ROUND(B17 / $P$17,4)) * 100</f>
        <v>0</v>
      </c>
      <c r="C18" s="39">
        <f xml:space="preserve"> IF( $Q$17 = 0,0,ROUND(C17 / $Q$17,4)) * 100</f>
        <v>0</v>
      </c>
      <c r="D18" s="39">
        <f xml:space="preserve"> IF( $P$17 = 0,0,ROUND(D17 / $P$17,4)) * 100</f>
        <v>0</v>
      </c>
      <c r="E18" s="39">
        <f xml:space="preserve"> IF( $Q$17 = 0,0,ROUND(E17 / $Q$17,4)) * 100</f>
        <v>0</v>
      </c>
      <c r="F18" s="39">
        <f xml:space="preserve"> IF( $P$17 = 0,0,ROUND(F17 / $P$17,4)) * 100</f>
        <v>0</v>
      </c>
      <c r="G18" s="39">
        <f xml:space="preserve"> IF( $Q$17 = 0,0,ROUND(G17 / $Q$17,4)) * 100</f>
        <v>0</v>
      </c>
      <c r="H18" s="39">
        <f xml:space="preserve"> IF( $P$17 = 0,0,ROUND(H17 / $P$17,4)) * 100</f>
        <v>0</v>
      </c>
      <c r="I18" s="39">
        <f xml:space="preserve"> IF( $Q$17 = 0,0,ROUND(I17 / $Q$17,4)) * 100</f>
        <v>0</v>
      </c>
      <c r="J18" s="39">
        <f xml:space="preserve"> IF( $P$17 = 0,0,ROUND(J17 / $P$17,4)) * 100</f>
        <v>0</v>
      </c>
      <c r="K18" s="39">
        <f xml:space="preserve"> IF( $Q$17 = 0,0,ROUND(K17 / $Q$17,4)) * 100</f>
        <v>0</v>
      </c>
      <c r="L18" s="39">
        <f xml:space="preserve"> IF( $Q$17 = 0,0,ROUND(L17 / $Q$17,4)) * 100</f>
        <v>0</v>
      </c>
      <c r="M18" s="39">
        <f xml:space="preserve"> IF( $Q$17 = 0,0,ROUND(M17 / $Q$17,4)) * 100</f>
        <v>0</v>
      </c>
      <c r="N18" s="39">
        <f xml:space="preserve"> 100 - B18 - D18 - F18 - H18 - J18-L18</f>
        <v>100</v>
      </c>
      <c r="O18" s="39">
        <f xml:space="preserve"> 100 - C18 - E18 - G18 - I18 - K18-M18</f>
        <v>100</v>
      </c>
      <c r="P18" s="40">
        <f>IF( $P$17 = 0,0, ROUND(P17 / $P$17,4)) * 100</f>
        <v>0</v>
      </c>
      <c r="Q18" s="41">
        <f xml:space="preserve"> IF( $Q$17 = 0,0,ROUND(Q17 / $Q$17,4)) * 100</f>
        <v>0</v>
      </c>
    </row>
    <row r="21" spans="1:20">
      <c r="C21" s="17" t="s">
        <v>16</v>
      </c>
    </row>
  </sheetData>
  <mergeCells count="11">
    <mergeCell ref="F3:G3"/>
    <mergeCell ref="H3:I3"/>
    <mergeCell ref="J3:K3"/>
    <mergeCell ref="B2:M2"/>
    <mergeCell ref="L3:M3"/>
    <mergeCell ref="A1:Q1"/>
    <mergeCell ref="A2:A4"/>
    <mergeCell ref="N2:O3"/>
    <mergeCell ref="P2:Q3"/>
    <mergeCell ref="B3:C3"/>
    <mergeCell ref="D3:E3"/>
  </mergeCells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圖表</vt:lpstr>
      </vt:variant>
      <vt:variant>
        <vt:i4>1</vt:i4>
      </vt:variant>
    </vt:vector>
  </HeadingPairs>
  <TitlesOfParts>
    <vt:vector size="5" baseType="lpstr">
      <vt:lpstr>30322</vt:lpstr>
      <vt:lpstr>30322b</vt:lpstr>
      <vt:lpstr>30322c</vt:lpstr>
      <vt:lpstr>data_30322abc</vt:lpstr>
      <vt:lpstr>30322a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</dc:creator>
  <cp:lastModifiedBy>KJSOFT</cp:lastModifiedBy>
  <cp:lastPrinted>2005-02-17T11:27:09Z</cp:lastPrinted>
  <dcterms:created xsi:type="dcterms:W3CDTF">2005-02-17T11:23:18Z</dcterms:created>
  <dcterms:modified xsi:type="dcterms:W3CDTF">2019-06-10T12:22:35Z</dcterms:modified>
</cp:coreProperties>
</file>